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1)" sheetId="8" r:id="rId1"/>
  </sheets>
  <externalReferences>
    <externalReference r:id="rId2"/>
    <externalReference r:id="rId3"/>
  </externalReferences>
  <definedNames>
    <definedName name="_xlnm.Print_Area" localSheetId="0">'Exhibit No. ___(RAM-11)'!$B$1:$H$44,'Exhibit No. ___(RAM-11)'!$J$1:$T$44</definedName>
  </definedNames>
  <calcPr calcId="145621" concurrentCalc="0"/>
</workbook>
</file>

<file path=xl/calcChain.xml><?xml version="1.0" encoding="utf-8"?>
<calcChain xmlns="http://schemas.openxmlformats.org/spreadsheetml/2006/main">
  <c r="F38" i="8" l="1"/>
  <c r="H38" i="8"/>
  <c r="P37" i="8"/>
  <c r="N37" i="8"/>
  <c r="R35" i="8"/>
  <c r="T35" i="8"/>
  <c r="R34" i="8"/>
  <c r="T34" i="8"/>
  <c r="R33" i="8"/>
  <c r="T33" i="8"/>
  <c r="R32" i="8"/>
  <c r="T32" i="8"/>
  <c r="T31" i="8"/>
  <c r="R31" i="8"/>
  <c r="R30" i="8"/>
  <c r="T30" i="8"/>
  <c r="R29" i="8"/>
  <c r="T29" i="8"/>
  <c r="R28" i="8"/>
  <c r="T28" i="8"/>
  <c r="R27" i="8"/>
  <c r="T27" i="8"/>
  <c r="R26" i="8"/>
  <c r="T26" i="8"/>
  <c r="R25" i="8"/>
  <c r="T25" i="8"/>
  <c r="R24" i="8"/>
  <c r="T24" i="8"/>
  <c r="R23" i="8"/>
  <c r="T23" i="8"/>
  <c r="R22" i="8"/>
  <c r="T22" i="8"/>
  <c r="R21" i="8"/>
  <c r="T21" i="8"/>
  <c r="R20" i="8"/>
  <c r="T20" i="8"/>
  <c r="R19" i="8"/>
  <c r="T19" i="8"/>
  <c r="R18" i="8"/>
  <c r="T18" i="8"/>
  <c r="R17" i="8"/>
  <c r="T17" i="8"/>
  <c r="R16" i="8"/>
  <c r="T16" i="8"/>
  <c r="R15" i="8"/>
  <c r="T15" i="8"/>
  <c r="R14" i="8"/>
  <c r="T14" i="8"/>
  <c r="R13" i="8"/>
  <c r="T13" i="8"/>
  <c r="R12" i="8"/>
  <c r="T12" i="8"/>
  <c r="R11" i="8"/>
  <c r="R37" i="8"/>
  <c r="T11" i="8"/>
  <c r="T37" i="8"/>
</calcChain>
</file>

<file path=xl/sharedStrings.xml><?xml version="1.0" encoding="utf-8"?>
<sst xmlns="http://schemas.openxmlformats.org/spreadsheetml/2006/main" count="101" uniqueCount="60">
  <si>
    <t>(1)</t>
  </si>
  <si>
    <t>(2)</t>
  </si>
  <si>
    <t>(3)</t>
  </si>
  <si>
    <t>Current</t>
  </si>
  <si>
    <t>Projected</t>
  </si>
  <si>
    <t xml:space="preserve">Dividend </t>
  </si>
  <si>
    <t>EPS</t>
  </si>
  <si>
    <t>Company Name</t>
  </si>
  <si>
    <t>Yield</t>
  </si>
  <si>
    <t>Growth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</si>
  <si>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</si>
  <si>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</si>
  <si>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</si>
  <si>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</si>
  <si>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</si>
  <si>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</si>
  <si>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</si>
  <si>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</si>
  <si>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</si>
  <si>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</si>
  <si>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</si>
  <si>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</si>
  <si>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</si>
  <si>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</si>
  <si>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</si>
  <si>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</si>
  <si>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</si>
  <si>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</si>
  <si>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</si>
  <si>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</si>
  <si>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</si>
  <si>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</si>
  <si>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</si>
  <si>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Vectren Corp.</t>
  </si>
  <si>
    <t>Wisconsin Energy</t>
  </si>
  <si>
    <t>Xcel Energy Inc.</t>
  </si>
  <si>
    <t>Notes:</t>
  </si>
  <si>
    <t>Company</t>
  </si>
  <si>
    <t>Name</t>
  </si>
  <si>
    <t>Line</t>
  </si>
  <si>
    <t>No.</t>
  </si>
  <si>
    <t>Combination Elec &amp; Gas Utilities</t>
  </si>
  <si>
    <t>DCF Analysis Value Line Growth Rates</t>
  </si>
  <si>
    <t>(4)</t>
  </si>
  <si>
    <t>(5)</t>
  </si>
  <si>
    <t xml:space="preserve">% Expected </t>
  </si>
  <si>
    <t>Divid</t>
  </si>
  <si>
    <t>Cost of</t>
  </si>
  <si>
    <t>Equity</t>
  </si>
  <si>
    <t>DCF Analysis Analysts' Growth Forecasts</t>
  </si>
  <si>
    <t>AVERAGE</t>
    <phoneticPr fontId="0" type="noConversion"/>
  </si>
  <si>
    <t xml:space="preserve">      ●  Column 4: Column 2 times (1 + Column 3/100)</t>
  </si>
  <si>
    <t xml:space="preserve">      ●  Column 5: Column 4 + Column 3</t>
  </si>
  <si>
    <t xml:space="preserve">   ●  Column 1: Value Line Investment Analyzer 2014</t>
  </si>
  <si>
    <t xml:space="preserve">   ●  Column 2: Yahoo Finance 2014</t>
  </si>
  <si>
    <t xml:space="preserve">   ●  Exelon eliminated with &lt; 50% regulated revenues</t>
  </si>
  <si>
    <t xml:space="preserve">      ●  Column 1, 2: Value Line Investment Analyzer 2014</t>
  </si>
  <si>
    <t xml:space="preserve">      ●  Column 3: Yahoo Finance long-term earnings growth forecast, 2014</t>
  </si>
  <si>
    <t xml:space="preserve">      ●  Exelon eliminated with &lt; 50% regulated revenues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</si>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</sst>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4" fillId="0" borderId="0"/>
    <xf numFmtId="164" fontId="1" fillId="0" borderId="0"/>
    <xf numFmtId="164" fontId="1" fillId="0" borderId="0"/>
  </cellStyleXfs>
  <cellXfs count="67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Alignment="1" applyProtection="1">
      <protection locked="0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38" fontId="3" fillId="0" borderId="0" xfId="1" quotePrefix="1" applyNumberFormat="1" applyFont="1" applyAlignment="1">
      <alignment horizontal="center"/>
    </xf>
    <xf numFmtId="38" fontId="3" fillId="0" borderId="0" xfId="1" applyNumberFormat="1" applyFont="1" applyAlignment="1">
      <alignment horizontal="center"/>
    </xf>
    <xf numFmtId="38" fontId="3" fillId="0" borderId="0" xfId="2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/>
    <xf numFmtId="0" fontId="3" fillId="0" borderId="0" xfId="1" applyNumberFormat="1" applyFont="1" applyBorder="1"/>
    <xf numFmtId="0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1" applyNumberFormat="1" applyFont="1" applyFill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164" fontId="3" fillId="0" borderId="0" xfId="1" applyFont="1"/>
    <xf numFmtId="0" fontId="3" fillId="0" borderId="0" xfId="3" applyNumberFormat="1" applyFont="1" applyAlignment="1">
      <alignment horizontal="centerContinuous"/>
    </xf>
    <xf numFmtId="0" fontId="3" fillId="0" borderId="0" xfId="3" applyNumberFormat="1" applyFont="1" applyAlignment="1" applyProtection="1">
      <alignment horizontal="centerContinuous"/>
      <protection locked="0"/>
    </xf>
    <xf numFmtId="0" fontId="2" fillId="0" borderId="0" xfId="1" applyNumberFormat="1" applyFont="1" applyAlignment="1">
      <alignment horizontal="centerContinuous"/>
    </xf>
    <xf numFmtId="164" fontId="3" fillId="0" borderId="0" xfId="3" applyFont="1" applyAlignment="1">
      <alignment horizontal="centerContinuous"/>
    </xf>
    <xf numFmtId="164" fontId="3" fillId="0" borderId="0" xfId="3" applyFont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164" fontId="3" fillId="0" borderId="0" xfId="3" applyFont="1" applyAlignment="1">
      <alignment horizontal="center"/>
    </xf>
    <xf numFmtId="38" fontId="3" fillId="0" borderId="0" xfId="3" quotePrefix="1" applyNumberFormat="1" applyFont="1" applyAlignment="1">
      <alignment horizontal="center"/>
    </xf>
    <xf numFmtId="38" fontId="3" fillId="0" borderId="0" xfId="2" quotePrefix="1" applyNumberFormat="1" applyFont="1" applyFill="1" applyAlignment="1">
      <alignment horizontal="center"/>
    </xf>
    <xf numFmtId="38" fontId="3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3" fillId="0" borderId="0" xfId="3" applyNumberFormat="1" applyFont="1" applyBorder="1"/>
    <xf numFmtId="0" fontId="3" fillId="0" borderId="0" xfId="3" applyNumberFormat="1" applyFont="1" applyAlignment="1" applyProtection="1">
      <protection locked="0"/>
    </xf>
    <xf numFmtId="0" fontId="2" fillId="0" borderId="0" xfId="3" applyNumberFormat="1" applyFont="1" applyAlignment="1"/>
    <xf numFmtId="164" fontId="3" fillId="0" borderId="0" xfId="3" applyFont="1"/>
    <xf numFmtId="2" fontId="5" fillId="2" borderId="0" xfId="0" applyNumberFormat="1" applyFont="1" applyFill="1" applyAlignment="1" applyProtection="1"/>
    <xf numFmtId="0" fontId="5" fillId="2" borderId="0" xfId="0" applyFont="1" applyFill="1" applyAlignment="1"/>
    <xf numFmtId="2" fontId="3" fillId="0" borderId="0" xfId="4" applyNumberFormat="1" applyFont="1" applyAlignment="1">
      <alignment horizontal="center"/>
    </xf>
    <xf numFmtId="2" fontId="3" fillId="0" borderId="0" xfId="4" applyNumberFormat="1" applyFont="1"/>
    <xf numFmtId="2" fontId="3" fillId="0" borderId="0" xfId="4" applyNumberFormat="1" applyFont="1" applyAlignment="1" applyProtection="1">
      <protection locked="0"/>
    </xf>
    <xf numFmtId="0" fontId="3" fillId="0" borderId="0" xfId="0" applyNumberFormat="1" applyFont="1" applyAlignment="1" applyProtection="1"/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 applyProtection="1">
      <protection locked="0"/>
    </xf>
    <xf numFmtId="2" fontId="3" fillId="0" borderId="0" xfId="4" applyNumberFormat="1" applyFont="1" applyAlignment="1"/>
    <xf numFmtId="0" fontId="2" fillId="0" borderId="0" xfId="0" applyFont="1"/>
    <xf numFmtId="0" fontId="2" fillId="0" borderId="0" xfId="1" applyNumberFormat="1" applyFont="1" applyFill="1" applyAlignment="1" applyProtection="1">
      <protection locked="0"/>
    </xf>
    <xf numFmtId="2" fontId="8" fillId="0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0" fillId="0" borderId="0" xfId="0" applyNumberFormat="1"/>
    <xf numFmtId="0" fontId="3" fillId="0" borderId="0" xfId="3" applyNumberFormat="1" applyFont="1" applyAlignment="1"/>
    <xf numFmtId="0" fontId="2" fillId="0" borderId="0" xfId="1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center"/>
    </xf>
    <xf numFmtId="0" fontId="9" fillId="0" borderId="0" xfId="1" applyNumberFormat="1" applyFont="1" applyAlignment="1"/>
    <xf numFmtId="0" fontId="9" fillId="0" borderId="0" xfId="3" applyNumberFormat="1" applyFont="1" applyAlignment="1"/>
    <xf numFmtId="164" fontId="5" fillId="3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3" fillId="0" borderId="0" xfId="1" applyNumberFormat="1" applyFont="1" applyAlignment="1" applyProtection="1">
      <alignment horizontal="left"/>
      <protection locked="0"/>
    </xf>
    <xf numFmtId="0" fontId="3" fillId="0" borderId="0" xfId="3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38" fontId="3" fillId="0" borderId="0" xfId="0" quotePrefix="1" applyNumberFormat="1" applyFont="1" applyAlignment="1">
      <alignment horizontal="center"/>
    </xf>
    <xf numFmtId="0" fontId="3" fillId="0" borderId="0" xfId="4" applyNumberFormat="1" applyFont="1" applyAlignment="1">
      <alignment horizontal="left"/>
    </xf>
  </cellXfs>
  <cellStyles count="5">
    <cellStyle name="Normal" xfId="0" builtinId="0"/>
    <cellStyle name="Normal_2001 Netting RevReq2" xfId="2"/>
    <cellStyle name="Normal_Exhibit A-12 Schedule D6-5 Page 1 of 2" xfId="1"/>
    <cellStyle name="Normal_Exhibit A-12 Schedule D6-5 Page 2 of 25" xfId="3"/>
    <cellStyle name="Normal_Exhibit A-12 Schedule D6-6 Page 2 o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5"/>
  <sheetViews>
    <sheetView tabSelected="1" zoomScaleNormal="100" workbookViewId="0">
      <selection activeCell="J3" sqref="J3:T3"/>
    </sheetView>
  </sheetViews>
  <sheetFormatPr defaultRowHeight="12.75" x14ac:dyDescent="0.2"/>
  <cols>
    <col min="2" max="2" width="4.7109375" bestFit="1" customWidth="1"/>
    <col min="3" max="3" width="4.7109375" customWidth="1"/>
    <col min="5" max="5" width="12.5703125" customWidth="1"/>
    <col min="6" max="6" width="9.28515625" bestFit="1" customWidth="1"/>
    <col min="7" max="7" width="3.85546875" customWidth="1"/>
    <col min="10" max="11" width="4.7109375" customWidth="1"/>
    <col min="13" max="13" width="12.5703125" customWidth="1"/>
    <col min="14" max="14" width="9.28515625" bestFit="1" customWidth="1"/>
    <col min="15" max="15" width="3.85546875" customWidth="1"/>
    <col min="17" max="17" width="3.85546875" customWidth="1"/>
    <col min="19" max="19" width="3.85546875" customWidth="1"/>
  </cols>
  <sheetData>
    <row r="1" spans="1:20" ht="15.75" x14ac:dyDescent="0.25">
      <c r="A1" s="1"/>
      <c r="B1" s="60" t="s">
        <v>41</v>
      </c>
      <c r="C1" s="60"/>
      <c r="D1" s="60"/>
      <c r="E1" s="60"/>
      <c r="F1" s="60"/>
      <c r="G1" s="60"/>
      <c r="H1" s="60"/>
      <c r="I1" s="51"/>
      <c r="J1" s="60" t="s">
        <v>41</v>
      </c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5.75" x14ac:dyDescent="0.25">
      <c r="A2" s="1"/>
      <c r="B2" s="60" t="s">
        <v>49</v>
      </c>
      <c r="C2" s="60"/>
      <c r="D2" s="60"/>
      <c r="E2" s="60"/>
      <c r="F2" s="60"/>
      <c r="G2" s="60"/>
      <c r="H2" s="60"/>
      <c r="I2" s="51"/>
      <c r="J2" s="61" t="s">
        <v>42</v>
      </c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75" x14ac:dyDescent="0.25">
      <c r="A3" s="1"/>
      <c r="B3" s="60" t="s">
        <v>59</v>
      </c>
      <c r="C3" s="60"/>
      <c r="D3" s="60"/>
      <c r="E3" s="60"/>
      <c r="F3" s="60"/>
      <c r="G3" s="60"/>
      <c r="H3" s="60"/>
      <c r="I3" s="51"/>
      <c r="J3" s="61" t="s">
        <v>59</v>
      </c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5.75" x14ac:dyDescent="0.25">
      <c r="A4" s="1"/>
      <c r="B4" s="1"/>
      <c r="C4" s="3"/>
      <c r="D4" s="1"/>
      <c r="E4" s="1"/>
      <c r="F4" s="4"/>
      <c r="G4" s="1"/>
      <c r="H4" s="1"/>
      <c r="I4" s="1"/>
      <c r="J4" s="18"/>
      <c r="K4" s="21"/>
      <c r="L4" s="20"/>
      <c r="M4" s="19"/>
      <c r="N4" s="19"/>
      <c r="O4" s="18"/>
      <c r="P4" s="18"/>
      <c r="Q4" s="18"/>
      <c r="R4" s="18"/>
      <c r="S4" s="18"/>
      <c r="T4" s="18"/>
    </row>
    <row r="5" spans="1:20" ht="15.75" x14ac:dyDescent="0.25">
      <c r="A5" s="1"/>
      <c r="B5" s="1"/>
      <c r="C5" s="3"/>
      <c r="D5" s="65" t="s">
        <v>0</v>
      </c>
      <c r="E5" s="65"/>
      <c r="F5" s="5" t="s">
        <v>1</v>
      </c>
      <c r="G5" s="1"/>
      <c r="H5" s="5" t="s">
        <v>2</v>
      </c>
      <c r="I5" s="1"/>
      <c r="J5" s="50"/>
      <c r="K5" s="22"/>
      <c r="L5" s="23" t="s">
        <v>0</v>
      </c>
      <c r="M5" s="24"/>
      <c r="N5" s="23" t="s">
        <v>1</v>
      </c>
      <c r="O5" s="51"/>
      <c r="P5" s="25" t="s">
        <v>2</v>
      </c>
      <c r="Q5" s="23"/>
      <c r="R5" s="23" t="s">
        <v>43</v>
      </c>
      <c r="S5" s="23"/>
      <c r="T5" s="23" t="s">
        <v>44</v>
      </c>
    </row>
    <row r="6" spans="1:20" ht="15.75" x14ac:dyDescent="0.25">
      <c r="A6" s="1"/>
      <c r="I6" s="1"/>
      <c r="J6" s="50"/>
      <c r="K6" s="22"/>
      <c r="L6" s="26"/>
      <c r="M6" s="26"/>
      <c r="N6" s="26"/>
      <c r="O6" s="50"/>
      <c r="P6" s="27"/>
      <c r="Q6" s="50"/>
      <c r="R6" s="25"/>
      <c r="S6" s="25"/>
      <c r="T6" s="25"/>
    </row>
    <row r="7" spans="1:20" ht="15.75" x14ac:dyDescent="0.25">
      <c r="A7" s="1"/>
      <c r="B7" s="1"/>
      <c r="C7" s="3"/>
      <c r="D7" s="65"/>
      <c r="E7" s="65"/>
      <c r="F7" s="6" t="s">
        <v>3</v>
      </c>
      <c r="G7" s="1"/>
      <c r="H7" s="7" t="s">
        <v>4</v>
      </c>
      <c r="I7" s="1"/>
      <c r="J7" s="50"/>
      <c r="K7" s="22"/>
      <c r="L7" s="26"/>
      <c r="M7" s="26"/>
      <c r="N7" s="28" t="s">
        <v>3</v>
      </c>
      <c r="O7" s="50"/>
      <c r="P7" s="7" t="s">
        <v>4</v>
      </c>
      <c r="Q7" s="50"/>
      <c r="R7" s="23" t="s">
        <v>45</v>
      </c>
      <c r="S7" s="23"/>
      <c r="T7" s="50"/>
    </row>
    <row r="8" spans="1:20" ht="15.75" x14ac:dyDescent="0.25">
      <c r="A8" s="1"/>
      <c r="B8" s="8" t="s">
        <v>39</v>
      </c>
      <c r="C8" s="1"/>
      <c r="D8" s="52" t="s">
        <v>37</v>
      </c>
      <c r="E8" s="52"/>
      <c r="F8" s="8" t="s">
        <v>5</v>
      </c>
      <c r="G8" s="1"/>
      <c r="H8" s="8" t="s">
        <v>6</v>
      </c>
      <c r="I8" s="11"/>
      <c r="J8" s="29" t="s">
        <v>39</v>
      </c>
      <c r="K8" s="30"/>
      <c r="L8" s="30"/>
      <c r="M8" s="30"/>
      <c r="N8" s="29" t="s">
        <v>5</v>
      </c>
      <c r="O8" s="30"/>
      <c r="P8" s="29" t="s">
        <v>6</v>
      </c>
      <c r="Q8" s="30"/>
      <c r="R8" s="29" t="s">
        <v>46</v>
      </c>
      <c r="S8" s="29"/>
      <c r="T8" s="29" t="s">
        <v>47</v>
      </c>
    </row>
    <row r="9" spans="1:20" ht="15.75" x14ac:dyDescent="0.25">
      <c r="A9" s="2"/>
      <c r="B9" s="9" t="s">
        <v>40</v>
      </c>
      <c r="C9" s="10"/>
      <c r="D9" s="53" t="s">
        <v>38</v>
      </c>
      <c r="E9" s="53"/>
      <c r="F9" s="9" t="s">
        <v>8</v>
      </c>
      <c r="G9" s="11"/>
      <c r="H9" s="9" t="s">
        <v>9</v>
      </c>
      <c r="I9" s="12"/>
      <c r="J9" s="31" t="s">
        <v>40</v>
      </c>
      <c r="K9" s="29"/>
      <c r="L9" s="31" t="s">
        <v>7</v>
      </c>
      <c r="M9" s="29"/>
      <c r="N9" s="31" t="s">
        <v>8</v>
      </c>
      <c r="O9" s="30"/>
      <c r="P9" s="31" t="s">
        <v>9</v>
      </c>
      <c r="Q9" s="30"/>
      <c r="R9" s="31" t="s">
        <v>8</v>
      </c>
      <c r="S9" s="29"/>
      <c r="T9" s="31" t="s">
        <v>48</v>
      </c>
    </row>
    <row r="10" spans="1:20" ht="15.75" x14ac:dyDescent="0.25">
      <c r="A10" s="2"/>
      <c r="B10" s="12"/>
      <c r="C10" s="12"/>
      <c r="D10" s="12"/>
      <c r="E10" s="12"/>
      <c r="F10" s="12"/>
      <c r="G10" s="12"/>
      <c r="H10" s="12"/>
      <c r="I10" s="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5.75" x14ac:dyDescent="0.25">
      <c r="A11" s="2"/>
      <c r="B11" s="13">
        <v>1</v>
      </c>
      <c r="C11" s="2"/>
      <c r="D11" s="14" t="s">
        <v>10</v>
      </c>
      <c r="E11" s="15"/>
      <c r="F11" s="16">
        <v>3.59</v>
      </c>
      <c r="G11" s="36"/>
      <c r="H11" s="57">
        <v>4.7</v>
      </c>
      <c r="I11" s="2"/>
      <c r="J11" s="24">
        <v>1</v>
      </c>
      <c r="K11" s="33"/>
      <c r="L11" s="14" t="s">
        <v>10</v>
      </c>
      <c r="M11" s="15"/>
      <c r="N11" s="16">
        <v>3.59</v>
      </c>
      <c r="O11" s="36"/>
      <c r="P11" s="57">
        <v>4.7</v>
      </c>
      <c r="Q11" s="38"/>
      <c r="R11" s="38">
        <f t="shared" ref="R11:R35" si="0">N11*(1+P11/100)</f>
        <v>3.7587299999999995</v>
      </c>
      <c r="S11" s="38"/>
      <c r="T11" s="38">
        <f t="shared" ref="T11:T35" si="1">R11+P11</f>
        <v>8.4587299999999992</v>
      </c>
    </row>
    <row r="12" spans="1:20" ht="15.75" x14ac:dyDescent="0.25">
      <c r="A12" s="2"/>
      <c r="B12" s="13">
        <v>2</v>
      </c>
      <c r="C12" s="2"/>
      <c r="D12" s="14" t="s">
        <v>11</v>
      </c>
      <c r="E12" s="15"/>
      <c r="F12" s="16">
        <v>4.1900000000000004</v>
      </c>
      <c r="G12" s="36"/>
      <c r="H12" s="57">
        <v>8.9</v>
      </c>
      <c r="I12" s="2"/>
      <c r="J12" s="24">
        <v>2</v>
      </c>
      <c r="K12" s="33"/>
      <c r="L12" s="14" t="s">
        <v>11</v>
      </c>
      <c r="M12" s="15"/>
      <c r="N12" s="16">
        <v>4.1900000000000004</v>
      </c>
      <c r="O12" s="36"/>
      <c r="P12" s="57">
        <v>8.9</v>
      </c>
      <c r="Q12" s="38"/>
      <c r="R12" s="38">
        <f t="shared" si="0"/>
        <v>4.5629100000000005</v>
      </c>
      <c r="S12" s="38"/>
      <c r="T12" s="38">
        <f t="shared" si="1"/>
        <v>13.462910000000001</v>
      </c>
    </row>
    <row r="13" spans="1:20" ht="15.75" x14ac:dyDescent="0.25">
      <c r="A13" s="2"/>
      <c r="B13" s="13">
        <v>3</v>
      </c>
      <c r="C13" s="2"/>
      <c r="D13" s="14" t="s">
        <v>12</v>
      </c>
      <c r="E13" s="15"/>
      <c r="F13" s="16">
        <v>4.08</v>
      </c>
      <c r="G13" s="36"/>
      <c r="H13" s="57">
        <v>5</v>
      </c>
      <c r="I13" s="3"/>
      <c r="J13" s="24">
        <v>3</v>
      </c>
      <c r="K13" s="33"/>
      <c r="L13" s="14" t="s">
        <v>12</v>
      </c>
      <c r="M13" s="15"/>
      <c r="N13" s="16">
        <v>4.08</v>
      </c>
      <c r="O13" s="36"/>
      <c r="P13" s="57">
        <v>5</v>
      </c>
      <c r="Q13" s="38"/>
      <c r="R13" s="38">
        <f t="shared" si="0"/>
        <v>4.2840000000000007</v>
      </c>
      <c r="S13" s="38"/>
      <c r="T13" s="38">
        <f t="shared" si="1"/>
        <v>9.2840000000000007</v>
      </c>
    </row>
    <row r="14" spans="1:20" ht="15.75" x14ac:dyDescent="0.25">
      <c r="A14" s="2"/>
      <c r="B14" s="13">
        <v>4</v>
      </c>
      <c r="C14" s="2"/>
      <c r="D14" s="14" t="s">
        <v>13</v>
      </c>
      <c r="E14" s="15"/>
      <c r="F14" s="16">
        <v>3.06</v>
      </c>
      <c r="G14" s="36"/>
      <c r="H14" s="57">
        <v>7.0000000000000009</v>
      </c>
      <c r="I14" s="3"/>
      <c r="J14" s="24">
        <v>4</v>
      </c>
      <c r="K14" s="33"/>
      <c r="L14" s="14" t="s">
        <v>13</v>
      </c>
      <c r="M14" s="15"/>
      <c r="N14" s="16">
        <v>3.06</v>
      </c>
      <c r="O14" s="36"/>
      <c r="P14" s="57">
        <v>7.0000000000000009</v>
      </c>
      <c r="Q14" s="38"/>
      <c r="R14" s="38">
        <f t="shared" si="0"/>
        <v>3.2742000000000004</v>
      </c>
      <c r="S14" s="38"/>
      <c r="T14" s="38">
        <f t="shared" si="1"/>
        <v>10.2742</v>
      </c>
    </row>
    <row r="15" spans="1:20" ht="15.75" x14ac:dyDescent="0.25">
      <c r="A15" s="2"/>
      <c r="B15" s="13">
        <v>5</v>
      </c>
      <c r="C15" s="2"/>
      <c r="D15" s="14" t="s">
        <v>14</v>
      </c>
      <c r="E15" s="15"/>
      <c r="F15" s="16">
        <v>4</v>
      </c>
      <c r="G15" s="36"/>
      <c r="H15" s="57">
        <v>3.8699999999999997</v>
      </c>
      <c r="I15" s="3"/>
      <c r="J15" s="24">
        <v>5</v>
      </c>
      <c r="K15" s="33"/>
      <c r="L15" s="14" t="s">
        <v>14</v>
      </c>
      <c r="M15" s="15"/>
      <c r="N15" s="16">
        <v>4</v>
      </c>
      <c r="O15" s="36"/>
      <c r="P15" s="57">
        <v>3.8699999999999997</v>
      </c>
      <c r="Q15" s="38"/>
      <c r="R15" s="38">
        <f t="shared" si="0"/>
        <v>4.1547999999999998</v>
      </c>
      <c r="S15" s="38"/>
      <c r="T15" s="38">
        <f t="shared" si="1"/>
        <v>8.024799999999999</v>
      </c>
    </row>
    <row r="16" spans="1:20" ht="15.75" x14ac:dyDescent="0.25">
      <c r="A16" s="2"/>
      <c r="B16" s="13">
        <v>6</v>
      </c>
      <c r="C16" s="2"/>
      <c r="D16" s="14" t="s">
        <v>15</v>
      </c>
      <c r="E16" s="15"/>
      <c r="F16" s="16">
        <v>3.75</v>
      </c>
      <c r="G16" s="36"/>
      <c r="H16" s="57">
        <v>6.8000000000000007</v>
      </c>
      <c r="I16" s="3"/>
      <c r="J16" s="24">
        <v>6</v>
      </c>
      <c r="K16" s="33"/>
      <c r="L16" s="14" t="s">
        <v>15</v>
      </c>
      <c r="M16" s="15"/>
      <c r="N16" s="16">
        <v>3.75</v>
      </c>
      <c r="O16" s="36"/>
      <c r="P16" s="57">
        <v>6.8000000000000007</v>
      </c>
      <c r="Q16" s="38"/>
      <c r="R16" s="38">
        <f t="shared" si="0"/>
        <v>4.0049999999999999</v>
      </c>
      <c r="S16" s="38"/>
      <c r="T16" s="38">
        <f t="shared" si="1"/>
        <v>10.805</v>
      </c>
    </row>
    <row r="17" spans="1:20" ht="15.75" x14ac:dyDescent="0.25">
      <c r="A17" s="2"/>
      <c r="B17" s="13">
        <v>7</v>
      </c>
      <c r="C17" s="2"/>
      <c r="D17" s="14" t="s">
        <v>16</v>
      </c>
      <c r="E17" s="15"/>
      <c r="F17" s="16">
        <v>4.54</v>
      </c>
      <c r="G17" s="36"/>
      <c r="H17" s="57">
        <v>2.7199999999999998</v>
      </c>
      <c r="I17" s="3"/>
      <c r="J17" s="24">
        <v>7</v>
      </c>
      <c r="K17" s="33"/>
      <c r="L17" s="14" t="s">
        <v>16</v>
      </c>
      <c r="M17" s="15"/>
      <c r="N17" s="16">
        <v>4.54</v>
      </c>
      <c r="O17" s="36"/>
      <c r="P17" s="57">
        <v>2.7199999999999998</v>
      </c>
      <c r="Q17" s="38"/>
      <c r="R17" s="38">
        <f t="shared" si="0"/>
        <v>4.6634879999999992</v>
      </c>
      <c r="S17" s="38"/>
      <c r="T17" s="38">
        <f t="shared" si="1"/>
        <v>7.3834879999999989</v>
      </c>
    </row>
    <row r="18" spans="1:20" ht="15.75" x14ac:dyDescent="0.25">
      <c r="A18" s="2"/>
      <c r="B18" s="13">
        <v>8</v>
      </c>
      <c r="C18" s="2"/>
      <c r="D18" s="14" t="s">
        <v>17</v>
      </c>
      <c r="E18" s="15"/>
      <c r="F18" s="16">
        <v>3.63</v>
      </c>
      <c r="G18" s="36"/>
      <c r="H18" s="57">
        <v>6.02</v>
      </c>
      <c r="I18" s="3"/>
      <c r="J18" s="24">
        <v>8</v>
      </c>
      <c r="K18" s="33"/>
      <c r="L18" s="14" t="s">
        <v>17</v>
      </c>
      <c r="M18" s="15"/>
      <c r="N18" s="16">
        <v>3.63</v>
      </c>
      <c r="O18" s="36"/>
      <c r="P18" s="57">
        <v>6.02</v>
      </c>
      <c r="Q18" s="39"/>
      <c r="R18" s="38">
        <f t="shared" si="0"/>
        <v>3.8485260000000001</v>
      </c>
      <c r="S18" s="38"/>
      <c r="T18" s="38">
        <f t="shared" si="1"/>
        <v>9.8685259999999992</v>
      </c>
    </row>
    <row r="19" spans="1:20" ht="15.75" x14ac:dyDescent="0.25">
      <c r="A19" s="2"/>
      <c r="B19" s="13">
        <v>9</v>
      </c>
      <c r="C19" s="2"/>
      <c r="D19" s="14" t="s">
        <v>18</v>
      </c>
      <c r="E19" s="15"/>
      <c r="F19" s="16">
        <v>3.63</v>
      </c>
      <c r="G19" s="36"/>
      <c r="H19" s="57">
        <v>5.9499999999999993</v>
      </c>
      <c r="I19" s="3"/>
      <c r="J19" s="24">
        <v>9</v>
      </c>
      <c r="K19" s="33"/>
      <c r="L19" s="14" t="s">
        <v>18</v>
      </c>
      <c r="M19" s="15"/>
      <c r="N19" s="16">
        <v>3.63</v>
      </c>
      <c r="O19" s="36"/>
      <c r="P19" s="57">
        <v>5.9499999999999993</v>
      </c>
      <c r="Q19" s="39"/>
      <c r="R19" s="38">
        <f t="shared" si="0"/>
        <v>3.8459849999999993</v>
      </c>
      <c r="S19" s="38"/>
      <c r="T19" s="38">
        <f t="shared" si="1"/>
        <v>9.7959849999999982</v>
      </c>
    </row>
    <row r="20" spans="1:20" ht="15.75" x14ac:dyDescent="0.25">
      <c r="A20" s="2"/>
      <c r="B20" s="13">
        <v>10</v>
      </c>
      <c r="C20" s="2"/>
      <c r="D20" s="14" t="s">
        <v>19</v>
      </c>
      <c r="E20" s="15"/>
      <c r="F20" s="16">
        <v>4.4400000000000004</v>
      </c>
      <c r="G20" s="36"/>
      <c r="H20" s="57">
        <v>4.32</v>
      </c>
      <c r="I20" s="3"/>
      <c r="J20" s="24">
        <v>10</v>
      </c>
      <c r="K20" s="33"/>
      <c r="L20" s="14" t="s">
        <v>19</v>
      </c>
      <c r="M20" s="2"/>
      <c r="N20" s="16">
        <v>4.4400000000000004</v>
      </c>
      <c r="O20" s="36"/>
      <c r="P20" s="57">
        <v>4.32</v>
      </c>
      <c r="Q20" s="40"/>
      <c r="R20" s="38">
        <f t="shared" si="0"/>
        <v>4.6318080000000004</v>
      </c>
      <c r="S20" s="38"/>
      <c r="T20" s="38">
        <f t="shared" si="1"/>
        <v>8.9518079999999998</v>
      </c>
    </row>
    <row r="21" spans="1:20" ht="15.75" x14ac:dyDescent="0.25">
      <c r="A21" s="2"/>
      <c r="B21" s="13">
        <v>11</v>
      </c>
      <c r="C21" s="2"/>
      <c r="D21" s="14" t="s">
        <v>20</v>
      </c>
      <c r="E21" s="15"/>
      <c r="F21" s="16">
        <v>3.89</v>
      </c>
      <c r="G21" s="36"/>
      <c r="H21" s="56">
        <v>1.37</v>
      </c>
      <c r="I21" s="3"/>
      <c r="J21" s="24">
        <v>11</v>
      </c>
      <c r="K21" s="33"/>
      <c r="L21" s="14" t="s">
        <v>21</v>
      </c>
      <c r="M21" s="15"/>
      <c r="N21" s="16">
        <v>4.09</v>
      </c>
      <c r="O21" s="36"/>
      <c r="P21" s="58">
        <v>3.5000000000000004</v>
      </c>
      <c r="Q21" s="40"/>
      <c r="R21" s="38">
        <f t="shared" si="0"/>
        <v>4.2331499999999993</v>
      </c>
      <c r="S21" s="38"/>
      <c r="T21" s="38">
        <f t="shared" si="1"/>
        <v>7.7331500000000002</v>
      </c>
    </row>
    <row r="22" spans="1:20" ht="15.75" x14ac:dyDescent="0.25">
      <c r="A22" s="2"/>
      <c r="B22" s="13">
        <v>12</v>
      </c>
      <c r="C22" s="2"/>
      <c r="D22" s="14" t="s">
        <v>21</v>
      </c>
      <c r="E22" s="2"/>
      <c r="F22" s="16">
        <v>4.09</v>
      </c>
      <c r="G22" s="36"/>
      <c r="H22" s="58">
        <v>3.5000000000000004</v>
      </c>
      <c r="I22" s="3"/>
      <c r="J22" s="24">
        <v>12</v>
      </c>
      <c r="K22" s="33"/>
      <c r="L22" s="14" t="s">
        <v>22</v>
      </c>
      <c r="M22" s="15"/>
      <c r="N22" s="16">
        <v>2.85</v>
      </c>
      <c r="O22" s="36"/>
      <c r="P22" s="58">
        <v>4</v>
      </c>
      <c r="Q22" s="40"/>
      <c r="R22" s="38">
        <f t="shared" si="0"/>
        <v>2.9640000000000004</v>
      </c>
      <c r="S22" s="38"/>
      <c r="T22" s="38">
        <f t="shared" si="1"/>
        <v>6.9640000000000004</v>
      </c>
    </row>
    <row r="23" spans="1:20" ht="15.75" x14ac:dyDescent="0.25">
      <c r="A23" s="2"/>
      <c r="B23" s="13">
        <v>13</v>
      </c>
      <c r="C23" s="2"/>
      <c r="D23" s="14" t="s">
        <v>22</v>
      </c>
      <c r="E23" s="15"/>
      <c r="F23" s="16">
        <v>2.85</v>
      </c>
      <c r="G23" s="36"/>
      <c r="H23" s="58">
        <v>4</v>
      </c>
      <c r="I23" s="3"/>
      <c r="J23" s="24">
        <v>13</v>
      </c>
      <c r="K23" s="33"/>
      <c r="L23" s="14" t="s">
        <v>23</v>
      </c>
      <c r="M23" s="15"/>
      <c r="N23" s="16">
        <v>3.74</v>
      </c>
      <c r="O23" s="36"/>
      <c r="P23" s="58">
        <v>6.3100000000000005</v>
      </c>
      <c r="Q23" s="40"/>
      <c r="R23" s="38">
        <f t="shared" si="0"/>
        <v>3.975994</v>
      </c>
      <c r="S23" s="38"/>
      <c r="T23" s="38">
        <f t="shared" si="1"/>
        <v>10.285994000000001</v>
      </c>
    </row>
    <row r="24" spans="1:20" ht="15.75" x14ac:dyDescent="0.25">
      <c r="A24" s="2"/>
      <c r="B24" s="13">
        <v>14</v>
      </c>
      <c r="C24" s="2"/>
      <c r="D24" s="14" t="s">
        <v>23</v>
      </c>
      <c r="E24" s="15"/>
      <c r="F24" s="16">
        <v>3.74</v>
      </c>
      <c r="G24" s="36"/>
      <c r="H24" s="58">
        <v>6.3100000000000005</v>
      </c>
      <c r="I24" s="3"/>
      <c r="J24" s="24">
        <v>14</v>
      </c>
      <c r="K24" s="33"/>
      <c r="L24" s="14" t="s">
        <v>24</v>
      </c>
      <c r="M24" s="15"/>
      <c r="N24" s="16">
        <v>3.46</v>
      </c>
      <c r="O24" s="36"/>
      <c r="P24" s="58">
        <v>7.0000000000000009</v>
      </c>
      <c r="Q24" s="40"/>
      <c r="R24" s="38">
        <f t="shared" si="0"/>
        <v>3.7022000000000004</v>
      </c>
      <c r="S24" s="38"/>
      <c r="T24" s="38">
        <f t="shared" si="1"/>
        <v>10.702200000000001</v>
      </c>
    </row>
    <row r="25" spans="1:20" ht="15.75" x14ac:dyDescent="0.25">
      <c r="A25" s="2"/>
      <c r="B25" s="13">
        <v>15</v>
      </c>
      <c r="C25" s="2"/>
      <c r="D25" s="14" t="s">
        <v>24</v>
      </c>
      <c r="E25" s="15"/>
      <c r="F25" s="16">
        <v>3.46</v>
      </c>
      <c r="G25" s="36"/>
      <c r="H25" s="58">
        <v>7.0000000000000009</v>
      </c>
      <c r="I25" s="3"/>
      <c r="J25" s="24">
        <v>15</v>
      </c>
      <c r="K25" s="33"/>
      <c r="L25" s="14" t="s">
        <v>25</v>
      </c>
      <c r="M25" s="15"/>
      <c r="N25" s="16">
        <v>2.73</v>
      </c>
      <c r="O25" s="36"/>
      <c r="P25" s="58">
        <v>7.0499999999999989</v>
      </c>
      <c r="Q25" s="40"/>
      <c r="R25" s="38">
        <f t="shared" si="0"/>
        <v>2.9224649999999999</v>
      </c>
      <c r="S25" s="38"/>
      <c r="T25" s="38">
        <f t="shared" si="1"/>
        <v>9.9724649999999997</v>
      </c>
    </row>
    <row r="26" spans="1:20" ht="15.75" x14ac:dyDescent="0.25">
      <c r="A26" s="2"/>
      <c r="B26" s="13">
        <v>16</v>
      </c>
      <c r="C26" s="2"/>
      <c r="D26" s="14" t="s">
        <v>25</v>
      </c>
      <c r="E26" s="15"/>
      <c r="F26" s="16">
        <v>2.73</v>
      </c>
      <c r="G26" s="36"/>
      <c r="H26" s="58">
        <v>7.0499999999999989</v>
      </c>
      <c r="I26" s="3"/>
      <c r="J26" s="24">
        <v>16</v>
      </c>
      <c r="K26" s="33"/>
      <c r="L26" s="14" t="s">
        <v>26</v>
      </c>
      <c r="M26" s="15"/>
      <c r="N26" s="16">
        <v>4</v>
      </c>
      <c r="O26" s="36"/>
      <c r="P26" s="58">
        <v>10</v>
      </c>
      <c r="Q26" s="40"/>
      <c r="R26" s="38">
        <f t="shared" si="0"/>
        <v>4.4000000000000004</v>
      </c>
      <c r="S26" s="38"/>
      <c r="T26" s="38">
        <f t="shared" si="1"/>
        <v>14.4</v>
      </c>
    </row>
    <row r="27" spans="1:20" ht="15.75" x14ac:dyDescent="0.25">
      <c r="A27" s="2"/>
      <c r="B27" s="13">
        <v>17</v>
      </c>
      <c r="C27" s="2"/>
      <c r="D27" s="14" t="s">
        <v>26</v>
      </c>
      <c r="E27" s="15"/>
      <c r="F27" s="16">
        <v>4</v>
      </c>
      <c r="G27" s="36"/>
      <c r="H27" s="58">
        <v>10</v>
      </c>
      <c r="I27" s="3"/>
      <c r="J27" s="24">
        <v>17</v>
      </c>
      <c r="K27" s="33"/>
      <c r="L27" s="14" t="s">
        <v>27</v>
      </c>
      <c r="M27" s="15"/>
      <c r="N27" s="16">
        <v>4.08</v>
      </c>
      <c r="O27" s="36"/>
      <c r="P27" s="58">
        <v>6.3</v>
      </c>
      <c r="Q27" s="40"/>
      <c r="R27" s="38">
        <f t="shared" si="0"/>
        <v>4.33704</v>
      </c>
      <c r="S27" s="38"/>
      <c r="T27" s="38">
        <f t="shared" si="1"/>
        <v>10.637039999999999</v>
      </c>
    </row>
    <row r="28" spans="1:20" ht="15.75" x14ac:dyDescent="0.25">
      <c r="A28" s="2"/>
      <c r="B28" s="13">
        <v>18</v>
      </c>
      <c r="C28" s="2"/>
      <c r="D28" s="14" t="s">
        <v>27</v>
      </c>
      <c r="E28" s="15"/>
      <c r="F28" s="16">
        <v>4.08</v>
      </c>
      <c r="G28" s="36"/>
      <c r="H28" s="58">
        <v>6.3</v>
      </c>
      <c r="I28" s="3"/>
      <c r="J28" s="24">
        <v>18</v>
      </c>
      <c r="K28" s="33"/>
      <c r="L28" s="14" t="s">
        <v>28</v>
      </c>
      <c r="M28" s="15"/>
      <c r="N28" s="16">
        <v>4.22</v>
      </c>
      <c r="O28" s="37"/>
      <c r="P28" s="58">
        <v>2</v>
      </c>
      <c r="Q28" s="40"/>
      <c r="R28" s="38">
        <f t="shared" si="0"/>
        <v>4.3044000000000002</v>
      </c>
      <c r="S28" s="38"/>
      <c r="T28" s="38">
        <f t="shared" si="1"/>
        <v>6.3044000000000002</v>
      </c>
    </row>
    <row r="29" spans="1:20" ht="15.75" x14ac:dyDescent="0.25">
      <c r="A29" s="2"/>
      <c r="B29" s="13">
        <v>19</v>
      </c>
      <c r="C29" s="2"/>
      <c r="D29" s="14" t="s">
        <v>28</v>
      </c>
      <c r="E29" s="15"/>
      <c r="F29" s="16">
        <v>4.22</v>
      </c>
      <c r="G29" s="36"/>
      <c r="H29" s="58">
        <v>2</v>
      </c>
      <c r="I29" s="3"/>
      <c r="J29" s="24">
        <v>19</v>
      </c>
      <c r="K29" s="33"/>
      <c r="L29" s="14" t="s">
        <v>29</v>
      </c>
      <c r="M29" s="15"/>
      <c r="N29" s="16">
        <v>4.2699999999999996</v>
      </c>
      <c r="O29" s="37"/>
      <c r="P29" s="58">
        <v>4.5999999999999996</v>
      </c>
      <c r="Q29" s="40"/>
      <c r="R29" s="38">
        <f t="shared" si="0"/>
        <v>4.4664199999999994</v>
      </c>
      <c r="S29" s="38"/>
      <c r="T29" s="38">
        <f t="shared" si="1"/>
        <v>9.066419999999999</v>
      </c>
    </row>
    <row r="30" spans="1:20" ht="15.75" x14ac:dyDescent="0.25">
      <c r="A30" s="2"/>
      <c r="B30" s="13">
        <v>20</v>
      </c>
      <c r="C30" s="2"/>
      <c r="D30" s="14" t="s">
        <v>29</v>
      </c>
      <c r="E30" s="15"/>
      <c r="F30" s="16">
        <v>4.2699999999999996</v>
      </c>
      <c r="G30" s="36"/>
      <c r="H30" s="58">
        <v>4.5999999999999996</v>
      </c>
      <c r="I30" s="3"/>
      <c r="J30" s="24">
        <v>20</v>
      </c>
      <c r="K30" s="33"/>
      <c r="L30" s="14" t="s">
        <v>30</v>
      </c>
      <c r="M30" s="15"/>
      <c r="N30" s="16">
        <v>2.65</v>
      </c>
      <c r="O30" s="37"/>
      <c r="P30" s="58">
        <v>6.88</v>
      </c>
      <c r="Q30" s="40"/>
      <c r="R30" s="38">
        <f t="shared" si="0"/>
        <v>2.8323199999999997</v>
      </c>
      <c r="S30" s="38"/>
      <c r="T30" s="38">
        <f t="shared" si="1"/>
        <v>9.7123200000000001</v>
      </c>
    </row>
    <row r="31" spans="1:20" ht="15.75" x14ac:dyDescent="0.25">
      <c r="A31" s="2"/>
      <c r="B31" s="13">
        <v>21</v>
      </c>
      <c r="C31" s="2"/>
      <c r="D31" s="14" t="s">
        <v>30</v>
      </c>
      <c r="E31" s="15"/>
      <c r="F31" s="16">
        <v>2.65</v>
      </c>
      <c r="G31" s="37"/>
      <c r="H31" s="58">
        <v>6.88</v>
      </c>
      <c r="I31" s="3"/>
      <c r="J31" s="24">
        <v>21</v>
      </c>
      <c r="K31" s="33"/>
      <c r="L31" s="14" t="s">
        <v>31</v>
      </c>
      <c r="M31" s="15"/>
      <c r="N31" s="16">
        <v>5.0199999999999996</v>
      </c>
      <c r="O31" s="37"/>
      <c r="P31" s="58">
        <v>5.08</v>
      </c>
      <c r="Q31" s="40"/>
      <c r="R31" s="38">
        <f t="shared" si="0"/>
        <v>5.275015999999999</v>
      </c>
      <c r="S31" s="38"/>
      <c r="T31" s="38">
        <f t="shared" si="1"/>
        <v>10.355015999999999</v>
      </c>
    </row>
    <row r="32" spans="1:20" ht="15.75" x14ac:dyDescent="0.25">
      <c r="A32" s="2"/>
      <c r="B32" s="13">
        <v>22</v>
      </c>
      <c r="C32" s="2"/>
      <c r="D32" s="14" t="s">
        <v>31</v>
      </c>
      <c r="E32" s="15"/>
      <c r="F32" s="16">
        <v>5.0199999999999996</v>
      </c>
      <c r="G32" s="37"/>
      <c r="H32" s="58">
        <v>5.08</v>
      </c>
      <c r="I32" s="3"/>
      <c r="J32" s="24">
        <v>22</v>
      </c>
      <c r="K32" s="33"/>
      <c r="L32" s="14" t="s">
        <v>32</v>
      </c>
      <c r="M32" s="15"/>
      <c r="N32" s="16">
        <v>4.82</v>
      </c>
      <c r="O32" s="37"/>
      <c r="P32" s="58">
        <v>5.58</v>
      </c>
      <c r="Q32" s="40"/>
      <c r="R32" s="38">
        <f t="shared" si="0"/>
        <v>5.0889560000000005</v>
      </c>
      <c r="S32" s="38"/>
      <c r="T32" s="38">
        <f t="shared" si="1"/>
        <v>10.668956000000001</v>
      </c>
    </row>
    <row r="33" spans="1:20" ht="15.75" x14ac:dyDescent="0.25">
      <c r="A33" s="2"/>
      <c r="B33" s="13">
        <v>23</v>
      </c>
      <c r="C33" s="2"/>
      <c r="D33" s="14" t="s">
        <v>32</v>
      </c>
      <c r="E33" s="15"/>
      <c r="F33" s="16">
        <v>4.82</v>
      </c>
      <c r="G33" s="37"/>
      <c r="H33" s="58">
        <v>5.58</v>
      </c>
      <c r="I33" s="3"/>
      <c r="J33" s="24">
        <v>23</v>
      </c>
      <c r="K33" s="33"/>
      <c r="L33" s="14" t="s">
        <v>33</v>
      </c>
      <c r="M33" s="15"/>
      <c r="N33" s="16">
        <v>3.7</v>
      </c>
      <c r="O33" s="37"/>
      <c r="P33" s="58">
        <v>4.5</v>
      </c>
      <c r="Q33" s="40"/>
      <c r="R33" s="38">
        <f t="shared" si="0"/>
        <v>3.8664999999999998</v>
      </c>
      <c r="S33" s="38"/>
      <c r="T33" s="38">
        <f t="shared" si="1"/>
        <v>8.3665000000000003</v>
      </c>
    </row>
    <row r="34" spans="1:20" ht="15.75" x14ac:dyDescent="0.25">
      <c r="A34" s="2"/>
      <c r="B34" s="13">
        <v>24</v>
      </c>
      <c r="C34" s="2"/>
      <c r="D34" s="14" t="s">
        <v>33</v>
      </c>
      <c r="E34" s="15"/>
      <c r="F34" s="16">
        <v>3.7</v>
      </c>
      <c r="G34" s="37"/>
      <c r="H34" s="58">
        <v>4.5</v>
      </c>
      <c r="I34" s="3"/>
      <c r="J34" s="24">
        <v>24</v>
      </c>
      <c r="K34" s="33"/>
      <c r="L34" s="14" t="s">
        <v>34</v>
      </c>
      <c r="M34" s="15"/>
      <c r="N34" s="16">
        <v>3.73</v>
      </c>
      <c r="O34" s="37"/>
      <c r="P34" s="58">
        <v>5.24</v>
      </c>
      <c r="Q34" s="40"/>
      <c r="R34" s="38">
        <f t="shared" si="0"/>
        <v>3.9254519999999999</v>
      </c>
      <c r="S34" s="38"/>
      <c r="T34" s="38">
        <f t="shared" si="1"/>
        <v>9.1654520000000002</v>
      </c>
    </row>
    <row r="35" spans="1:20" ht="15.75" x14ac:dyDescent="0.25">
      <c r="A35" s="2"/>
      <c r="B35" s="13">
        <v>25</v>
      </c>
      <c r="C35" s="2"/>
      <c r="D35" s="14" t="s">
        <v>34</v>
      </c>
      <c r="E35" s="15"/>
      <c r="F35" s="16">
        <v>3.73</v>
      </c>
      <c r="G35" s="37"/>
      <c r="H35" s="58">
        <v>5.24</v>
      </c>
      <c r="I35" s="3"/>
      <c r="J35" s="24">
        <v>25</v>
      </c>
      <c r="K35" s="33"/>
      <c r="L35" s="14" t="s">
        <v>35</v>
      </c>
      <c r="M35" s="15"/>
      <c r="N35" s="16">
        <v>3.98</v>
      </c>
      <c r="O35" s="37"/>
      <c r="P35" s="58">
        <v>4.49</v>
      </c>
      <c r="Q35" s="40"/>
      <c r="R35" s="38">
        <f t="shared" si="0"/>
        <v>4.1587019999999999</v>
      </c>
      <c r="S35" s="38"/>
      <c r="T35" s="38">
        <f t="shared" si="1"/>
        <v>8.6487020000000001</v>
      </c>
    </row>
    <row r="36" spans="1:20" ht="15.75" x14ac:dyDescent="0.25">
      <c r="A36" s="2"/>
      <c r="B36" s="13">
        <v>26</v>
      </c>
      <c r="C36" s="2"/>
      <c r="D36" s="14" t="s">
        <v>35</v>
      </c>
      <c r="E36" s="15"/>
      <c r="F36" s="16">
        <v>3.98</v>
      </c>
      <c r="G36" s="37"/>
      <c r="H36" s="58">
        <v>4.49</v>
      </c>
      <c r="I36" s="3"/>
      <c r="J36" s="24"/>
      <c r="K36" s="33"/>
      <c r="L36" s="41"/>
      <c r="M36" s="15"/>
      <c r="N36" s="42"/>
      <c r="O36" s="43"/>
      <c r="P36" s="42"/>
      <c r="Q36" s="44"/>
      <c r="R36" s="38"/>
      <c r="S36" s="38"/>
      <c r="T36" s="38"/>
    </row>
    <row r="37" spans="1:20" ht="15.75" x14ac:dyDescent="0.25">
      <c r="A37" s="2"/>
      <c r="B37" s="13"/>
      <c r="C37" s="2"/>
      <c r="D37" s="14"/>
      <c r="E37" s="15"/>
      <c r="F37" s="16"/>
      <c r="G37" s="37"/>
      <c r="H37" s="16"/>
      <c r="I37" s="3"/>
      <c r="J37" s="24">
        <v>27</v>
      </c>
      <c r="K37" s="33"/>
      <c r="L37" s="45" t="s">
        <v>50</v>
      </c>
      <c r="M37" s="46"/>
      <c r="N37" s="47">
        <f>AVERAGE(N11:N35)</f>
        <v>3.8500000000000005</v>
      </c>
      <c r="O37" s="47"/>
      <c r="P37" s="47">
        <f>AVERAGE(P11:P35)</f>
        <v>5.5124000000000004</v>
      </c>
      <c r="Q37" s="47"/>
      <c r="R37" s="47">
        <f>AVERAGE(R11:R35)</f>
        <v>4.0592824799999994</v>
      </c>
      <c r="S37" s="47"/>
      <c r="T37" s="47">
        <f>AVERAGE(T11:T35)</f>
        <v>9.5716824799999998</v>
      </c>
    </row>
    <row r="38" spans="1:20" ht="15.75" x14ac:dyDescent="0.25">
      <c r="A38" s="2"/>
      <c r="B38" s="13">
        <v>28</v>
      </c>
      <c r="C38" s="2"/>
      <c r="D38" s="45" t="s">
        <v>50</v>
      </c>
      <c r="E38" s="15"/>
      <c r="F38" s="48">
        <f>AVERAGE(F11:F36)</f>
        <v>3.8515384615384614</v>
      </c>
      <c r="G38" s="37"/>
      <c r="H38" s="48">
        <f>AVERAGE(H11:H36)</f>
        <v>5.3530769230769231</v>
      </c>
      <c r="I38" s="2"/>
      <c r="J38" s="24"/>
      <c r="K38" s="33"/>
      <c r="L38" s="34"/>
      <c r="M38" s="34"/>
      <c r="N38" s="22"/>
      <c r="O38" s="22"/>
      <c r="P38" s="22"/>
      <c r="Q38" s="22"/>
      <c r="R38" s="22"/>
      <c r="S38" s="22"/>
      <c r="T38" s="22"/>
    </row>
    <row r="39" spans="1:20" ht="15.75" x14ac:dyDescent="0.25">
      <c r="A39" s="2"/>
      <c r="B39" s="13"/>
      <c r="C39" s="2"/>
      <c r="E39" s="1"/>
      <c r="F39" s="17"/>
      <c r="G39" s="17"/>
      <c r="H39" s="2"/>
      <c r="I39" s="2"/>
      <c r="J39" s="55" t="s">
        <v>36</v>
      </c>
      <c r="K39" s="33"/>
      <c r="M39" s="50"/>
      <c r="N39" s="35"/>
      <c r="O39" s="35"/>
      <c r="P39" s="35"/>
      <c r="Q39" s="35"/>
      <c r="R39" s="35"/>
      <c r="S39" s="35"/>
      <c r="T39" s="33"/>
    </row>
    <row r="40" spans="1:20" ht="15.75" x14ac:dyDescent="0.25">
      <c r="B40" s="54" t="s">
        <v>36</v>
      </c>
      <c r="C40" s="33"/>
      <c r="D40" s="45"/>
      <c r="F40" s="48"/>
      <c r="G40" s="49"/>
      <c r="H40" s="48"/>
      <c r="J40" s="66" t="s">
        <v>56</v>
      </c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15.75" x14ac:dyDescent="0.25">
      <c r="B41" s="59" t="s">
        <v>53</v>
      </c>
      <c r="C41" s="59"/>
      <c r="D41" s="59"/>
      <c r="E41" s="59"/>
      <c r="F41" s="59"/>
      <c r="G41" s="59"/>
      <c r="H41" s="59"/>
      <c r="J41" s="66" t="s">
        <v>57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15.75" x14ac:dyDescent="0.25">
      <c r="B42" s="59" t="s">
        <v>54</v>
      </c>
      <c r="C42" s="59"/>
      <c r="D42" s="59"/>
      <c r="E42" s="59"/>
      <c r="F42" s="59"/>
      <c r="G42" s="59"/>
      <c r="H42" s="59"/>
      <c r="J42" s="63" t="s">
        <v>51</v>
      </c>
      <c r="K42" s="63"/>
      <c r="L42" s="63"/>
      <c r="M42" s="63"/>
      <c r="N42" s="63"/>
      <c r="O42" s="63"/>
      <c r="P42" s="63"/>
      <c r="Q42" s="63"/>
      <c r="R42" s="63"/>
      <c r="S42" s="63"/>
      <c r="T42" s="63"/>
    </row>
    <row r="43" spans="1:20" ht="15.75" x14ac:dyDescent="0.25">
      <c r="B43" s="64" t="s">
        <v>55</v>
      </c>
      <c r="C43" s="64"/>
      <c r="D43" s="64"/>
      <c r="E43" s="64"/>
      <c r="F43" s="64"/>
      <c r="G43" s="64"/>
      <c r="H43" s="64"/>
      <c r="J43" s="63" t="s">
        <v>52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</row>
    <row r="44" spans="1:20" ht="15.75" customHeight="1" x14ac:dyDescent="0.25">
      <c r="B44" s="59"/>
      <c r="C44" s="59"/>
      <c r="D44" s="59"/>
      <c r="E44" s="59"/>
      <c r="F44" s="59"/>
      <c r="G44" s="59"/>
      <c r="H44" s="59"/>
      <c r="J44" s="62" t="s">
        <v>58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1:20" ht="15.75" x14ac:dyDescent="0.25">
      <c r="B45" s="59"/>
      <c r="C45" s="59"/>
      <c r="D45" s="59"/>
      <c r="E45" s="59"/>
      <c r="F45" s="59"/>
      <c r="G45" s="59"/>
      <c r="H45" s="59"/>
    </row>
  </sheetData>
  <mergeCells count="18">
    <mergeCell ref="B1:H1"/>
    <mergeCell ref="J1:T1"/>
    <mergeCell ref="B2:H2"/>
    <mergeCell ref="J2:T2"/>
    <mergeCell ref="B3:H3"/>
    <mergeCell ref="J3:T3"/>
    <mergeCell ref="D5:E5"/>
    <mergeCell ref="D7:E7"/>
    <mergeCell ref="J40:T40"/>
    <mergeCell ref="J41:T41"/>
    <mergeCell ref="J42:T42"/>
    <mergeCell ref="B44:H44"/>
    <mergeCell ref="J44:T44"/>
    <mergeCell ref="B45:H45"/>
    <mergeCell ref="B41:H41"/>
    <mergeCell ref="B42:H42"/>
    <mergeCell ref="B43:H43"/>
    <mergeCell ref="J43:T43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1A254-06ED-4198-A7AE-4839BC038131}"/>
</file>

<file path=customXml/itemProps2.xml><?xml version="1.0" encoding="utf-8"?>
<ds:datastoreItem xmlns:ds="http://schemas.openxmlformats.org/officeDocument/2006/customXml" ds:itemID="{BF47C102-5E32-4B86-ACF4-03F40C2D3052}"/>
</file>

<file path=customXml/itemProps3.xml><?xml version="1.0" encoding="utf-8"?>
<ds:datastoreItem xmlns:ds="http://schemas.openxmlformats.org/officeDocument/2006/customXml" ds:itemID="{52F7C61D-19C7-4A67-87AB-E67C64B7F345}"/>
</file>

<file path=customXml/itemProps4.xml><?xml version="1.0" encoding="utf-8"?>
<ds:datastoreItem xmlns:ds="http://schemas.openxmlformats.org/officeDocument/2006/customXml" ds:itemID="{411F9502-381C-4630-9B63-000D7CD09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___(RAM-11)</vt:lpstr>
      <vt:lpstr>'Exhibit No. ___(RAM-11)'!Print_Area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