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48" windowWidth="20016" windowHeight="8772"/>
  </bookViews>
  <sheets>
    <sheet name="Sheet2" sheetId="1" r:id="rId1"/>
  </sheets>
  <calcPr calcId="144525"/>
</workbook>
</file>

<file path=xl/calcChain.xml><?xml version="1.0" encoding="utf-8"?>
<calcChain xmlns="http://schemas.openxmlformats.org/spreadsheetml/2006/main">
  <c r="E16" i="1" l="1"/>
  <c r="F16" i="1" s="1"/>
  <c r="E13" i="1"/>
  <c r="F13" i="1" s="1"/>
  <c r="E12" i="1"/>
  <c r="F12" i="1" s="1"/>
  <c r="E11" i="1"/>
  <c r="F11" i="1" s="1"/>
</calcChain>
</file>

<file path=xl/sharedStrings.xml><?xml version="1.0" encoding="utf-8"?>
<sst xmlns="http://schemas.openxmlformats.org/spreadsheetml/2006/main" count="20" uniqueCount="20">
  <si>
    <t>Staff Analysis of CFL Contingency Plan Tipping Points</t>
  </si>
  <si>
    <t>Docket UE-100176 Open Meeting Handout June 30, 2011</t>
  </si>
  <si>
    <t>Shortfall Target -&gt;</t>
  </si>
  <si>
    <t>kWh</t>
  </si>
  <si>
    <t>A.</t>
  </si>
  <si>
    <t>B.</t>
  </si>
  <si>
    <t>C.</t>
  </si>
  <si>
    <t>D.</t>
  </si>
  <si>
    <t>E.</t>
  </si>
  <si>
    <t>F.</t>
  </si>
  <si>
    <t>G.</t>
  </si>
  <si>
    <t>Installation rates (from BPA study - will be provided by Cadmus)</t>
  </si>
  <si>
    <t>Customers</t>
  </si>
  <si>
    <t>CFLs/customer</t>
  </si>
  <si>
    <t>Unit Energy Savings (UES) per CFL in kWh</t>
  </si>
  <si>
    <t>Program kWh</t>
  </si>
  <si>
    <t>Average savings per CFL in kWh</t>
  </si>
  <si>
    <t>Total Resource Cost ratio</t>
  </si>
  <si>
    <t>A*B*C*D</t>
  </si>
  <si>
    <t>E/(B*C)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</si>
</sst>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1" xfId="0" applyBorder="1"/>
    <xf numFmtId="0" fontId="0" fillId="0" borderId="2" xfId="0" applyBorder="1" applyAlignment="1">
      <alignment horizontal="right"/>
    </xf>
    <xf numFmtId="0" fontId="0" fillId="0" borderId="2" xfId="0" applyBorder="1"/>
    <xf numFmtId="0" fontId="0" fillId="0" borderId="3" xfId="0" applyBorder="1"/>
    <xf numFmtId="164" fontId="0" fillId="0" borderId="0" xfId="1" applyNumberFormat="1" applyFont="1"/>
    <xf numFmtId="0" fontId="0" fillId="0" borderId="0" xfId="0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9" fontId="0" fillId="0" borderId="4" xfId="2" applyFont="1" applyBorder="1"/>
    <xf numFmtId="0" fontId="0" fillId="0" borderId="4" xfId="0" applyBorder="1"/>
    <xf numFmtId="165" fontId="0" fillId="0" borderId="4" xfId="0" applyNumberForma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tabSelected="1" workbookViewId="0">
      <selection activeCell="F11" sqref="F11"/>
    </sheetView>
  </sheetViews>
  <sheetFormatPr defaultRowHeight="14.4" x14ac:dyDescent="0.3"/>
  <cols>
    <col min="1" max="1" width="19.21875" customWidth="1"/>
    <col min="2" max="2" width="10.33203125" customWidth="1"/>
    <col min="3" max="3" width="5.44140625" customWidth="1"/>
    <col min="4" max="4" width="12" customWidth="1"/>
    <col min="5" max="6" width="10.21875" customWidth="1"/>
    <col min="8" max="8" width="17.6640625" customWidth="1"/>
  </cols>
  <sheetData>
    <row r="2" spans="1:8" ht="23.4" x14ac:dyDescent="0.45">
      <c r="A2" s="1" t="s">
        <v>0</v>
      </c>
    </row>
    <row r="3" spans="1:8" x14ac:dyDescent="0.3">
      <c r="A3" t="s">
        <v>1</v>
      </c>
    </row>
    <row r="5" spans="1:8" ht="13.8" customHeight="1" thickBot="1" x14ac:dyDescent="0.35"/>
    <row r="6" spans="1:8" ht="15" thickBot="1" x14ac:dyDescent="0.35">
      <c r="B6" s="2"/>
      <c r="C6" s="3"/>
      <c r="D6" s="4" t="s">
        <v>2</v>
      </c>
      <c r="E6" s="5">
        <v>26261000</v>
      </c>
      <c r="F6" s="6" t="s">
        <v>3</v>
      </c>
      <c r="H6" s="7"/>
    </row>
    <row r="7" spans="1:8" x14ac:dyDescent="0.3">
      <c r="B7" s="2"/>
      <c r="C7" s="2"/>
      <c r="D7" s="8"/>
      <c r="E7" s="2"/>
      <c r="F7" s="2"/>
      <c r="H7" s="7"/>
    </row>
    <row r="8" spans="1:8" x14ac:dyDescent="0.3">
      <c r="A8" s="9" t="s">
        <v>4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10</v>
      </c>
      <c r="H8" s="7"/>
    </row>
    <row r="9" spans="1:8" ht="57.6" x14ac:dyDescent="0.3">
      <c r="A9" s="10" t="s">
        <v>11</v>
      </c>
      <c r="B9" s="10" t="s">
        <v>12</v>
      </c>
      <c r="C9" s="10" t="s">
        <v>13</v>
      </c>
      <c r="D9" s="10" t="s">
        <v>14</v>
      </c>
      <c r="E9" s="10" t="s">
        <v>15</v>
      </c>
      <c r="F9" s="10" t="s">
        <v>16</v>
      </c>
      <c r="G9" s="10" t="s">
        <v>17</v>
      </c>
      <c r="H9" s="7"/>
    </row>
    <row r="10" spans="1:8" x14ac:dyDescent="0.3">
      <c r="A10" s="10"/>
      <c r="B10" s="10"/>
      <c r="C10" s="10"/>
      <c r="D10" s="10"/>
      <c r="E10" s="10" t="s">
        <v>18</v>
      </c>
      <c r="F10" s="10" t="s">
        <v>19</v>
      </c>
      <c r="G10" s="10"/>
      <c r="H10" s="7"/>
    </row>
    <row r="11" spans="1:8" x14ac:dyDescent="0.3">
      <c r="A11" s="11">
        <v>0.46</v>
      </c>
      <c r="B11" s="12">
        <v>225000</v>
      </c>
      <c r="C11" s="12">
        <v>8</v>
      </c>
      <c r="D11" s="12">
        <v>32</v>
      </c>
      <c r="E11" s="12">
        <f>C11*B11*A11*D11</f>
        <v>26496000</v>
      </c>
      <c r="F11" s="12">
        <f>E11/1800000</f>
        <v>14.72</v>
      </c>
      <c r="G11" s="12">
        <v>1.9</v>
      </c>
    </row>
    <row r="12" spans="1:8" x14ac:dyDescent="0.3">
      <c r="A12" s="11">
        <v>0.54</v>
      </c>
      <c r="B12" s="12">
        <v>225000</v>
      </c>
      <c r="C12" s="12">
        <v>8</v>
      </c>
      <c r="D12" s="12">
        <v>32</v>
      </c>
      <c r="E12" s="12">
        <f>C12*B12*A12*D12</f>
        <v>31104000.000000004</v>
      </c>
      <c r="F12" s="12">
        <f t="shared" ref="F12:F13" si="0">E12/1800000</f>
        <v>17.28</v>
      </c>
      <c r="G12" s="12">
        <v>2.2999999999999998</v>
      </c>
    </row>
    <row r="13" spans="1:8" x14ac:dyDescent="0.3">
      <c r="A13" s="11">
        <v>0.94</v>
      </c>
      <c r="B13" s="12">
        <v>225000</v>
      </c>
      <c r="C13" s="12">
        <v>8</v>
      </c>
      <c r="D13" s="12">
        <v>32</v>
      </c>
      <c r="E13" s="12">
        <f>C13*B13*A13*D13</f>
        <v>54144000</v>
      </c>
      <c r="F13" s="12">
        <f t="shared" si="0"/>
        <v>30.08</v>
      </c>
      <c r="G13" s="12">
        <v>3.9</v>
      </c>
    </row>
    <row r="16" spans="1:8" x14ac:dyDescent="0.3">
      <c r="A16" s="11">
        <v>0.25</v>
      </c>
      <c r="B16" s="12">
        <v>225000</v>
      </c>
      <c r="C16" s="12">
        <v>8</v>
      </c>
      <c r="D16" s="12">
        <v>32</v>
      </c>
      <c r="E16" s="12">
        <f>C16*B16*A16*D16</f>
        <v>14400000</v>
      </c>
      <c r="F16" s="12">
        <f>E16/1800000</f>
        <v>8</v>
      </c>
      <c r="G16" s="13">
        <v>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Open Meeting Memo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2010-01-29T08:00:00+00:00</OpenedDate>
    <Date1 xmlns="dc463f71-b30c-4ab2-9473-d307f9d35888">2011-06-30T07:00:00+00:00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100176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8B777AB53222F48ABE74CFDB1F2A548" ma:contentTypeVersion="131" ma:contentTypeDescription="" ma:contentTypeScope="" ma:versionID="d6bd52c79baaa7ba80cbe1a3fc250d6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7CCDD18-1FA8-4136-9FE6-5B927990C5AB}"/>
</file>

<file path=customXml/itemProps2.xml><?xml version="1.0" encoding="utf-8"?>
<ds:datastoreItem xmlns:ds="http://schemas.openxmlformats.org/officeDocument/2006/customXml" ds:itemID="{D339B4C0-6E4A-4A4B-A5CE-48F976DE90B5}"/>
</file>

<file path=customXml/itemProps3.xml><?xml version="1.0" encoding="utf-8"?>
<ds:datastoreItem xmlns:ds="http://schemas.openxmlformats.org/officeDocument/2006/customXml" ds:itemID="{FB24E8CC-F783-4E98-B09D-B5A5B761866B}"/>
</file>

<file path=customXml/itemProps4.xml><?xml version="1.0" encoding="utf-8"?>
<ds:datastoreItem xmlns:ds="http://schemas.openxmlformats.org/officeDocument/2006/customXml" ds:itemID="{1B9C0577-E9FB-4586-9632-FF95174C6A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Reynolds</dc:creator>
  <cp:lastModifiedBy>Deb Reynolds</cp:lastModifiedBy>
  <dcterms:created xsi:type="dcterms:W3CDTF">2011-07-07T19:39:19Z</dcterms:created>
  <dcterms:modified xsi:type="dcterms:W3CDTF">2011-07-07T19:39:49Z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0x0101006E56B4D1795A2E4DB2F0B01679ED314A00B8B777AB53222F48ABE74CFDB1F2A548</vt:lpwstr>
  </property>
  <property fmtid="{D5CDD505-2E9C-101B-9397-08002B2CF9AE}" pid="3" name="_docset_NoMedatataSyncRequired">
    <vt:lpwstr>False</vt:lpwstr>
  </property>
</Properties>
</file>