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Client Data\Sound Disposal\Yard Waste Increase 2-22\"/>
    </mc:Choice>
  </mc:AlternateContent>
  <xr:revisionPtr revIDLastSave="0" documentId="13_ncr:1_{59B2B8D9-729A-4633-8B45-4FA0A4F536BE}" xr6:coauthVersionLast="47" xr6:coauthVersionMax="47" xr10:uidLastSave="{00000000-0000-0000-0000-000000000000}"/>
  <bookViews>
    <workbookView xWindow="-28005" yWindow="75" windowWidth="27900" windowHeight="15060" xr2:uid="{00000000-000D-0000-FFFF-FFFF00000000}"/>
  </bookViews>
  <sheets>
    <sheet name="202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C21" i="2"/>
  <c r="C19" i="2"/>
  <c r="B6" i="2" l="1"/>
  <c r="D6" i="2" s="1"/>
  <c r="B5" i="2" l="1"/>
  <c r="D5" i="2" s="1"/>
  <c r="B7" i="2"/>
  <c r="D7" i="2" s="1"/>
  <c r="B8" i="2"/>
  <c r="D8" i="2" s="1"/>
  <c r="B9" i="2"/>
  <c r="D9" i="2" s="1"/>
  <c r="B10" i="2"/>
  <c r="D10" i="2" s="1"/>
  <c r="B11" i="2"/>
  <c r="D11" i="2" s="1"/>
  <c r="B12" i="2"/>
  <c r="D12" i="2" s="1"/>
  <c r="B13" i="2"/>
  <c r="D13" i="2" s="1"/>
  <c r="B14" i="2"/>
  <c r="D14" i="2" s="1"/>
  <c r="B15" i="2"/>
  <c r="D15" i="2" s="1"/>
  <c r="B4" i="2"/>
  <c r="D4" i="2" s="1"/>
  <c r="C16" i="2" l="1"/>
  <c r="B16" i="2"/>
</calcChain>
</file>

<file path=xl/sharedStrings.xml><?xml version="1.0" encoding="utf-8"?>
<sst xmlns="http://schemas.openxmlformats.org/spreadsheetml/2006/main" count="20" uniqueCount="20">
  <si>
    <t>Month</t>
  </si>
  <si>
    <t>Tons</t>
  </si>
  <si>
    <t>Disposal Cost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</si>
  <si>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</si>
  <si>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</si>
  <si>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</si>
  <si>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</si>
  <si>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</si>
  <si>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</si>
  <si>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</si>
  <si>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</si>
  <si>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</si>
  <si>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</si>
  <si>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</si>
  <si>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</si>
  <si>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</si>
  <si>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Cedar Grove - Tonnage Report - 2021</t>
  </si>
  <si>
    <t>Rate Per Ton</t>
  </si>
  <si>
    <t>Total Cost at New Rate Per Ton</t>
  </si>
  <si>
    <t>Increase in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</si>
</sst>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/>
    <xf numFmtId="44" fontId="0" fillId="0" borderId="0" xfId="0" applyNumberFormat="1"/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0" fontId="2" fillId="0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abSelected="1" workbookViewId="0">
      <selection activeCell="C25" sqref="C25"/>
    </sheetView>
  </sheetViews>
  <sheetFormatPr defaultRowHeight="15" x14ac:dyDescent="0.25"/>
  <cols>
    <col min="1" max="1" width="12.42578125" customWidth="1"/>
    <col min="2" max="2" width="16.7109375" customWidth="1"/>
    <col min="3" max="3" width="19.42578125" customWidth="1"/>
    <col min="4" max="4" width="14.42578125" customWidth="1"/>
    <col min="5" max="5" width="10.5703125" bestFit="1" customWidth="1"/>
  </cols>
  <sheetData>
    <row r="1" spans="1:5" ht="21" x14ac:dyDescent="0.35">
      <c r="A1" s="1" t="s">
        <v>16</v>
      </c>
    </row>
    <row r="3" spans="1:5" ht="15.75" x14ac:dyDescent="0.25">
      <c r="A3" s="2" t="s">
        <v>0</v>
      </c>
      <c r="B3" s="2" t="s">
        <v>1</v>
      </c>
      <c r="C3" s="2" t="s">
        <v>2</v>
      </c>
      <c r="D3" s="14" t="s">
        <v>17</v>
      </c>
    </row>
    <row r="4" spans="1:5" x14ac:dyDescent="0.25">
      <c r="A4" s="4" t="s">
        <v>3</v>
      </c>
      <c r="B4" s="10">
        <f>C4/66.1</f>
        <v>34.309984871406961</v>
      </c>
      <c r="C4" s="6">
        <v>2267.89</v>
      </c>
      <c r="D4" s="9">
        <f>C4/B4</f>
        <v>66.099999999999994</v>
      </c>
    </row>
    <row r="5" spans="1:5" x14ac:dyDescent="0.25">
      <c r="A5" s="3" t="s">
        <v>4</v>
      </c>
      <c r="B5" s="10">
        <f t="shared" ref="B5:B15" si="0">C5/66.1</f>
        <v>12.829046898638428</v>
      </c>
      <c r="C5" s="7">
        <v>848</v>
      </c>
      <c r="D5" s="9">
        <f t="shared" ref="D5:D15" si="1">C5/B5</f>
        <v>66.099999999999994</v>
      </c>
    </row>
    <row r="6" spans="1:5" x14ac:dyDescent="0.25">
      <c r="A6" s="3" t="s">
        <v>5</v>
      </c>
      <c r="B6" s="10">
        <f t="shared" si="0"/>
        <v>54.319818456883517</v>
      </c>
      <c r="C6" s="7">
        <v>3590.54</v>
      </c>
      <c r="D6" s="9">
        <f t="shared" si="1"/>
        <v>66.099999999999994</v>
      </c>
    </row>
    <row r="7" spans="1:5" x14ac:dyDescent="0.25">
      <c r="A7" s="3" t="s">
        <v>6</v>
      </c>
      <c r="B7" s="10">
        <f t="shared" si="0"/>
        <v>91.060060514372168</v>
      </c>
      <c r="C7" s="7">
        <v>6019.07</v>
      </c>
      <c r="D7" s="9">
        <f t="shared" si="1"/>
        <v>66.099999999999994</v>
      </c>
    </row>
    <row r="8" spans="1:5" x14ac:dyDescent="0.25">
      <c r="A8" s="3" t="s">
        <v>7</v>
      </c>
      <c r="B8" s="10">
        <f t="shared" si="0"/>
        <v>96.590015128593052</v>
      </c>
      <c r="C8" s="7">
        <v>6384.6</v>
      </c>
      <c r="D8" s="9">
        <f t="shared" si="1"/>
        <v>66.099999999999994</v>
      </c>
    </row>
    <row r="9" spans="1:5" x14ac:dyDescent="0.25">
      <c r="A9" s="3" t="s">
        <v>8</v>
      </c>
      <c r="B9" s="10">
        <f t="shared" si="0"/>
        <v>75.820423600605139</v>
      </c>
      <c r="C9" s="7">
        <v>5011.7299999999996</v>
      </c>
      <c r="D9" s="9">
        <f t="shared" si="1"/>
        <v>66.099999999999994</v>
      </c>
    </row>
    <row r="10" spans="1:5" x14ac:dyDescent="0.25">
      <c r="A10" s="3" t="s">
        <v>9</v>
      </c>
      <c r="B10" s="10">
        <f t="shared" si="0"/>
        <v>71.000151285930414</v>
      </c>
      <c r="C10" s="7">
        <v>4693.1099999999997</v>
      </c>
      <c r="D10" s="9">
        <f t="shared" si="1"/>
        <v>66.099999999999994</v>
      </c>
    </row>
    <row r="11" spans="1:5" x14ac:dyDescent="0.25">
      <c r="A11" s="3" t="s">
        <v>10</v>
      </c>
      <c r="B11" s="10">
        <f t="shared" si="0"/>
        <v>65.539939485627841</v>
      </c>
      <c r="C11" s="7">
        <v>4332.1899999999996</v>
      </c>
      <c r="D11" s="9">
        <f t="shared" si="1"/>
        <v>66.099999999999994</v>
      </c>
    </row>
    <row r="12" spans="1:5" x14ac:dyDescent="0.25">
      <c r="A12" s="3" t="s">
        <v>11</v>
      </c>
      <c r="B12" s="10">
        <f t="shared" si="0"/>
        <v>76.539939485627841</v>
      </c>
      <c r="C12" s="7">
        <v>5059.29</v>
      </c>
      <c r="D12" s="9">
        <f t="shared" si="1"/>
        <v>66.099999999999994</v>
      </c>
    </row>
    <row r="13" spans="1:5" x14ac:dyDescent="0.25">
      <c r="A13" s="3" t="s">
        <v>12</v>
      </c>
      <c r="B13" s="10">
        <f t="shared" si="0"/>
        <v>69.95461422087746</v>
      </c>
      <c r="C13" s="7">
        <v>4624</v>
      </c>
      <c r="D13" s="9">
        <f t="shared" si="1"/>
        <v>66.099999999999994</v>
      </c>
    </row>
    <row r="14" spans="1:5" x14ac:dyDescent="0.25">
      <c r="A14" s="3" t="s">
        <v>13</v>
      </c>
      <c r="B14" s="10">
        <f t="shared" si="0"/>
        <v>106.88003025718609</v>
      </c>
      <c r="C14" s="7">
        <v>7064.77</v>
      </c>
      <c r="D14" s="9">
        <f t="shared" si="1"/>
        <v>66.099999999999994</v>
      </c>
      <c r="E14" s="9"/>
    </row>
    <row r="15" spans="1:5" x14ac:dyDescent="0.25">
      <c r="A15" s="3" t="s">
        <v>14</v>
      </c>
      <c r="B15" s="10">
        <f t="shared" si="0"/>
        <v>19.863842662632376</v>
      </c>
      <c r="C15" s="7">
        <v>1313</v>
      </c>
      <c r="D15" s="9">
        <f t="shared" si="1"/>
        <v>66.099999999999994</v>
      </c>
    </row>
    <row r="16" spans="1:5" ht="18" x14ac:dyDescent="0.4">
      <c r="A16" s="2" t="s">
        <v>15</v>
      </c>
      <c r="B16" s="5">
        <f>SUM(B4:B15)</f>
        <v>774.70786686838142</v>
      </c>
      <c r="C16" s="8">
        <f>SUM(C4:C15)</f>
        <v>51208.19</v>
      </c>
    </row>
    <row r="19" spans="1:8" x14ac:dyDescent="0.25">
      <c r="A19" t="s">
        <v>18</v>
      </c>
      <c r="C19" s="9">
        <f>ROUND(+B16*D19,0)</f>
        <v>54555</v>
      </c>
      <c r="D19" s="9">
        <v>70.42</v>
      </c>
    </row>
    <row r="20" spans="1:8" x14ac:dyDescent="0.25">
      <c r="E20" s="11"/>
      <c r="F20" s="9"/>
    </row>
    <row r="21" spans="1:8" x14ac:dyDescent="0.25">
      <c r="A21" t="s">
        <v>19</v>
      </c>
      <c r="C21" s="9">
        <f>+C19-C16</f>
        <v>3346.8099999999977</v>
      </c>
    </row>
    <row r="22" spans="1:8" x14ac:dyDescent="0.25">
      <c r="C22" s="13">
        <f>+C19/C16-1</f>
        <v>6.5356928256983915E-2</v>
      </c>
      <c r="E22" s="12"/>
      <c r="G22" s="11"/>
      <c r="H22" s="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C90E119C004D49B47FA0E86F554F03" ma:contentTypeVersion="28" ma:contentTypeDescription="" ma:contentTypeScope="" ma:versionID="2f75bc7c2802085b1bb39debfce564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2022-02-08T08:00:00+00:00</OpenedDate>
    <SignificantOrder xmlns="dc463f71-b30c-4ab2-9473-d307f9d35888">false</SignificantOrder>
    <Date1 xmlns="dc463f71-b30c-4ab2-9473-d307f9d35888">2022-02-08T08:00:00+00:00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Disposal, Inc.    </CaseCompanyNames>
    <Nickname xmlns="http://schemas.microsoft.com/sharepoint/v3" xsi:nil="true"/>
    <DocketNumber xmlns="dc463f71-b30c-4ab2-9473-d307f9d35888">220089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4AE8C1-E331-4D2E-9DD1-4CE10C335231}"/>
</file>

<file path=customXml/itemProps2.xml><?xml version="1.0" encoding="utf-8"?>
<ds:datastoreItem xmlns:ds="http://schemas.openxmlformats.org/officeDocument/2006/customXml" ds:itemID="{C63362AF-B058-4A36-9437-94CFF58D83C1}"/>
</file>

<file path=customXml/itemProps3.xml><?xml version="1.0" encoding="utf-8"?>
<ds:datastoreItem xmlns:ds="http://schemas.openxmlformats.org/officeDocument/2006/customXml" ds:itemID="{122B8264-AFDF-4022-B75F-48D4DF2D7DF2}"/>
</file>

<file path=customXml/itemProps4.xml><?xml version="1.0" encoding="utf-8"?>
<ds:datastoreItem xmlns:ds="http://schemas.openxmlformats.org/officeDocument/2006/customXml" ds:itemID="{037C6148-637F-4E6B-B5BB-11C0847DD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Weldon Burton</cp:lastModifiedBy>
  <dcterms:created xsi:type="dcterms:W3CDTF">2021-03-25T14:41:18Z</dcterms:created>
  <dcterms:modified xsi:type="dcterms:W3CDTF">2022-02-08T23:38:48Z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0x0101006E56B4D1795A2E4DB2F0B01679ED314A0055C90E119C004D49B47FA0E86F554F03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