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Users/Rjohnson/WIC Admin/WUTC/2020/Flexible Fares/"/>
    </mc:Choice>
  </mc:AlternateContent>
  <xr:revisionPtr revIDLastSave="0" documentId="13_ncr:1_{B36017B8-0222-264F-B80F-18378477374C}" xr6:coauthVersionLast="36" xr6:coauthVersionMax="36" xr10:uidLastSave="{00000000-0000-0000-0000-000000000000}"/>
  <bookViews>
    <workbookView xWindow="2980" yWindow="1280" windowWidth="23720" windowHeight="15100" tabRatio="500" activeTab="1" xr2:uid="{00000000-000D-0000-FFFF-FFFF00000000}"/>
  </bookViews>
  <sheets>
    <sheet name="Page 6" sheetId="1" state="hidden" r:id="rId1"/>
    <sheet name="Page 7" sheetId="2" r:id="rId2"/>
    <sheet name="." sheetId="3" r:id="rId3"/>
  </sheets>
  <definedNames>
    <definedName name="_xlnm.Print_Area" localSheetId="1">'Page 7'!$B$1:$Y$44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2" l="1"/>
  <c r="I11" i="2" s="1"/>
  <c r="K11" i="2" s="1"/>
  <c r="M11" i="2" s="1"/>
  <c r="O11" i="2" s="1"/>
  <c r="Q11" i="2" s="1"/>
  <c r="S11" i="2" s="1"/>
  <c r="U11" i="2" s="1"/>
  <c r="W11" i="2" s="1"/>
  <c r="Y11" i="2" s="1"/>
  <c r="F10" i="2" l="1"/>
  <c r="H10" i="2" s="1"/>
  <c r="J10" i="2" s="1"/>
  <c r="L10" i="2" s="1"/>
  <c r="N10" i="2" s="1"/>
  <c r="P10" i="2" s="1"/>
  <c r="R10" i="2" s="1"/>
  <c r="T10" i="2" s="1"/>
  <c r="V10" i="2" s="1"/>
  <c r="X10" i="2" s="1"/>
  <c r="G10" i="2"/>
  <c r="I10" i="2" s="1"/>
  <c r="K10" i="2" s="1"/>
  <c r="M10" i="2" s="1"/>
  <c r="O10" i="2" s="1"/>
  <c r="Q10" i="2" s="1"/>
  <c r="S10" i="2" s="1"/>
  <c r="U10" i="2" s="1"/>
  <c r="W10" i="2" s="1"/>
  <c r="Y10" i="2" s="1"/>
  <c r="J20" i="2"/>
  <c r="L20" i="2"/>
  <c r="R24" i="2"/>
  <c r="R25" i="2" s="1"/>
  <c r="J21" i="2" l="1"/>
  <c r="H21" i="2" s="1"/>
  <c r="L21" i="2"/>
  <c r="F20" i="2"/>
  <c r="H20" i="2"/>
  <c r="R26" i="2"/>
  <c r="F21" i="2" l="1"/>
  <c r="R27" i="2"/>
</calcChain>
</file>

<file path=xl/sharedStrings.xml><?xml version="1.0" encoding="utf-8"?>
<sst xmlns="http://schemas.openxmlformats.org/spreadsheetml/2006/main" count="120" uniqueCount="50">
  <si>
    <t>Wickkiser International Companies, Inc  C-933</t>
  </si>
  <si>
    <t>TO/FROM:</t>
  </si>
  <si>
    <t>LYN/BLA</t>
  </si>
  <si>
    <t>BBA</t>
  </si>
  <si>
    <t>FRN</t>
  </si>
  <si>
    <t>BHM</t>
  </si>
  <si>
    <t>STN</t>
  </si>
  <si>
    <t>MRY</t>
  </si>
  <si>
    <t>STL</t>
  </si>
  <si>
    <t>ANA</t>
  </si>
  <si>
    <t>OW</t>
  </si>
  <si>
    <t>RT</t>
  </si>
  <si>
    <t xml:space="preserve"> </t>
  </si>
  <si>
    <t>SEATAC</t>
  </si>
  <si>
    <t>KEY:</t>
  </si>
  <si>
    <t>OW One Way</t>
  </si>
  <si>
    <t>RT = Round Trip</t>
  </si>
  <si>
    <t>Lynden WTA/Blaine Market Fuel exit 275</t>
  </si>
  <si>
    <t>Birch Bay WTA (Birch Bay exit 270)</t>
  </si>
  <si>
    <t>Ferndale Park-n-Ride</t>
  </si>
  <si>
    <t>Seattle Convention Center</t>
  </si>
  <si>
    <t>Anacortes &amp;  WSFerry Terminal</t>
  </si>
  <si>
    <t>Burlington - 833 South Alder</t>
  </si>
  <si>
    <t>SeaTac Airport &amp; between Hotels/Motels</t>
  </si>
  <si>
    <t>Marysville - Tulalip Hotel and Convention Center</t>
  </si>
  <si>
    <t>within 3 mile radius of Seatac Airport</t>
  </si>
  <si>
    <t>and I-5</t>
  </si>
  <si>
    <t xml:space="preserve">LYN/BBA </t>
  </si>
  <si>
    <t xml:space="preserve">BBA </t>
  </si>
  <si>
    <t xml:space="preserve">BHM </t>
  </si>
  <si>
    <t xml:space="preserve">BRL </t>
  </si>
  <si>
    <t xml:space="preserve">STN </t>
  </si>
  <si>
    <t xml:space="preserve">THC </t>
  </si>
  <si>
    <t>BRL</t>
  </si>
  <si>
    <t>Base Fare</t>
  </si>
  <si>
    <t>LaConnor Whitney Shell</t>
  </si>
  <si>
    <t>Paine Field</t>
  </si>
  <si>
    <t>PAE</t>
  </si>
  <si>
    <t>LCW (n)</t>
  </si>
  <si>
    <t>n/a</t>
  </si>
  <si>
    <t>Max. Fare</t>
  </si>
  <si>
    <t xml:space="preserve">LCW </t>
  </si>
  <si>
    <t>FARE SCHEDULE: Seniors and Military</t>
  </si>
  <si>
    <t>Page 7</t>
  </si>
  <si>
    <t xml:space="preserve">13th  Revision: cancels 12th Revision </t>
  </si>
  <si>
    <t>Tariff No.9</t>
  </si>
  <si>
    <t>Bellingham 714 Lakeway Drive  &amp; Bellingham Airport</t>
  </si>
  <si>
    <t>Chevron 76 Station Exit 212 (near Park-N-Ride)</t>
  </si>
  <si>
    <t>(C) All Max fares increased per WAC 480-30-420</t>
  </si>
  <si>
    <t>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</si>
</sst>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Helvetic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Fill="1"/>
    <xf numFmtId="0" fontId="4" fillId="0" borderId="0" xfId="0" applyFont="1"/>
    <xf numFmtId="164" fontId="0" fillId="0" borderId="0" xfId="0" applyNumberFormat="1"/>
    <xf numFmtId="44" fontId="0" fillId="0" borderId="0" xfId="33" applyFont="1" applyFill="1"/>
    <xf numFmtId="0" fontId="0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0" fillId="0" borderId="0" xfId="0" applyFill="1" applyAlignment="1">
      <alignment horizontal="center"/>
    </xf>
    <xf numFmtId="0" fontId="9" fillId="0" borderId="0" xfId="0" applyFont="1"/>
  </cellXfs>
  <cellStyles count="34">
    <cellStyle name="Currency" xfId="33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Q1:R1"/>
  <sheetViews>
    <sheetView topLeftCell="A4" workbookViewId="0">
      <pane xSplit="2" ySplit="1" topLeftCell="C5" activePane="bottomRight" state="frozen"/>
      <selection activeCell="A4" sqref="A4"/>
      <selection pane="topRight" activeCell="C4" sqref="C4"/>
      <selection pane="bottomLeft" activeCell="A10" sqref="A10"/>
      <selection pane="bottomRight" activeCell="A4" sqref="A1:XFD1048576"/>
    </sheetView>
  </sheetViews>
  <sheetFormatPr baseColWidth="10" defaultColWidth="11" defaultRowHeight="16" x14ac:dyDescent="0.2"/>
  <cols>
    <col min="17" max="18" width="11" style="3"/>
  </cols>
  <sheetData/>
  <phoneticPr fontId="1" type="noConversion"/>
  <pageMargins left="0.75" right="0.75" top="1" bottom="1" header="0.5" footer="0.5"/>
  <pageSetup scale="34" orientation="portrait" horizontalDpi="4294967292" verticalDpi="4294967292"/>
  <headerFooter>
    <oddFooter>&amp;L&amp;"Calibri,Regular"&amp;K000000Issue Date:  June 6, 2019&amp;R&amp;"Calibri,Regular"&amp;K000000Effective Date:  :  July 7, 2019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46"/>
  <sheetViews>
    <sheetView tabSelected="1" topLeftCell="A7" workbookViewId="0">
      <selection activeCell="F7" sqref="F1:F1048576"/>
    </sheetView>
  </sheetViews>
  <sheetFormatPr baseColWidth="10" defaultColWidth="11" defaultRowHeight="16" x14ac:dyDescent="0.2"/>
  <cols>
    <col min="1" max="1" width="9.5" style="5" customWidth="1"/>
  </cols>
  <sheetData>
    <row r="1" spans="1:25" s="2" customFormat="1" x14ac:dyDescent="0.2">
      <c r="A1" s="5">
        <v>1.05</v>
      </c>
      <c r="V1" s="2" t="s">
        <v>45</v>
      </c>
    </row>
    <row r="2" spans="1:25" s="2" customFormat="1" x14ac:dyDescent="0.2">
      <c r="A2" s="5"/>
      <c r="V2" s="2" t="s">
        <v>44</v>
      </c>
    </row>
    <row r="3" spans="1:25" s="2" customFormat="1" x14ac:dyDescent="0.2">
      <c r="A3" s="5"/>
      <c r="V3" s="2" t="s">
        <v>43</v>
      </c>
    </row>
    <row r="4" spans="1:25" s="2" customFormat="1" x14ac:dyDescent="0.2">
      <c r="A4" s="5"/>
      <c r="J4" s="2" t="s">
        <v>0</v>
      </c>
    </row>
    <row r="5" spans="1:25" s="2" customFormat="1" x14ac:dyDescent="0.2">
      <c r="A5" s="5"/>
      <c r="L5" s="2" t="s">
        <v>12</v>
      </c>
    </row>
    <row r="7" spans="1:25" ht="19" x14ac:dyDescent="0.25">
      <c r="B7" s="8" t="s">
        <v>42</v>
      </c>
    </row>
    <row r="8" spans="1:25" ht="19" x14ac:dyDescent="0.25">
      <c r="B8" s="8"/>
    </row>
    <row r="9" spans="1:25" x14ac:dyDescent="0.2">
      <c r="B9" t="s">
        <v>1</v>
      </c>
      <c r="D9" t="s">
        <v>2</v>
      </c>
      <c r="F9" t="s">
        <v>3</v>
      </c>
      <c r="H9" t="s">
        <v>4</v>
      </c>
      <c r="J9" t="s">
        <v>5</v>
      </c>
      <c r="L9" t="s">
        <v>33</v>
      </c>
      <c r="N9" t="s">
        <v>6</v>
      </c>
      <c r="P9" t="s">
        <v>7</v>
      </c>
      <c r="R9" t="s">
        <v>37</v>
      </c>
      <c r="T9" t="s">
        <v>8</v>
      </c>
      <c r="V9" t="s">
        <v>9</v>
      </c>
      <c r="X9" s="6" t="s">
        <v>41</v>
      </c>
    </row>
    <row r="10" spans="1:25" x14ac:dyDescent="0.2">
      <c r="D10" t="s">
        <v>34</v>
      </c>
      <c r="E10" t="s">
        <v>40</v>
      </c>
      <c r="F10" t="str">
        <f>D10</f>
        <v>Base Fare</v>
      </c>
      <c r="G10" t="str">
        <f>E10</f>
        <v>Max. Fare</v>
      </c>
      <c r="H10" t="str">
        <f>F10</f>
        <v>Base Fare</v>
      </c>
      <c r="I10" t="str">
        <f>G10</f>
        <v>Max. Fare</v>
      </c>
      <c r="J10" t="str">
        <f>H10</f>
        <v>Base Fare</v>
      </c>
      <c r="K10" t="str">
        <f>I10</f>
        <v>Max. Fare</v>
      </c>
      <c r="L10" t="str">
        <f>J10</f>
        <v>Base Fare</v>
      </c>
      <c r="M10" t="str">
        <f>K10</f>
        <v>Max. Fare</v>
      </c>
      <c r="N10" t="str">
        <f>L10</f>
        <v>Base Fare</v>
      </c>
      <c r="O10" t="str">
        <f>M10</f>
        <v>Max. Fare</v>
      </c>
      <c r="P10" t="str">
        <f>N10</f>
        <v>Base Fare</v>
      </c>
      <c r="Q10" t="str">
        <f>O10</f>
        <v>Max. Fare</v>
      </c>
      <c r="R10" t="str">
        <f>P10</f>
        <v>Base Fare</v>
      </c>
      <c r="S10" t="str">
        <f>Q10</f>
        <v>Max. Fare</v>
      </c>
      <c r="T10" t="str">
        <f>R10</f>
        <v>Base Fare</v>
      </c>
      <c r="U10" t="str">
        <f>S10</f>
        <v>Max. Fare</v>
      </c>
      <c r="V10" t="str">
        <f>T10</f>
        <v>Base Fare</v>
      </c>
      <c r="W10" t="str">
        <f>U10</f>
        <v>Max. Fare</v>
      </c>
      <c r="X10" t="str">
        <f t="shared" ref="X10:Y10" si="0">V10</f>
        <v>Base Fare</v>
      </c>
      <c r="Y10" t="str">
        <f t="shared" si="0"/>
        <v>Max. Fare</v>
      </c>
    </row>
    <row r="11" spans="1:25" x14ac:dyDescent="0.2">
      <c r="E11" s="7" t="s">
        <v>49</v>
      </c>
      <c r="G11" s="7" t="str">
        <f>E11</f>
        <v>(C)</v>
      </c>
      <c r="I11" s="7" t="str">
        <f>G11</f>
        <v>(C)</v>
      </c>
      <c r="K11" s="7" t="str">
        <f>I11</f>
        <v>(C)</v>
      </c>
      <c r="M11" s="7" t="str">
        <f>K11</f>
        <v>(C)</v>
      </c>
      <c r="N11" t="s">
        <v>12</v>
      </c>
      <c r="O11" s="7" t="str">
        <f>M11</f>
        <v>(C)</v>
      </c>
      <c r="Q11" s="7" t="str">
        <f>O11</f>
        <v>(C)</v>
      </c>
      <c r="S11" s="7" t="str">
        <f>Q11</f>
        <v>(C)</v>
      </c>
      <c r="T11" t="s">
        <v>12</v>
      </c>
      <c r="U11" s="7" t="str">
        <f>S11</f>
        <v>(C)</v>
      </c>
      <c r="W11" s="7" t="str">
        <f>U11</f>
        <v>(C)</v>
      </c>
      <c r="Y11" s="7" t="str">
        <f>W11</f>
        <v>(C)</v>
      </c>
    </row>
    <row r="12" spans="1:25" x14ac:dyDescent="0.2">
      <c r="B12" t="s">
        <v>5</v>
      </c>
      <c r="C12" t="s">
        <v>10</v>
      </c>
      <c r="D12" t="s">
        <v>39</v>
      </c>
      <c r="F12" t="s">
        <v>39</v>
      </c>
      <c r="H12" t="s">
        <v>39</v>
      </c>
    </row>
    <row r="13" spans="1:25" x14ac:dyDescent="0.2">
      <c r="B13" t="s">
        <v>12</v>
      </c>
      <c r="C13" t="s">
        <v>11</v>
      </c>
      <c r="D13" s="1" t="s">
        <v>39</v>
      </c>
      <c r="E13" s="1"/>
      <c r="F13" s="1" t="s">
        <v>39</v>
      </c>
      <c r="G13" s="1"/>
      <c r="H13" s="1" t="s">
        <v>39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">
      <c r="B14" t="s">
        <v>33</v>
      </c>
      <c r="C14" t="s">
        <v>10</v>
      </c>
      <c r="D14" s="1" t="s">
        <v>39</v>
      </c>
      <c r="E14" s="1"/>
      <c r="F14" s="4">
        <v>17</v>
      </c>
      <c r="G14" s="4">
        <v>23.400000000000002</v>
      </c>
      <c r="H14" s="4">
        <v>12</v>
      </c>
      <c r="I14" s="4">
        <v>16.55</v>
      </c>
      <c r="J14" s="4">
        <v>7</v>
      </c>
      <c r="K14" s="4">
        <v>9.65</v>
      </c>
      <c r="L14" s="4"/>
      <c r="M14" s="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">
      <c r="B15" t="s">
        <v>12</v>
      </c>
      <c r="C15" t="s">
        <v>11</v>
      </c>
      <c r="D15" s="1" t="s">
        <v>39</v>
      </c>
      <c r="E15" s="1"/>
      <c r="F15" s="4">
        <v>34</v>
      </c>
      <c r="G15" s="4">
        <v>46.85</v>
      </c>
      <c r="H15" s="4">
        <v>24</v>
      </c>
      <c r="I15" s="4">
        <v>33.1</v>
      </c>
      <c r="J15" s="4">
        <v>14</v>
      </c>
      <c r="K15" s="4">
        <v>19.3</v>
      </c>
      <c r="L15" s="4"/>
      <c r="M15" s="4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">
      <c r="B16" t="s">
        <v>6</v>
      </c>
      <c r="C16" t="s">
        <v>10</v>
      </c>
      <c r="D16" s="1" t="s">
        <v>39</v>
      </c>
      <c r="E16" s="1"/>
      <c r="F16" s="4">
        <v>22</v>
      </c>
      <c r="G16" s="4">
        <v>30.35</v>
      </c>
      <c r="H16" s="4">
        <v>17</v>
      </c>
      <c r="I16" s="4">
        <v>23.400000000000002</v>
      </c>
      <c r="J16" s="4">
        <v>12</v>
      </c>
      <c r="K16" s="4">
        <v>16.55</v>
      </c>
      <c r="L16" s="4">
        <v>7</v>
      </c>
      <c r="M16" s="4">
        <v>9.65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">
      <c r="B17" t="s">
        <v>12</v>
      </c>
      <c r="C17" t="s">
        <v>11</v>
      </c>
      <c r="D17" s="1" t="s">
        <v>39</v>
      </c>
      <c r="E17" s="1"/>
      <c r="F17" s="4">
        <v>44</v>
      </c>
      <c r="G17" s="4">
        <v>60.7</v>
      </c>
      <c r="H17" s="4">
        <v>34</v>
      </c>
      <c r="I17" s="4">
        <v>46.85</v>
      </c>
      <c r="J17" s="4">
        <v>24</v>
      </c>
      <c r="K17" s="4">
        <v>33.1</v>
      </c>
      <c r="L17" s="4">
        <v>14</v>
      </c>
      <c r="M17" s="4">
        <v>19.3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">
      <c r="B18" t="s">
        <v>7</v>
      </c>
      <c r="C18" t="s">
        <v>10</v>
      </c>
      <c r="D18" s="1" t="s">
        <v>39</v>
      </c>
      <c r="E18" s="1"/>
      <c r="F18" s="4">
        <v>25</v>
      </c>
      <c r="G18" s="4">
        <v>34.450000000000003</v>
      </c>
      <c r="H18" s="4">
        <v>20</v>
      </c>
      <c r="I18" s="4">
        <v>27.6</v>
      </c>
      <c r="J18" s="4">
        <v>15</v>
      </c>
      <c r="K18" s="4">
        <v>20.700000000000003</v>
      </c>
      <c r="L18" s="4">
        <v>8</v>
      </c>
      <c r="M18" s="4">
        <v>11.05</v>
      </c>
      <c r="N18" s="1" t="s">
        <v>12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">
      <c r="B19" t="s">
        <v>12</v>
      </c>
      <c r="C19" t="s">
        <v>11</v>
      </c>
      <c r="D19" s="1" t="s">
        <v>39</v>
      </c>
      <c r="E19" s="1"/>
      <c r="F19" s="4">
        <v>50</v>
      </c>
      <c r="G19" s="4">
        <v>68.900000000000006</v>
      </c>
      <c r="H19" s="4">
        <v>40</v>
      </c>
      <c r="I19" s="4">
        <v>55.150000000000006</v>
      </c>
      <c r="J19" s="4">
        <v>30</v>
      </c>
      <c r="K19" s="4">
        <v>41.35</v>
      </c>
      <c r="L19" s="4">
        <v>16</v>
      </c>
      <c r="M19" s="4">
        <v>22.05</v>
      </c>
      <c r="N19" s="1" t="s">
        <v>12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">
      <c r="A20"/>
      <c r="B20" t="s">
        <v>37</v>
      </c>
      <c r="C20" t="s">
        <v>10</v>
      </c>
      <c r="D20" s="4">
        <v>59</v>
      </c>
      <c r="E20" s="4">
        <v>81.25</v>
      </c>
      <c r="F20" s="4">
        <f>10+J20</f>
        <v>52</v>
      </c>
      <c r="G20" s="4">
        <v>71.7</v>
      </c>
      <c r="H20" s="4">
        <f>5+J20</f>
        <v>47</v>
      </c>
      <c r="I20" s="4">
        <v>64.8</v>
      </c>
      <c r="J20" s="4">
        <f>45-3</f>
        <v>42</v>
      </c>
      <c r="K20" s="4">
        <v>57.85</v>
      </c>
      <c r="L20" s="4">
        <f>42-3</f>
        <v>39</v>
      </c>
      <c r="M20" s="4">
        <v>53.75</v>
      </c>
      <c r="N20" s="4">
        <v>28</v>
      </c>
      <c r="O20" s="4">
        <v>38.650000000000006</v>
      </c>
      <c r="P20" s="4">
        <v>22</v>
      </c>
      <c r="Q20" s="4">
        <v>30.05</v>
      </c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/>
      <c r="B21" t="s">
        <v>12</v>
      </c>
      <c r="C21" t="s">
        <v>11</v>
      </c>
      <c r="D21" s="4">
        <v>112</v>
      </c>
      <c r="E21" s="4">
        <v>154.35000000000002</v>
      </c>
      <c r="F21" s="4">
        <f>2*F20</f>
        <v>104</v>
      </c>
      <c r="G21" s="4">
        <v>143.35</v>
      </c>
      <c r="H21" s="4">
        <f>5+J21</f>
        <v>89</v>
      </c>
      <c r="I21" s="4">
        <v>122.65</v>
      </c>
      <c r="J21" s="4">
        <f>2*J20</f>
        <v>84</v>
      </c>
      <c r="K21" s="4">
        <v>115.80000000000001</v>
      </c>
      <c r="L21" s="4">
        <f>2*L20</f>
        <v>78</v>
      </c>
      <c r="M21" s="4">
        <v>107.5</v>
      </c>
      <c r="N21" s="4">
        <v>56</v>
      </c>
      <c r="O21" s="4">
        <v>77.150000000000006</v>
      </c>
      <c r="P21" s="4">
        <v>44</v>
      </c>
      <c r="Q21" s="4">
        <v>60.050000000000004</v>
      </c>
      <c r="R21" s="1"/>
      <c r="S21" s="1"/>
      <c r="T21" s="1"/>
      <c r="U21" s="1"/>
      <c r="V21" s="1"/>
      <c r="W21" s="1"/>
      <c r="X21" s="1"/>
      <c r="Y21" s="1"/>
    </row>
    <row r="22" spans="1:25" x14ac:dyDescent="0.2">
      <c r="B22" t="s">
        <v>8</v>
      </c>
      <c r="C22" t="s">
        <v>10</v>
      </c>
      <c r="D22" s="4">
        <v>57</v>
      </c>
      <c r="E22" s="4">
        <v>78.550000000000011</v>
      </c>
      <c r="F22" s="4">
        <v>43</v>
      </c>
      <c r="G22" s="4">
        <v>59.2</v>
      </c>
      <c r="H22" s="4">
        <v>38</v>
      </c>
      <c r="I22" s="4">
        <v>52.400000000000006</v>
      </c>
      <c r="J22" s="4">
        <v>33</v>
      </c>
      <c r="K22" s="4">
        <v>45.45</v>
      </c>
      <c r="L22" s="4">
        <v>29</v>
      </c>
      <c r="M22" s="4">
        <v>40</v>
      </c>
      <c r="N22" s="4">
        <v>26</v>
      </c>
      <c r="O22" s="4">
        <v>35.800000000000004</v>
      </c>
      <c r="P22" s="4">
        <v>23</v>
      </c>
      <c r="Q22" s="4">
        <v>31.700000000000003</v>
      </c>
      <c r="R22" s="1" t="s">
        <v>39</v>
      </c>
      <c r="S22" s="1"/>
      <c r="T22" s="1" t="s">
        <v>12</v>
      </c>
      <c r="U22" s="1"/>
      <c r="V22" s="1"/>
      <c r="W22" s="1"/>
      <c r="X22" s="1"/>
      <c r="Y22" s="1"/>
    </row>
    <row r="23" spans="1:25" x14ac:dyDescent="0.2">
      <c r="B23" t="s">
        <v>12</v>
      </c>
      <c r="C23" t="s">
        <v>11</v>
      </c>
      <c r="D23" s="4">
        <v>109</v>
      </c>
      <c r="E23" s="4">
        <v>150.25</v>
      </c>
      <c r="F23" s="4">
        <v>82</v>
      </c>
      <c r="G23" s="4">
        <v>113</v>
      </c>
      <c r="H23" s="4">
        <v>71</v>
      </c>
      <c r="I23" s="4">
        <v>97.850000000000009</v>
      </c>
      <c r="J23" s="4">
        <v>62</v>
      </c>
      <c r="K23" s="4">
        <v>85.45</v>
      </c>
      <c r="L23" s="4">
        <v>54</v>
      </c>
      <c r="M23" s="4">
        <v>74.45</v>
      </c>
      <c r="N23" s="4">
        <v>47</v>
      </c>
      <c r="O23" s="4">
        <v>64.8</v>
      </c>
      <c r="P23" s="4">
        <v>43</v>
      </c>
      <c r="Q23" s="4">
        <v>59.2</v>
      </c>
      <c r="R23" s="1" t="s">
        <v>39</v>
      </c>
      <c r="S23" s="1"/>
      <c r="T23" s="1" t="s">
        <v>12</v>
      </c>
      <c r="U23" s="1"/>
      <c r="V23" s="1"/>
      <c r="W23" s="1"/>
      <c r="X23" s="1"/>
      <c r="Y23" s="1"/>
    </row>
    <row r="24" spans="1:25" x14ac:dyDescent="0.2">
      <c r="B24" t="s">
        <v>9</v>
      </c>
      <c r="C24" t="s">
        <v>10</v>
      </c>
      <c r="D24" s="4" t="s">
        <v>39</v>
      </c>
      <c r="E24" s="4"/>
      <c r="F24" s="4">
        <v>24</v>
      </c>
      <c r="G24" s="4">
        <v>33.1</v>
      </c>
      <c r="H24" s="4">
        <v>19</v>
      </c>
      <c r="I24" s="4">
        <v>26.150000000000002</v>
      </c>
      <c r="J24" s="4">
        <v>14</v>
      </c>
      <c r="K24" s="4">
        <v>19.3</v>
      </c>
      <c r="L24" s="4">
        <v>8</v>
      </c>
      <c r="M24" s="4">
        <v>11.05</v>
      </c>
      <c r="N24" s="4">
        <v>14</v>
      </c>
      <c r="O24" s="4">
        <v>19.3</v>
      </c>
      <c r="P24" s="4">
        <v>16</v>
      </c>
      <c r="Q24" s="4">
        <v>22.05</v>
      </c>
      <c r="R24" s="4">
        <f>45-3</f>
        <v>42</v>
      </c>
      <c r="S24" s="4">
        <v>57.85</v>
      </c>
      <c r="T24" s="4">
        <v>33</v>
      </c>
      <c r="U24" s="4">
        <v>45.45</v>
      </c>
      <c r="V24" s="4" t="s">
        <v>39</v>
      </c>
      <c r="W24" s="4"/>
      <c r="X24" s="4"/>
      <c r="Y24" s="4"/>
    </row>
    <row r="25" spans="1:25" x14ac:dyDescent="0.2">
      <c r="B25" t="s">
        <v>12</v>
      </c>
      <c r="C25" t="s">
        <v>11</v>
      </c>
      <c r="D25" s="4" t="s">
        <v>39</v>
      </c>
      <c r="E25" s="4"/>
      <c r="F25" s="4">
        <v>48</v>
      </c>
      <c r="G25" s="4">
        <v>66.150000000000006</v>
      </c>
      <c r="H25" s="4">
        <v>38</v>
      </c>
      <c r="I25" s="4">
        <v>52.400000000000006</v>
      </c>
      <c r="J25" s="4">
        <v>28</v>
      </c>
      <c r="K25" s="4">
        <v>38.650000000000006</v>
      </c>
      <c r="L25" s="4">
        <v>16</v>
      </c>
      <c r="M25" s="4">
        <v>22.05</v>
      </c>
      <c r="N25" s="4">
        <v>28</v>
      </c>
      <c r="O25" s="4">
        <v>38.650000000000006</v>
      </c>
      <c r="P25" s="4">
        <v>32</v>
      </c>
      <c r="Q25" s="4">
        <v>44.1</v>
      </c>
      <c r="R25" s="4">
        <f>2*R24</f>
        <v>84</v>
      </c>
      <c r="S25" s="4">
        <v>115.80000000000001</v>
      </c>
      <c r="T25" s="4">
        <v>62</v>
      </c>
      <c r="U25" s="4">
        <v>85.45</v>
      </c>
      <c r="V25" s="4" t="s">
        <v>39</v>
      </c>
      <c r="W25" s="4"/>
      <c r="X25" s="4"/>
      <c r="Y25" s="4"/>
    </row>
    <row r="26" spans="1:25" x14ac:dyDescent="0.2">
      <c r="B26" s="6" t="s">
        <v>38</v>
      </c>
      <c r="C26" t="s">
        <v>10</v>
      </c>
      <c r="D26" s="4" t="s">
        <v>39</v>
      </c>
      <c r="E26" s="4"/>
      <c r="F26" s="4">
        <v>22</v>
      </c>
      <c r="G26" s="4">
        <v>30.35</v>
      </c>
      <c r="H26" s="4">
        <v>17</v>
      </c>
      <c r="I26" s="4">
        <v>23.400000000000002</v>
      </c>
      <c r="J26" s="4">
        <v>12</v>
      </c>
      <c r="K26" s="4">
        <v>16.55</v>
      </c>
      <c r="L26" s="4">
        <v>6</v>
      </c>
      <c r="M26" s="4">
        <v>8.3000000000000007</v>
      </c>
      <c r="N26" s="4">
        <v>12</v>
      </c>
      <c r="O26" s="4">
        <v>16.55</v>
      </c>
      <c r="P26" s="4">
        <v>14</v>
      </c>
      <c r="Q26" s="4">
        <v>19.3</v>
      </c>
      <c r="R26" s="4">
        <f>R24-2</f>
        <v>40</v>
      </c>
      <c r="S26" s="4">
        <v>55.150000000000006</v>
      </c>
      <c r="T26" s="4">
        <v>31</v>
      </c>
      <c r="U26" s="4">
        <v>42.75</v>
      </c>
      <c r="V26" s="4">
        <v>4</v>
      </c>
      <c r="W26" s="4">
        <v>5.5</v>
      </c>
      <c r="X26" s="4" t="s">
        <v>39</v>
      </c>
      <c r="Y26" s="4"/>
    </row>
    <row r="27" spans="1:25" x14ac:dyDescent="0.2">
      <c r="B27" t="s">
        <v>12</v>
      </c>
      <c r="C27" t="s">
        <v>11</v>
      </c>
      <c r="D27" s="4" t="s">
        <v>39</v>
      </c>
      <c r="E27" s="4"/>
      <c r="F27" s="4">
        <v>44</v>
      </c>
      <c r="G27" s="4">
        <v>60.7</v>
      </c>
      <c r="H27" s="4">
        <v>34</v>
      </c>
      <c r="I27" s="4">
        <v>46.85</v>
      </c>
      <c r="J27" s="4">
        <v>24</v>
      </c>
      <c r="K27" s="4">
        <v>33.1</v>
      </c>
      <c r="L27" s="4">
        <v>12</v>
      </c>
      <c r="M27" s="4">
        <v>16.55</v>
      </c>
      <c r="N27" s="4">
        <v>24</v>
      </c>
      <c r="O27" s="4">
        <v>33.1</v>
      </c>
      <c r="P27" s="4">
        <v>28</v>
      </c>
      <c r="Q27" s="4">
        <v>38.650000000000006</v>
      </c>
      <c r="R27" s="4">
        <f>2*R26</f>
        <v>80</v>
      </c>
      <c r="S27" s="4">
        <v>110.25</v>
      </c>
      <c r="T27" s="4">
        <v>58</v>
      </c>
      <c r="U27" s="4">
        <v>79.900000000000006</v>
      </c>
      <c r="V27" s="4">
        <v>6</v>
      </c>
      <c r="W27" s="4">
        <v>8.3000000000000007</v>
      </c>
      <c r="X27" s="4" t="s">
        <v>39</v>
      </c>
      <c r="Y27" s="4"/>
    </row>
    <row r="28" spans="1:25" x14ac:dyDescent="0.2">
      <c r="B28" t="s">
        <v>13</v>
      </c>
      <c r="C28" t="s">
        <v>10</v>
      </c>
      <c r="D28" s="4">
        <v>59</v>
      </c>
      <c r="E28" s="4">
        <v>81.25</v>
      </c>
      <c r="F28" s="4">
        <v>45</v>
      </c>
      <c r="G28" s="4">
        <v>62.050000000000004</v>
      </c>
      <c r="H28" s="4">
        <v>40</v>
      </c>
      <c r="I28" s="4">
        <v>55.150000000000006</v>
      </c>
      <c r="J28" s="4">
        <v>35</v>
      </c>
      <c r="K28" s="4">
        <v>48.2</v>
      </c>
      <c r="L28" s="4">
        <v>31</v>
      </c>
      <c r="M28" s="4">
        <v>42.75</v>
      </c>
      <c r="N28" s="4">
        <v>28</v>
      </c>
      <c r="O28" s="4">
        <v>38.650000000000006</v>
      </c>
      <c r="P28" s="4">
        <v>25</v>
      </c>
      <c r="Q28" s="4">
        <v>34.450000000000003</v>
      </c>
      <c r="R28" s="4">
        <v>47</v>
      </c>
      <c r="S28" s="4">
        <v>64.8</v>
      </c>
      <c r="T28" s="9" t="s">
        <v>39</v>
      </c>
      <c r="U28" s="9" t="s">
        <v>39</v>
      </c>
      <c r="V28" s="4">
        <v>35</v>
      </c>
      <c r="W28" s="4">
        <v>48.2</v>
      </c>
      <c r="X28" s="4">
        <v>33</v>
      </c>
      <c r="Y28" s="4">
        <v>45.45</v>
      </c>
    </row>
    <row r="29" spans="1:25" x14ac:dyDescent="0.2">
      <c r="B29" t="s">
        <v>12</v>
      </c>
      <c r="C29" t="s">
        <v>11</v>
      </c>
      <c r="D29" s="4">
        <v>112</v>
      </c>
      <c r="E29" s="4">
        <v>154.35000000000002</v>
      </c>
      <c r="F29" s="4">
        <v>85</v>
      </c>
      <c r="G29" s="4">
        <v>117.2</v>
      </c>
      <c r="H29" s="4">
        <v>74</v>
      </c>
      <c r="I29" s="4">
        <v>101.95</v>
      </c>
      <c r="J29" s="4">
        <v>65</v>
      </c>
      <c r="K29" s="4">
        <v>89.550000000000011</v>
      </c>
      <c r="L29" s="4">
        <v>59</v>
      </c>
      <c r="M29" s="4">
        <v>81.25</v>
      </c>
      <c r="N29" s="4">
        <v>65</v>
      </c>
      <c r="O29" s="4">
        <v>89.550000000000011</v>
      </c>
      <c r="P29" s="4">
        <v>46</v>
      </c>
      <c r="Q29" s="4">
        <v>63.400000000000006</v>
      </c>
      <c r="R29" s="4">
        <v>90</v>
      </c>
      <c r="S29" s="4">
        <v>124</v>
      </c>
      <c r="T29" s="9" t="s">
        <v>39</v>
      </c>
      <c r="U29" s="9" t="s">
        <v>39</v>
      </c>
      <c r="V29" s="4">
        <v>65</v>
      </c>
      <c r="W29" s="4">
        <v>89.550000000000011</v>
      </c>
      <c r="X29" s="4">
        <v>63</v>
      </c>
      <c r="Y29" s="4">
        <v>86.850000000000009</v>
      </c>
    </row>
    <row r="31" spans="1:25" x14ac:dyDescent="0.2">
      <c r="B31" t="s">
        <v>14</v>
      </c>
    </row>
    <row r="33" spans="1:14" x14ac:dyDescent="0.2">
      <c r="B33" t="s">
        <v>15</v>
      </c>
      <c r="H33" t="s">
        <v>16</v>
      </c>
    </row>
    <row r="36" spans="1:14" x14ac:dyDescent="0.2">
      <c r="B36" t="s">
        <v>27</v>
      </c>
      <c r="C36" t="s">
        <v>17</v>
      </c>
      <c r="J36" t="s">
        <v>37</v>
      </c>
      <c r="K36" t="s">
        <v>36</v>
      </c>
      <c r="M36" s="2" t="s">
        <v>12</v>
      </c>
      <c r="N36" s="10" t="s">
        <v>48</v>
      </c>
    </row>
    <row r="37" spans="1:14" x14ac:dyDescent="0.2">
      <c r="B37" t="s">
        <v>28</v>
      </c>
      <c r="C37" t="s">
        <v>18</v>
      </c>
    </row>
    <row r="38" spans="1:14" x14ac:dyDescent="0.2">
      <c r="B38" t="s">
        <v>4</v>
      </c>
      <c r="C38" t="s">
        <v>19</v>
      </c>
      <c r="J38" t="s">
        <v>8</v>
      </c>
      <c r="K38" t="s">
        <v>20</v>
      </c>
    </row>
    <row r="39" spans="1:14" x14ac:dyDescent="0.2">
      <c r="B39" t="s">
        <v>29</v>
      </c>
      <c r="C39" t="s">
        <v>46</v>
      </c>
      <c r="J39" t="s">
        <v>9</v>
      </c>
      <c r="K39" t="s">
        <v>21</v>
      </c>
    </row>
    <row r="40" spans="1:14" x14ac:dyDescent="0.2">
      <c r="B40" t="s">
        <v>30</v>
      </c>
      <c r="C40" t="s">
        <v>22</v>
      </c>
      <c r="J40" s="6" t="s">
        <v>38</v>
      </c>
      <c r="K40" s="6" t="s">
        <v>35</v>
      </c>
      <c r="L40" s="6"/>
    </row>
    <row r="41" spans="1:14" x14ac:dyDescent="0.2">
      <c r="B41" t="s">
        <v>31</v>
      </c>
      <c r="C41" t="s">
        <v>47</v>
      </c>
      <c r="J41" t="s">
        <v>13</v>
      </c>
      <c r="K41" t="s">
        <v>23</v>
      </c>
    </row>
    <row r="42" spans="1:14" x14ac:dyDescent="0.2">
      <c r="B42" t="s">
        <v>32</v>
      </c>
      <c r="C42" t="s">
        <v>24</v>
      </c>
      <c r="K42" t="s">
        <v>25</v>
      </c>
    </row>
    <row r="43" spans="1:14" x14ac:dyDescent="0.2">
      <c r="K43" t="s">
        <v>26</v>
      </c>
    </row>
    <row r="44" spans="1:14" s="2" customFormat="1" x14ac:dyDescent="0.2">
      <c r="A44" s="5"/>
    </row>
    <row r="45" spans="1:14" x14ac:dyDescent="0.2">
      <c r="A45"/>
    </row>
    <row r="46" spans="1:14" x14ac:dyDescent="0.2">
      <c r="A46"/>
    </row>
  </sheetData>
  <pageMargins left="0.75" right="0.75" top="1" bottom="1" header="0.5" footer="0.5"/>
  <pageSetup scale="43" orientation="landscape" horizontalDpi="4294967292" verticalDpi="4294967292"/>
  <headerFooter>
    <oddFooter>&amp;L&amp;"Calibri,Regular"&amp;K000000Issued by:  Richard Johnson
Issued Date: April 10, 2020&amp;R&amp;"Calibri,Regular"&amp;K000000Effective Date:   May 13,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K1:M1"/>
  <sheetViews>
    <sheetView topLeftCell="A5" workbookViewId="0">
      <pane xSplit="1780"/>
      <selection activeCell="A5" sqref="A1:XFD1048576"/>
      <selection pane="topRight" activeCell="H16" sqref="H16"/>
    </sheetView>
  </sheetViews>
  <sheetFormatPr baseColWidth="10" defaultColWidth="11" defaultRowHeight="16" x14ac:dyDescent="0.2"/>
  <cols>
    <col min="11" max="11" width="11" style="1"/>
    <col min="13" max="13" width="11" style="1"/>
  </cols>
  <sheetData/>
  <pageMargins left="0.75" right="0.75" top="1" bottom="1" header="0.5" footer="0.5"/>
  <pageSetup scale="32" orientation="portrait" horizontalDpi="4294967292" verticalDpi="4294967292" r:id="rId1"/>
  <headerFooter>
    <oddFooter>&amp;L&amp;"Calibri,Regular"&amp;K000000Issue Date:  June 6, 2019&amp;R&amp;"Calibri,Regular"&amp;K000000Effective Date:  July 7, 2019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14E82CABF4B644E9E3A741BAA675290" ma:contentTypeVersion="52" ma:contentTypeDescription="" ma:contentTypeScope="" ma:versionID="ebc95f8f37bd2c4971c4198b75f9ba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TC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230</IndustryCode>
    <CaseStatus xmlns="dc463f71-b30c-4ab2-9473-d307f9d35888">Closed</CaseStatus>
    <OpenedDate xmlns="dc463f71-b30c-4ab2-9473-d307f9d35888">2020-04-07T07:00:00+00:00</OpenedDate>
    <SignificantOrder xmlns="dc463f71-b30c-4ab2-9473-d307f9d35888">false</SignificantOrder>
    <Date1 xmlns="dc463f71-b30c-4ab2-9473-d307f9d35888">2020-04-15T07:00:00+00:00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WICKKISER INTERNATIONAL COMPANIES INC</CaseCompanyNames>
    <Nickname xmlns="http://schemas.microsoft.com/sharepoint/v3" xsi:nil="true"/>
    <DocketNumber xmlns="dc463f71-b30c-4ab2-9473-d307f9d35888">200340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23C53DD-EAE2-41A6-B04A-895ADEEAAC09}"/>
</file>

<file path=customXml/itemProps2.xml><?xml version="1.0" encoding="utf-8"?>
<ds:datastoreItem xmlns:ds="http://schemas.openxmlformats.org/officeDocument/2006/customXml" ds:itemID="{AEAD929F-E527-42A2-A15C-F2F066A64031}"/>
</file>

<file path=customXml/itemProps3.xml><?xml version="1.0" encoding="utf-8"?>
<ds:datastoreItem xmlns:ds="http://schemas.openxmlformats.org/officeDocument/2006/customXml" ds:itemID="{5C5D4926-3818-4605-84A5-B960964D5AAC}"/>
</file>

<file path=customXml/itemProps4.xml><?xml version="1.0" encoding="utf-8"?>
<ds:datastoreItem xmlns:ds="http://schemas.openxmlformats.org/officeDocument/2006/customXml" ds:itemID="{C23C9FC0-F083-4F0E-BE05-DBE91A7DFA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Page 6</vt:lpstr>
      <vt:lpstr>Page 7</vt:lpstr>
      <vt:lpstr>.</vt:lpstr>
      <vt:lpstr>'Page 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Johnson</dc:creator>
  <cp:lastModifiedBy>Richard Johnson</cp:lastModifiedBy>
  <cp:lastPrinted>2013-06-15T00:22:16Z</cp:lastPrinted>
  <dcterms:created xsi:type="dcterms:W3CDTF">2013-06-14T00:03:13Z</dcterms:created>
  <dcterms:modified xsi:type="dcterms:W3CDTF">2020-04-10T21:46:31Z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0x0101006E56B4D1795A2E4DB2F0B01679ED314A00B14E82CABF4B644E9E3A741BAA675290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