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-12" windowWidth="10080" windowHeight="9540"/>
  </bookViews>
  <sheets>
    <sheet name="Confidential " sheetId="14" r:id="rId1"/>
    <sheet name="SOG 10-2019 (C)" sheetId="10" r:id="rId2"/>
    <sheet name="SOG 11-2019 (C)" sheetId="13" r:id="rId3"/>
    <sheet name="SOG 12-2019 (C)" sheetId="11" r:id="rId4"/>
    <sheet name="SOG 12ME 12-2019 (C)" sheetId="12" r:id="rId5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_xlnm.Print_Area" localSheetId="1">'SOG 10-2019 (C)'!$A$1:$E$70</definedName>
    <definedName name="_xlnm.Print_Area" localSheetId="2">'SOG 11-2019 (C)'!$A$1:$E$70</definedName>
    <definedName name="_xlnm.Print_Area" localSheetId="3">'SOG 12-2019 (C)'!$A$1:$E$70</definedName>
    <definedName name="_xlnm.Print_Area" localSheetId="4">'SOG 12ME 12-2019 (C)'!$A$1:$E$70</definedName>
    <definedName name="SAPBEXhrIndnt">"Wide"</definedName>
    <definedName name="SAPsysID">"708C5W7SBKP804JT78WJ0JNKI"</definedName>
    <definedName name="SAPwbID">"ARS"</definedName>
  </definedNames>
  <calcPr calcId="162913"/>
</workbook>
</file>

<file path=xl/calcChain.xml><?xml version="1.0" encoding="utf-8"?>
<calcChain xmlns="http://schemas.openxmlformats.org/spreadsheetml/2006/main">
  <c r="E66" i="12" l="1"/>
  <c r="E58" i="12"/>
  <c r="E52" i="12"/>
  <c r="E60" i="12" l="1"/>
  <c r="E68" i="12" s="1"/>
  <c r="E20" i="13"/>
  <c r="E28" i="12"/>
  <c r="E8" i="12"/>
  <c r="E58" i="11"/>
  <c r="E20" i="11"/>
  <c r="E66" i="11" l="1"/>
  <c r="E66" i="13"/>
  <c r="E52" i="13"/>
  <c r="E58" i="13"/>
  <c r="E14" i="13"/>
  <c r="E28" i="13"/>
  <c r="E52" i="11"/>
  <c r="E14" i="12"/>
  <c r="E14" i="11"/>
  <c r="E20" i="12"/>
  <c r="E28" i="11"/>
  <c r="E20" i="10"/>
  <c r="E28" i="10"/>
  <c r="E58" i="10"/>
  <c r="E52" i="10"/>
  <c r="E66" i="10"/>
  <c r="E14" i="10"/>
  <c r="E60" i="13" l="1"/>
  <c r="E22" i="13"/>
  <c r="E60" i="11"/>
  <c r="E22" i="11"/>
  <c r="E22" i="12"/>
  <c r="E22" i="10"/>
  <c r="E60" i="10"/>
  <c r="E30" i="13" l="1"/>
  <c r="E68" i="13"/>
  <c r="E30" i="11"/>
  <c r="E68" i="11"/>
  <c r="E30" i="12"/>
  <c r="E30" i="10"/>
  <c r="E68" i="10"/>
  <c r="E35" i="13" l="1"/>
  <c r="E35" i="12"/>
  <c r="E35" i="11"/>
  <c r="E35" i="10"/>
</calcChain>
</file>

<file path=xl/sharedStrings.xml><?xml version="1.0" encoding="utf-8"?>
<sst xmlns="http://schemas.openxmlformats.org/spreadsheetml/2006/main" count="268" uniqueCount="46">
  <si>
    <t>PUGET SOUND ENERGY</t>
  </si>
  <si>
    <t>SUMMARY OF GAS OPERATING REVENUE &amp; THERM SALES</t>
  </si>
  <si>
    <t>INCREASE (DECREASE)</t>
  </si>
  <si>
    <t/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</si>
  <si>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</si>
  <si>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</si>
  <si>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</si>
  <si>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</si>
  <si>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</si>
  <si>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</si>
  <si>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</si>
  <si>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</si>
  <si>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</si>
  <si>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</si>
  <si>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</si>
  <si>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</si>
  <si>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</si>
  <si>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</si>
  <si>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</si>
  <si>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</si>
  <si>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</si>
  <si>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</si>
  <si>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</si>
  <si>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</si>
  <si>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</si>
  <si>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</si>
  <si>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</si>
  <si>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</si>
  <si>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</si>
  <si>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</si>
  <si>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</si>
  <si>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</si>
  <si>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</si>
  <si>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</si>
  <si>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</si>
  <si>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</si>
  <si>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</si>
  <si>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</si>
  <si>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</si>
  <si>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MONTH OF OCTOBER 2019</t>
  </si>
  <si>
    <t>MONTH OF NOVEMBER 2019</t>
  </si>
  <si>
    <t>MONTH OF DECEMBER 2019</t>
  </si>
  <si>
    <t>TWELVE MONTHS ENDED DECEMBER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</si>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</sst>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#,##0_);\(#,##0\);_(#,##0_);_(@_)"/>
    <numFmt numFmtId="165" formatCode="_(#,##0.00_);\(#,##0.00\);_(#,##0.00_);_(@_)"/>
    <numFmt numFmtId="166" formatCode="0.00000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b/>
      <sz val="2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0" xfId="0" applyFont="1" applyProtection="1"/>
    <xf numFmtId="166" fontId="7" fillId="2" borderId="0" xfId="0" applyNumberFormat="1" applyFont="1" applyFill="1" applyAlignment="1">
      <alignment horizontal="left"/>
    </xf>
    <xf numFmtId="166" fontId="1" fillId="2" borderId="0" xfId="0" applyNumberFormat="1" applyFont="1" applyFill="1" applyAlignment="1"/>
    <xf numFmtId="166" fontId="1" fillId="2" borderId="0" xfId="0" applyNumberFormat="1" applyFont="1" applyFill="1" applyAlignment="1">
      <alignment horizontal="left"/>
    </xf>
    <xf numFmtId="166" fontId="7" fillId="2" borderId="0" xfId="0" applyNumberFormat="1" applyFont="1" applyFill="1" applyAlignment="1"/>
    <xf numFmtId="166" fontId="8" fillId="2" borderId="0" xfId="0" applyNumberFormat="1" applyFont="1" applyFill="1" applyAlignment="1">
      <alignment horizontal="left"/>
    </xf>
    <xf numFmtId="44" fontId="4" fillId="3" borderId="2" xfId="0" applyNumberFormat="1" applyFont="1" applyFill="1" applyBorder="1" applyAlignment="1" applyProtection="1">
      <alignment horizontal="right"/>
    </xf>
    <xf numFmtId="165" fontId="4" fillId="3" borderId="3" xfId="0" applyNumberFormat="1" applyFont="1" applyFill="1" applyBorder="1" applyAlignment="1" applyProtection="1">
      <alignment horizontal="right"/>
    </xf>
    <xf numFmtId="165" fontId="4" fillId="3" borderId="4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/>
    </xf>
    <xf numFmtId="44" fontId="4" fillId="3" borderId="5" xfId="0" applyNumberFormat="1" applyFont="1" applyFill="1" applyBorder="1" applyAlignment="1" applyProtection="1">
      <alignment horizontal="right"/>
    </xf>
    <xf numFmtId="4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/>
    <xf numFmtId="164" fontId="4" fillId="3" borderId="4" xfId="0" applyNumberFormat="1" applyFont="1" applyFill="1" applyBorder="1" applyAlignment="1" applyProtection="1"/>
    <xf numFmtId="164" fontId="4" fillId="3" borderId="5" xfId="0" applyNumberFormat="1" applyFont="1" applyFill="1" applyBorder="1" applyAlignment="1" applyProtection="1"/>
    <xf numFmtId="0" fontId="4" fillId="3" borderId="6" xfId="0" applyFont="1" applyFill="1" applyBorder="1" applyProtection="1"/>
    <xf numFmtId="39" fontId="1" fillId="0" borderId="0" xfId="0" applyNumberFormat="1" applyFont="1" applyFill="1" applyAlignment="1" applyProtection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E14" sqref="E14"/>
    </sheetView>
  </sheetViews>
  <sheetFormatPr defaultColWidth="9.109375" defaultRowHeight="13.2" x14ac:dyDescent="0.25"/>
  <cols>
    <col min="1" max="11" width="9.109375" style="12"/>
    <col min="12" max="12" width="16.109375" style="12" customWidth="1"/>
    <col min="13" max="16384" width="9.109375" style="12"/>
  </cols>
  <sheetData>
    <row r="3" spans="1:12" ht="30" x14ac:dyDescent="0.5">
      <c r="A3" s="10" t="s">
        <v>43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0" x14ac:dyDescent="0.5">
      <c r="A4" s="13" t="s">
        <v>44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11" spans="1:12" ht="30" x14ac:dyDescent="0.5">
      <c r="A11" s="10"/>
    </row>
    <row r="13" spans="1:12" ht="30" x14ac:dyDescent="0.5">
      <c r="A13" s="10"/>
    </row>
    <row r="15" spans="1:12" ht="15.6" x14ac:dyDescent="0.3">
      <c r="A15" s="14" t="s">
        <v>45</v>
      </c>
    </row>
    <row r="16" spans="1:12" ht="15.6" x14ac:dyDescent="0.3">
      <c r="A16" s="14" t="s">
        <v>45</v>
      </c>
    </row>
    <row r="17" spans="1:1" ht="15.6" x14ac:dyDescent="0.3">
      <c r="A17" s="14"/>
    </row>
  </sheetData>
  <pageMargins left="0" right="0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pane xSplit="4" ySplit="8" topLeftCell="E9" activePane="bottomRight" state="frozen"/>
      <selection activeCell="D45" activeCellId="1" sqref="D33 D45"/>
      <selection pane="topRight" activeCell="D45" activeCellId="1" sqref="D33 D45"/>
      <selection pane="bottomLeft" activeCell="D45" activeCellId="1" sqref="D33 D45"/>
      <selection pane="bottomRight" activeCell="D45" activeCellId="1" sqref="D33 D45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64.5546875" style="5" bestFit="1" customWidth="1"/>
    <col min="5" max="5" width="16.6640625" style="5" customWidth="1"/>
    <col min="6" max="16384" width="9.109375" style="5"/>
  </cols>
  <sheetData>
    <row r="1" spans="1:5" s="1" customFormat="1" ht="13.8" x14ac:dyDescent="0.25">
      <c r="D1" s="2" t="s">
        <v>0</v>
      </c>
    </row>
    <row r="2" spans="1:5" s="1" customFormat="1" ht="13.8" x14ac:dyDescent="0.25">
      <c r="D2" s="2" t="s">
        <v>1</v>
      </c>
    </row>
    <row r="3" spans="1:5" s="1" customFormat="1" ht="13.8" x14ac:dyDescent="0.25">
      <c r="D3" s="2" t="s">
        <v>39</v>
      </c>
    </row>
    <row r="4" spans="1:5" s="3" customFormat="1" ht="13.2" x14ac:dyDescent="0.25">
      <c r="D4" s="4" t="s">
        <v>2</v>
      </c>
    </row>
    <row r="5" spans="1:5" x14ac:dyDescent="0.2">
      <c r="A5" s="5" t="s">
        <v>3</v>
      </c>
    </row>
    <row r="6" spans="1:5" s="6" customFormat="1" ht="13.2" x14ac:dyDescent="0.25">
      <c r="A6" s="6" t="s">
        <v>3</v>
      </c>
    </row>
    <row r="7" spans="1:5" s="6" customFormat="1" ht="13.2" x14ac:dyDescent="0.25">
      <c r="E7" s="7" t="s">
        <v>4</v>
      </c>
    </row>
    <row r="8" spans="1:5" s="6" customFormat="1" ht="13.2" x14ac:dyDescent="0.25">
      <c r="A8" s="3" t="s">
        <v>5</v>
      </c>
      <c r="E8" s="8">
        <v>2019</v>
      </c>
    </row>
    <row r="9" spans="1:5" ht="12.6" thickBot="1" x14ac:dyDescent="0.3">
      <c r="B9" s="9" t="s">
        <v>6</v>
      </c>
    </row>
    <row r="10" spans="1:5" ht="12" thickTop="1" x14ac:dyDescent="0.2">
      <c r="C10" s="5" t="s">
        <v>7</v>
      </c>
      <c r="E10" s="15">
        <v>51049430.57</v>
      </c>
    </row>
    <row r="11" spans="1:5" x14ac:dyDescent="0.2">
      <c r="C11" s="5" t="s">
        <v>8</v>
      </c>
      <c r="E11" s="16">
        <v>18535341.629999999</v>
      </c>
    </row>
    <row r="12" spans="1:5" x14ac:dyDescent="0.2">
      <c r="C12" s="5" t="s">
        <v>9</v>
      </c>
      <c r="E12" s="17">
        <v>199782.95</v>
      </c>
    </row>
    <row r="13" spans="1:5" ht="6.9" customHeight="1" x14ac:dyDescent="0.2">
      <c r="E13" s="16"/>
    </row>
    <row r="14" spans="1:5" x14ac:dyDescent="0.2">
      <c r="C14" s="5" t="s">
        <v>10</v>
      </c>
      <c r="E14" s="16">
        <f>SUM(E10:E12)</f>
        <v>69784555.150000006</v>
      </c>
    </row>
    <row r="15" spans="1:5" ht="6.9" customHeight="1" x14ac:dyDescent="0.2">
      <c r="E15" s="16"/>
    </row>
    <row r="16" spans="1:5" ht="12" x14ac:dyDescent="0.25">
      <c r="B16" s="9" t="s">
        <v>11</v>
      </c>
      <c r="E16" s="16"/>
    </row>
    <row r="17" spans="2:5" x14ac:dyDescent="0.2">
      <c r="C17" s="5" t="s">
        <v>12</v>
      </c>
      <c r="E17" s="16">
        <v>1798088.5</v>
      </c>
    </row>
    <row r="18" spans="2:5" x14ac:dyDescent="0.2">
      <c r="C18" s="5" t="s">
        <v>13</v>
      </c>
      <c r="E18" s="17">
        <v>69239.360000000001</v>
      </c>
    </row>
    <row r="19" spans="2:5" ht="6.9" customHeight="1" x14ac:dyDescent="0.2">
      <c r="E19" s="16"/>
    </row>
    <row r="20" spans="2:5" x14ac:dyDescent="0.2">
      <c r="C20" s="5" t="s">
        <v>14</v>
      </c>
      <c r="E20" s="17">
        <f>SUM(E17:E18)</f>
        <v>1867327.86</v>
      </c>
    </row>
    <row r="21" spans="2:5" ht="6.9" customHeight="1" x14ac:dyDescent="0.2">
      <c r="E21" s="16"/>
    </row>
    <row r="22" spans="2:5" x14ac:dyDescent="0.2">
      <c r="C22" s="5" t="s">
        <v>15</v>
      </c>
      <c r="E22" s="16">
        <f>E14+E20</f>
        <v>71651883.010000005</v>
      </c>
    </row>
    <row r="23" spans="2:5" ht="6.9" customHeight="1" x14ac:dyDescent="0.2">
      <c r="E23" s="16"/>
    </row>
    <row r="24" spans="2:5" ht="12" x14ac:dyDescent="0.25">
      <c r="B24" s="9" t="s">
        <v>16</v>
      </c>
      <c r="E24" s="16"/>
    </row>
    <row r="25" spans="2:5" x14ac:dyDescent="0.2">
      <c r="C25" s="5" t="s">
        <v>17</v>
      </c>
      <c r="E25" s="16">
        <v>601829.09</v>
      </c>
    </row>
    <row r="26" spans="2:5" x14ac:dyDescent="0.2">
      <c r="C26" s="5" t="s">
        <v>18</v>
      </c>
      <c r="E26" s="17">
        <v>1012333.71</v>
      </c>
    </row>
    <row r="27" spans="2:5" ht="6.9" customHeight="1" x14ac:dyDescent="0.2">
      <c r="E27" s="16"/>
    </row>
    <row r="28" spans="2:5" x14ac:dyDescent="0.2">
      <c r="C28" s="5" t="s">
        <v>19</v>
      </c>
      <c r="E28" s="17">
        <f>SUM(E25:E26)</f>
        <v>1614162.7999999998</v>
      </c>
    </row>
    <row r="29" spans="2:5" ht="6.9" customHeight="1" x14ac:dyDescent="0.2">
      <c r="E29" s="16"/>
    </row>
    <row r="30" spans="2:5" x14ac:dyDescent="0.2">
      <c r="C30" s="5" t="s">
        <v>20</v>
      </c>
      <c r="E30" s="16">
        <f>E22+E28</f>
        <v>73266045.810000002</v>
      </c>
    </row>
    <row r="31" spans="2:5" ht="6.9" customHeight="1" x14ac:dyDescent="0.2">
      <c r="E31" s="16"/>
    </row>
    <row r="32" spans="2:5" x14ac:dyDescent="0.2">
      <c r="B32" s="5" t="s">
        <v>21</v>
      </c>
      <c r="E32" s="16">
        <v>-3561136.93</v>
      </c>
    </row>
    <row r="33" spans="1:5" x14ac:dyDescent="0.2">
      <c r="B33" s="5" t="s">
        <v>22</v>
      </c>
      <c r="E33" s="17">
        <v>1865093.63</v>
      </c>
    </row>
    <row r="34" spans="1:5" ht="6.9" customHeight="1" x14ac:dyDescent="0.2">
      <c r="E34" s="18"/>
    </row>
    <row r="35" spans="1:5" ht="12" thickBot="1" x14ac:dyDescent="0.25">
      <c r="C35" s="5" t="s">
        <v>23</v>
      </c>
      <c r="E35" s="19">
        <f>SUM(E30:E33)</f>
        <v>71570002.50999999</v>
      </c>
    </row>
    <row r="36" spans="1:5" ht="12" thickTop="1" x14ac:dyDescent="0.2">
      <c r="E36" s="18"/>
    </row>
    <row r="37" spans="1:5" x14ac:dyDescent="0.2">
      <c r="C37" s="5" t="s">
        <v>34</v>
      </c>
      <c r="E37" s="20">
        <v>2598105.4</v>
      </c>
    </row>
    <row r="38" spans="1:5" x14ac:dyDescent="0.2">
      <c r="C38" s="5" t="s">
        <v>35</v>
      </c>
      <c r="E38" s="16">
        <v>1484393.98</v>
      </c>
    </row>
    <row r="39" spans="1:5" x14ac:dyDescent="0.2">
      <c r="C39" s="5" t="s">
        <v>36</v>
      </c>
      <c r="E39" s="16">
        <v>456083.04</v>
      </c>
    </row>
    <row r="40" spans="1:5" x14ac:dyDescent="0.2">
      <c r="C40" s="5" t="s">
        <v>37</v>
      </c>
      <c r="E40" s="16">
        <v>0</v>
      </c>
    </row>
    <row r="41" spans="1:5" x14ac:dyDescent="0.2">
      <c r="C41" s="5" t="s">
        <v>24</v>
      </c>
      <c r="E41" s="16">
        <v>1834378.74</v>
      </c>
    </row>
    <row r="42" spans="1:5" x14ac:dyDescent="0.2">
      <c r="C42" s="5" t="s">
        <v>25</v>
      </c>
      <c r="E42" s="16">
        <v>0</v>
      </c>
    </row>
    <row r="43" spans="1:5" x14ac:dyDescent="0.2">
      <c r="C43" s="5" t="s">
        <v>26</v>
      </c>
      <c r="E43" s="16">
        <v>907377.5</v>
      </c>
    </row>
    <row r="44" spans="1:5" x14ac:dyDescent="0.2">
      <c r="C44" s="5" t="s">
        <v>38</v>
      </c>
      <c r="E44" s="16">
        <v>-763492.56</v>
      </c>
    </row>
    <row r="45" spans="1:5" x14ac:dyDescent="0.2">
      <c r="E45" s="21"/>
    </row>
    <row r="46" spans="1:5" ht="13.2" x14ac:dyDescent="0.25">
      <c r="A46" s="3" t="s">
        <v>27</v>
      </c>
      <c r="E46" s="21"/>
    </row>
    <row r="47" spans="1:5" ht="12" x14ac:dyDescent="0.25">
      <c r="B47" s="9" t="s">
        <v>28</v>
      </c>
      <c r="E47" s="21"/>
    </row>
    <row r="48" spans="1:5" x14ac:dyDescent="0.2">
      <c r="C48" s="5" t="s">
        <v>7</v>
      </c>
      <c r="E48" s="21">
        <v>53313162</v>
      </c>
    </row>
    <row r="49" spans="2:5" x14ac:dyDescent="0.2">
      <c r="C49" s="5" t="s">
        <v>8</v>
      </c>
      <c r="E49" s="21">
        <v>24253534</v>
      </c>
    </row>
    <row r="50" spans="2:5" x14ac:dyDescent="0.2">
      <c r="C50" s="5" t="s">
        <v>9</v>
      </c>
      <c r="E50" s="22">
        <v>334359</v>
      </c>
    </row>
    <row r="51" spans="2:5" ht="6.9" customHeight="1" x14ac:dyDescent="0.2">
      <c r="E51" s="21"/>
    </row>
    <row r="52" spans="2:5" x14ac:dyDescent="0.2">
      <c r="C52" s="5" t="s">
        <v>10</v>
      </c>
      <c r="E52" s="21">
        <f>SUM(E48:E50)</f>
        <v>77901055</v>
      </c>
    </row>
    <row r="53" spans="2:5" ht="6.9" customHeight="1" x14ac:dyDescent="0.2">
      <c r="E53" s="21"/>
    </row>
    <row r="54" spans="2:5" ht="12" x14ac:dyDescent="0.25">
      <c r="B54" s="9" t="s">
        <v>29</v>
      </c>
      <c r="E54" s="21"/>
    </row>
    <row r="55" spans="2:5" x14ac:dyDescent="0.2">
      <c r="C55" s="5" t="s">
        <v>12</v>
      </c>
      <c r="E55" s="21">
        <v>4405062</v>
      </c>
    </row>
    <row r="56" spans="2:5" x14ac:dyDescent="0.2">
      <c r="C56" s="5" t="s">
        <v>13</v>
      </c>
      <c r="E56" s="22">
        <v>137419</v>
      </c>
    </row>
    <row r="57" spans="2:5" ht="6.9" customHeight="1" x14ac:dyDescent="0.2">
      <c r="E57" s="21"/>
    </row>
    <row r="58" spans="2:5" x14ac:dyDescent="0.2">
      <c r="C58" s="5" t="s">
        <v>14</v>
      </c>
      <c r="E58" s="22">
        <f>SUM(E55:E56)</f>
        <v>4542481</v>
      </c>
    </row>
    <row r="59" spans="2:5" ht="6.9" customHeight="1" x14ac:dyDescent="0.2">
      <c r="E59" s="21"/>
    </row>
    <row r="60" spans="2:5" x14ac:dyDescent="0.2">
      <c r="C60" s="5" t="s">
        <v>30</v>
      </c>
      <c r="E60" s="21">
        <f>E52+E58</f>
        <v>82443536</v>
      </c>
    </row>
    <row r="61" spans="2:5" ht="6.9" customHeight="1" x14ac:dyDescent="0.2">
      <c r="E61" s="21"/>
    </row>
    <row r="62" spans="2:5" ht="12" x14ac:dyDescent="0.25">
      <c r="B62" s="9" t="s">
        <v>31</v>
      </c>
      <c r="E62" s="21"/>
    </row>
    <row r="63" spans="2:5" x14ac:dyDescent="0.2">
      <c r="C63" s="5" t="s">
        <v>17</v>
      </c>
      <c r="E63" s="21">
        <v>4735482</v>
      </c>
    </row>
    <row r="64" spans="2:5" x14ac:dyDescent="0.2">
      <c r="C64" s="5" t="s">
        <v>18</v>
      </c>
      <c r="E64" s="22">
        <v>14407762</v>
      </c>
    </row>
    <row r="65" spans="1:5" ht="6.9" customHeight="1" x14ac:dyDescent="0.2">
      <c r="E65" s="21"/>
    </row>
    <row r="66" spans="1:5" x14ac:dyDescent="0.2">
      <c r="C66" s="5" t="s">
        <v>19</v>
      </c>
      <c r="E66" s="22">
        <f>SUM(E63:E64)</f>
        <v>19143244</v>
      </c>
    </row>
    <row r="67" spans="1:5" ht="6.9" customHeight="1" x14ac:dyDescent="0.2">
      <c r="E67" s="21"/>
    </row>
    <row r="68" spans="1:5" ht="12" thickBot="1" x14ac:dyDescent="0.25">
      <c r="C68" s="5" t="s">
        <v>32</v>
      </c>
      <c r="E68" s="23">
        <f>E60+E66</f>
        <v>101586780</v>
      </c>
    </row>
    <row r="69" spans="1:5" ht="12.6" thickTop="1" thickBot="1" x14ac:dyDescent="0.25">
      <c r="E69" s="24"/>
    </row>
    <row r="70" spans="1:5" ht="13.8" thickTop="1" x14ac:dyDescent="0.25">
      <c r="A70" s="5" t="s">
        <v>3</v>
      </c>
      <c r="C70" s="25" t="s">
        <v>33</v>
      </c>
      <c r="D70" s="26"/>
      <c r="E70" s="26"/>
    </row>
    <row r="71" spans="1:5" x14ac:dyDescent="0.2">
      <c r="A71" s="5" t="s">
        <v>3</v>
      </c>
    </row>
    <row r="72" spans="1:5" x14ac:dyDescent="0.2">
      <c r="A72" s="5" t="s">
        <v>3</v>
      </c>
    </row>
    <row r="73" spans="1:5" x14ac:dyDescent="0.2">
      <c r="A73" s="5" t="s">
        <v>3</v>
      </c>
    </row>
    <row r="74" spans="1:5" x14ac:dyDescent="0.2">
      <c r="A74" s="5" t="s">
        <v>3</v>
      </c>
    </row>
    <row r="75" spans="1:5" x14ac:dyDescent="0.2">
      <c r="A75" s="5" t="s">
        <v>3</v>
      </c>
    </row>
    <row r="76" spans="1:5" x14ac:dyDescent="0.2">
      <c r="A76" s="5" t="s">
        <v>3</v>
      </c>
    </row>
    <row r="77" spans="1:5" x14ac:dyDescent="0.2">
      <c r="A77" s="5" t="s">
        <v>3</v>
      </c>
    </row>
    <row r="78" spans="1:5" x14ac:dyDescent="0.2">
      <c r="A78" s="5" t="s">
        <v>3</v>
      </c>
    </row>
    <row r="79" spans="1:5" x14ac:dyDescent="0.2">
      <c r="A79" s="5" t="s">
        <v>3</v>
      </c>
    </row>
    <row r="80" spans="1: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1">
    <mergeCell ref="C70:E70"/>
  </mergeCells>
  <printOptions horizontalCentered="1"/>
  <pageMargins left="0.25" right="0.25" top="0.5" bottom="0.39" header="0.2" footer="0"/>
  <pageSetup orientation="portrait" r:id="rId1"/>
  <headerFooter scaleWithDoc="0" alignWithMargins="0">
    <oddHeader xml:space="preserve">&amp;RShaded Information is Designated as Confidential per WAC 480-07-160 </oddHeader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pane xSplit="4" ySplit="8" topLeftCell="E45" activePane="bottomRight" state="frozen"/>
      <selection activeCell="D45" activeCellId="1" sqref="D33 D45"/>
      <selection pane="topRight" activeCell="D45" activeCellId="1" sqref="D33 D45"/>
      <selection pane="bottomLeft" activeCell="D45" activeCellId="1" sqref="D33 D45"/>
      <selection pane="bottomRight" activeCell="D45" activeCellId="1" sqref="D33 D45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64.5546875" style="5" bestFit="1" customWidth="1"/>
    <col min="5" max="5" width="16.6640625" style="5" customWidth="1"/>
    <col min="6" max="16384" width="9.109375" style="5"/>
  </cols>
  <sheetData>
    <row r="1" spans="1:5" s="1" customFormat="1" ht="13.8" x14ac:dyDescent="0.25">
      <c r="D1" s="2" t="s">
        <v>0</v>
      </c>
    </row>
    <row r="2" spans="1:5" s="1" customFormat="1" ht="13.8" x14ac:dyDescent="0.25">
      <c r="D2" s="2" t="s">
        <v>1</v>
      </c>
    </row>
    <row r="3" spans="1:5" s="1" customFormat="1" ht="13.8" x14ac:dyDescent="0.25">
      <c r="D3" s="2" t="s">
        <v>40</v>
      </c>
    </row>
    <row r="4" spans="1:5" s="3" customFormat="1" ht="13.2" x14ac:dyDescent="0.25">
      <c r="D4" s="4" t="s">
        <v>2</v>
      </c>
    </row>
    <row r="5" spans="1:5" x14ac:dyDescent="0.2">
      <c r="A5" s="5" t="s">
        <v>3</v>
      </c>
    </row>
    <row r="6" spans="1:5" s="6" customFormat="1" ht="13.2" x14ac:dyDescent="0.25">
      <c r="A6" s="6" t="s">
        <v>3</v>
      </c>
    </row>
    <row r="7" spans="1:5" s="6" customFormat="1" ht="13.2" x14ac:dyDescent="0.25">
      <c r="E7" s="7" t="s">
        <v>4</v>
      </c>
    </row>
    <row r="8" spans="1:5" s="6" customFormat="1" ht="13.2" x14ac:dyDescent="0.25">
      <c r="A8" s="3" t="s">
        <v>5</v>
      </c>
      <c r="E8" s="8">
        <v>2019</v>
      </c>
    </row>
    <row r="9" spans="1:5" ht="12.6" thickBot="1" x14ac:dyDescent="0.3">
      <c r="B9" s="9" t="s">
        <v>6</v>
      </c>
    </row>
    <row r="10" spans="1:5" ht="12" thickTop="1" x14ac:dyDescent="0.2">
      <c r="C10" s="5" t="s">
        <v>7</v>
      </c>
      <c r="E10" s="15">
        <v>72274169.370000005</v>
      </c>
    </row>
    <row r="11" spans="1:5" x14ac:dyDescent="0.2">
      <c r="C11" s="5" t="s">
        <v>8</v>
      </c>
      <c r="E11" s="16">
        <v>22912799.609999999</v>
      </c>
    </row>
    <row r="12" spans="1:5" x14ac:dyDescent="0.2">
      <c r="C12" s="5" t="s">
        <v>9</v>
      </c>
      <c r="E12" s="17">
        <v>2052900.48</v>
      </c>
    </row>
    <row r="13" spans="1:5" ht="6.9" customHeight="1" x14ac:dyDescent="0.2">
      <c r="E13" s="16"/>
    </row>
    <row r="14" spans="1:5" x14ac:dyDescent="0.2">
      <c r="C14" s="5" t="s">
        <v>10</v>
      </c>
      <c r="E14" s="16">
        <f>SUM(E10:E12)</f>
        <v>97239869.460000008</v>
      </c>
    </row>
    <row r="15" spans="1:5" ht="6.9" customHeight="1" x14ac:dyDescent="0.2">
      <c r="E15" s="16"/>
    </row>
    <row r="16" spans="1:5" ht="12" x14ac:dyDescent="0.25">
      <c r="B16" s="9" t="s">
        <v>11</v>
      </c>
      <c r="E16" s="16"/>
    </row>
    <row r="17" spans="2:5" x14ac:dyDescent="0.2">
      <c r="C17" s="5" t="s">
        <v>12</v>
      </c>
      <c r="E17" s="16">
        <v>1800826.25</v>
      </c>
    </row>
    <row r="18" spans="2:5" x14ac:dyDescent="0.2">
      <c r="C18" s="5" t="s">
        <v>13</v>
      </c>
      <c r="E18" s="17">
        <v>108586.36</v>
      </c>
    </row>
    <row r="19" spans="2:5" ht="6.9" customHeight="1" x14ac:dyDescent="0.2">
      <c r="E19" s="16"/>
    </row>
    <row r="20" spans="2:5" x14ac:dyDescent="0.2">
      <c r="C20" s="5" t="s">
        <v>14</v>
      </c>
      <c r="E20" s="17">
        <f>SUM(E17:E18)</f>
        <v>1909412.61</v>
      </c>
    </row>
    <row r="21" spans="2:5" ht="6.9" customHeight="1" x14ac:dyDescent="0.2">
      <c r="E21" s="16"/>
    </row>
    <row r="22" spans="2:5" x14ac:dyDescent="0.2">
      <c r="C22" s="5" t="s">
        <v>15</v>
      </c>
      <c r="E22" s="16">
        <f>E14+E20</f>
        <v>99149282.070000008</v>
      </c>
    </row>
    <row r="23" spans="2:5" ht="6.9" customHeight="1" x14ac:dyDescent="0.2">
      <c r="E23" s="16"/>
    </row>
    <row r="24" spans="2:5" ht="12" x14ac:dyDescent="0.25">
      <c r="B24" s="9" t="s">
        <v>16</v>
      </c>
      <c r="E24" s="16"/>
    </row>
    <row r="25" spans="2:5" x14ac:dyDescent="0.2">
      <c r="C25" s="5" t="s">
        <v>17</v>
      </c>
      <c r="E25" s="16">
        <v>642400.42000000004</v>
      </c>
    </row>
    <row r="26" spans="2:5" x14ac:dyDescent="0.2">
      <c r="C26" s="5" t="s">
        <v>18</v>
      </c>
      <c r="E26" s="17">
        <v>1064164.53</v>
      </c>
    </row>
    <row r="27" spans="2:5" ht="6.9" customHeight="1" x14ac:dyDescent="0.2">
      <c r="E27" s="16"/>
    </row>
    <row r="28" spans="2:5" x14ac:dyDescent="0.2">
      <c r="C28" s="5" t="s">
        <v>19</v>
      </c>
      <c r="E28" s="17">
        <f>SUM(E25:E26)</f>
        <v>1706564.9500000002</v>
      </c>
    </row>
    <row r="29" spans="2:5" ht="6.9" customHeight="1" x14ac:dyDescent="0.2">
      <c r="E29" s="16"/>
    </row>
    <row r="30" spans="2:5" x14ac:dyDescent="0.2">
      <c r="C30" s="5" t="s">
        <v>20</v>
      </c>
      <c r="E30" s="16">
        <f>E22+E28</f>
        <v>100855847.02000001</v>
      </c>
    </row>
    <row r="31" spans="2:5" ht="6.9" customHeight="1" x14ac:dyDescent="0.2">
      <c r="E31" s="16"/>
    </row>
    <row r="32" spans="2:5" x14ac:dyDescent="0.2">
      <c r="B32" s="5" t="s">
        <v>21</v>
      </c>
      <c r="E32" s="16">
        <v>2504919.44</v>
      </c>
    </row>
    <row r="33" spans="1:5" x14ac:dyDescent="0.2">
      <c r="B33" s="5" t="s">
        <v>22</v>
      </c>
      <c r="E33" s="17">
        <v>2776439.28</v>
      </c>
    </row>
    <row r="34" spans="1:5" ht="6.9" customHeight="1" x14ac:dyDescent="0.2">
      <c r="E34" s="18"/>
    </row>
    <row r="35" spans="1:5" ht="12" thickBot="1" x14ac:dyDescent="0.25">
      <c r="C35" s="5" t="s">
        <v>23</v>
      </c>
      <c r="E35" s="19">
        <f>SUM(E30:E33)</f>
        <v>106137205.74000001</v>
      </c>
    </row>
    <row r="36" spans="1:5" ht="12" thickTop="1" x14ac:dyDescent="0.2">
      <c r="E36" s="18"/>
    </row>
    <row r="37" spans="1:5" x14ac:dyDescent="0.2">
      <c r="C37" s="5" t="s">
        <v>34</v>
      </c>
      <c r="E37" s="20">
        <v>3874410.59</v>
      </c>
    </row>
    <row r="38" spans="1:5" x14ac:dyDescent="0.2">
      <c r="C38" s="5" t="s">
        <v>35</v>
      </c>
      <c r="E38" s="16">
        <v>1812243.37</v>
      </c>
    </row>
    <row r="39" spans="1:5" x14ac:dyDescent="0.2">
      <c r="C39" s="5" t="s">
        <v>36</v>
      </c>
      <c r="E39" s="16">
        <v>570094.54</v>
      </c>
    </row>
    <row r="40" spans="1:5" x14ac:dyDescent="0.2">
      <c r="C40" s="5" t="s">
        <v>37</v>
      </c>
      <c r="E40" s="16">
        <v>0</v>
      </c>
    </row>
    <row r="41" spans="1:5" x14ac:dyDescent="0.2">
      <c r="C41" s="5" t="s">
        <v>24</v>
      </c>
      <c r="E41" s="16">
        <v>2255205.6800000002</v>
      </c>
    </row>
    <row r="42" spans="1:5" x14ac:dyDescent="0.2">
      <c r="C42" s="5" t="s">
        <v>25</v>
      </c>
      <c r="E42" s="16">
        <v>0</v>
      </c>
    </row>
    <row r="43" spans="1:5" x14ac:dyDescent="0.2">
      <c r="C43" s="5" t="s">
        <v>26</v>
      </c>
      <c r="E43" s="16">
        <v>1846538.27</v>
      </c>
    </row>
    <row r="44" spans="1:5" x14ac:dyDescent="0.2">
      <c r="C44" s="5" t="s">
        <v>38</v>
      </c>
      <c r="E44" s="16">
        <v>-1013861.91</v>
      </c>
    </row>
    <row r="45" spans="1:5" x14ac:dyDescent="0.2">
      <c r="E45" s="21"/>
    </row>
    <row r="46" spans="1:5" ht="13.2" x14ac:dyDescent="0.25">
      <c r="A46" s="3" t="s">
        <v>27</v>
      </c>
      <c r="E46" s="21"/>
    </row>
    <row r="47" spans="1:5" ht="12" x14ac:dyDescent="0.25">
      <c r="B47" s="9" t="s">
        <v>28</v>
      </c>
      <c r="E47" s="21"/>
    </row>
    <row r="48" spans="1:5" x14ac:dyDescent="0.2">
      <c r="C48" s="5" t="s">
        <v>7</v>
      </c>
      <c r="E48" s="21">
        <v>68865481</v>
      </c>
    </row>
    <row r="49" spans="2:5" x14ac:dyDescent="0.2">
      <c r="C49" s="5" t="s">
        <v>8</v>
      </c>
      <c r="E49" s="21">
        <v>25285434</v>
      </c>
    </row>
    <row r="50" spans="2:5" x14ac:dyDescent="0.2">
      <c r="C50" s="5" t="s">
        <v>9</v>
      </c>
      <c r="E50" s="22">
        <v>2693607</v>
      </c>
    </row>
    <row r="51" spans="2:5" ht="6.9" customHeight="1" x14ac:dyDescent="0.2">
      <c r="E51" s="21"/>
    </row>
    <row r="52" spans="2:5" x14ac:dyDescent="0.2">
      <c r="C52" s="5" t="s">
        <v>10</v>
      </c>
      <c r="E52" s="21">
        <f>SUM(E48:E50)</f>
        <v>96844522</v>
      </c>
    </row>
    <row r="53" spans="2:5" ht="6.9" customHeight="1" x14ac:dyDescent="0.2">
      <c r="E53" s="21"/>
    </row>
    <row r="54" spans="2:5" ht="12" x14ac:dyDescent="0.25">
      <c r="B54" s="9" t="s">
        <v>29</v>
      </c>
      <c r="E54" s="21"/>
    </row>
    <row r="55" spans="2:5" x14ac:dyDescent="0.2">
      <c r="C55" s="5" t="s">
        <v>12</v>
      </c>
      <c r="E55" s="21">
        <v>3361589</v>
      </c>
    </row>
    <row r="56" spans="2:5" x14ac:dyDescent="0.2">
      <c r="C56" s="5" t="s">
        <v>13</v>
      </c>
      <c r="E56" s="22">
        <v>145863</v>
      </c>
    </row>
    <row r="57" spans="2:5" ht="6.9" customHeight="1" x14ac:dyDescent="0.2">
      <c r="E57" s="21"/>
    </row>
    <row r="58" spans="2:5" x14ac:dyDescent="0.2">
      <c r="C58" s="5" t="s">
        <v>14</v>
      </c>
      <c r="E58" s="22">
        <f>SUM(E55:E56)</f>
        <v>3507452</v>
      </c>
    </row>
    <row r="59" spans="2:5" ht="6.9" customHeight="1" x14ac:dyDescent="0.2">
      <c r="E59" s="21"/>
    </row>
    <row r="60" spans="2:5" x14ac:dyDescent="0.2">
      <c r="C60" s="5" t="s">
        <v>30</v>
      </c>
      <c r="E60" s="21">
        <f>E52+E58</f>
        <v>100351974</v>
      </c>
    </row>
    <row r="61" spans="2:5" ht="6.9" customHeight="1" x14ac:dyDescent="0.2">
      <c r="E61" s="21"/>
    </row>
    <row r="62" spans="2:5" ht="12" x14ac:dyDescent="0.25">
      <c r="B62" s="9" t="s">
        <v>31</v>
      </c>
      <c r="E62" s="21"/>
    </row>
    <row r="63" spans="2:5" x14ac:dyDescent="0.2">
      <c r="C63" s="5" t="s">
        <v>17</v>
      </c>
      <c r="E63" s="21">
        <v>4761683</v>
      </c>
    </row>
    <row r="64" spans="2:5" x14ac:dyDescent="0.2">
      <c r="C64" s="5" t="s">
        <v>18</v>
      </c>
      <c r="E64" s="22">
        <v>14891938</v>
      </c>
    </row>
    <row r="65" spans="1:5" ht="6.9" customHeight="1" x14ac:dyDescent="0.2">
      <c r="E65" s="21"/>
    </row>
    <row r="66" spans="1:5" x14ac:dyDescent="0.2">
      <c r="C66" s="5" t="s">
        <v>19</v>
      </c>
      <c r="E66" s="22">
        <f>SUM(E63:E64)</f>
        <v>19653621</v>
      </c>
    </row>
    <row r="67" spans="1:5" ht="6.9" customHeight="1" x14ac:dyDescent="0.2">
      <c r="E67" s="21"/>
    </row>
    <row r="68" spans="1:5" ht="12" thickBot="1" x14ac:dyDescent="0.25">
      <c r="C68" s="5" t="s">
        <v>32</v>
      </c>
      <c r="E68" s="23">
        <f>E60+E66</f>
        <v>120005595</v>
      </c>
    </row>
    <row r="69" spans="1:5" ht="12.6" thickTop="1" thickBot="1" x14ac:dyDescent="0.25">
      <c r="E69" s="24"/>
    </row>
    <row r="70" spans="1:5" ht="13.8" thickTop="1" x14ac:dyDescent="0.25">
      <c r="A70" s="5" t="s">
        <v>3</v>
      </c>
      <c r="C70" s="25" t="s">
        <v>33</v>
      </c>
      <c r="D70" s="26"/>
      <c r="E70" s="26"/>
    </row>
    <row r="71" spans="1:5" x14ac:dyDescent="0.2">
      <c r="A71" s="5" t="s">
        <v>3</v>
      </c>
    </row>
    <row r="72" spans="1:5" x14ac:dyDescent="0.2">
      <c r="A72" s="5" t="s">
        <v>3</v>
      </c>
    </row>
    <row r="73" spans="1:5" x14ac:dyDescent="0.2">
      <c r="A73" s="5" t="s">
        <v>3</v>
      </c>
    </row>
    <row r="74" spans="1:5" x14ac:dyDescent="0.2">
      <c r="A74" s="5" t="s">
        <v>3</v>
      </c>
    </row>
    <row r="75" spans="1:5" x14ac:dyDescent="0.2">
      <c r="A75" s="5" t="s">
        <v>3</v>
      </c>
    </row>
    <row r="76" spans="1:5" x14ac:dyDescent="0.2">
      <c r="A76" s="5" t="s">
        <v>3</v>
      </c>
    </row>
    <row r="77" spans="1:5" x14ac:dyDescent="0.2">
      <c r="A77" s="5" t="s">
        <v>3</v>
      </c>
    </row>
    <row r="78" spans="1:5" x14ac:dyDescent="0.2">
      <c r="A78" s="5" t="s">
        <v>3</v>
      </c>
    </row>
    <row r="79" spans="1:5" x14ac:dyDescent="0.2">
      <c r="A79" s="5" t="s">
        <v>3</v>
      </c>
    </row>
    <row r="80" spans="1: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1">
    <mergeCell ref="C70:E70"/>
  </mergeCells>
  <printOptions horizontalCentered="1"/>
  <pageMargins left="0.25" right="0.25" top="0.5" bottom="0.39" header="0.2" footer="0"/>
  <pageSetup orientation="portrait" r:id="rId1"/>
  <headerFooter scaleWithDoc="0" alignWithMargins="0">
    <oddHeader xml:space="preserve">&amp;RShaded Information is Designated as Confidential per WAC 480-07-160 </oddHeader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pane xSplit="4" ySplit="8" topLeftCell="E9" activePane="bottomRight" state="frozen"/>
      <selection activeCell="E1" sqref="E1:E4"/>
      <selection pane="topRight" activeCell="E1" sqref="E1:E4"/>
      <selection pane="bottomLeft" activeCell="E1" sqref="E1:E4"/>
      <selection pane="bottomRight" activeCell="D45" activeCellId="1" sqref="D33 D45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64.5546875" style="5" bestFit="1" customWidth="1"/>
    <col min="5" max="5" width="16.6640625" style="5" customWidth="1"/>
    <col min="6" max="16384" width="9.109375" style="5"/>
  </cols>
  <sheetData>
    <row r="1" spans="1:5" s="1" customFormat="1" ht="13.8" x14ac:dyDescent="0.25">
      <c r="D1" s="2" t="s">
        <v>0</v>
      </c>
    </row>
    <row r="2" spans="1:5" s="1" customFormat="1" ht="13.8" x14ac:dyDescent="0.25">
      <c r="D2" s="2" t="s">
        <v>1</v>
      </c>
    </row>
    <row r="3" spans="1:5" s="1" customFormat="1" ht="13.8" x14ac:dyDescent="0.25">
      <c r="D3" s="2" t="s">
        <v>41</v>
      </c>
    </row>
    <row r="4" spans="1:5" s="3" customFormat="1" ht="13.2" x14ac:dyDescent="0.25">
      <c r="D4" s="4" t="s">
        <v>2</v>
      </c>
    </row>
    <row r="5" spans="1:5" x14ac:dyDescent="0.2">
      <c r="A5" s="5" t="s">
        <v>3</v>
      </c>
    </row>
    <row r="6" spans="1:5" s="6" customFormat="1" ht="13.2" x14ac:dyDescent="0.25">
      <c r="A6" s="6" t="s">
        <v>3</v>
      </c>
    </row>
    <row r="7" spans="1:5" s="6" customFormat="1" ht="13.2" x14ac:dyDescent="0.25">
      <c r="E7" s="7" t="s">
        <v>4</v>
      </c>
    </row>
    <row r="8" spans="1:5" s="6" customFormat="1" ht="13.2" x14ac:dyDescent="0.25">
      <c r="A8" s="3" t="s">
        <v>5</v>
      </c>
      <c r="E8" s="8">
        <v>2019</v>
      </c>
    </row>
    <row r="9" spans="1:5" ht="12.6" thickBot="1" x14ac:dyDescent="0.3">
      <c r="B9" s="9" t="s">
        <v>6</v>
      </c>
    </row>
    <row r="10" spans="1:5" ht="12" thickTop="1" x14ac:dyDescent="0.2">
      <c r="C10" s="5" t="s">
        <v>7</v>
      </c>
      <c r="E10" s="15">
        <v>89767437.010000005</v>
      </c>
    </row>
    <row r="11" spans="1:5" x14ac:dyDescent="0.2">
      <c r="C11" s="5" t="s">
        <v>8</v>
      </c>
      <c r="E11" s="16">
        <v>32563842.5</v>
      </c>
    </row>
    <row r="12" spans="1:5" x14ac:dyDescent="0.2">
      <c r="C12" s="5" t="s">
        <v>9</v>
      </c>
      <c r="E12" s="17">
        <v>2357076.81</v>
      </c>
    </row>
    <row r="13" spans="1:5" ht="6.9" customHeight="1" x14ac:dyDescent="0.2">
      <c r="E13" s="16"/>
    </row>
    <row r="14" spans="1:5" x14ac:dyDescent="0.2">
      <c r="C14" s="5" t="s">
        <v>10</v>
      </c>
      <c r="E14" s="16">
        <f>SUM(E10:E12)</f>
        <v>124688356.32000001</v>
      </c>
    </row>
    <row r="15" spans="1:5" ht="6.9" customHeight="1" x14ac:dyDescent="0.2">
      <c r="E15" s="16"/>
    </row>
    <row r="16" spans="1:5" ht="12" x14ac:dyDescent="0.25">
      <c r="B16" s="9" t="s">
        <v>11</v>
      </c>
      <c r="E16" s="16"/>
    </row>
    <row r="17" spans="2:5" x14ac:dyDescent="0.2">
      <c r="C17" s="5" t="s">
        <v>12</v>
      </c>
      <c r="E17" s="16">
        <v>2510593.66</v>
      </c>
    </row>
    <row r="18" spans="2:5" x14ac:dyDescent="0.2">
      <c r="C18" s="5" t="s">
        <v>13</v>
      </c>
      <c r="E18" s="17">
        <v>82881.210000000006</v>
      </c>
    </row>
    <row r="19" spans="2:5" ht="6.9" customHeight="1" x14ac:dyDescent="0.2">
      <c r="E19" s="16"/>
    </row>
    <row r="20" spans="2:5" x14ac:dyDescent="0.2">
      <c r="C20" s="5" t="s">
        <v>14</v>
      </c>
      <c r="E20" s="17">
        <f>SUM(E17:E18)</f>
        <v>2593474.87</v>
      </c>
    </row>
    <row r="21" spans="2:5" ht="6.9" customHeight="1" x14ac:dyDescent="0.2">
      <c r="E21" s="16"/>
    </row>
    <row r="22" spans="2:5" x14ac:dyDescent="0.2">
      <c r="C22" s="5" t="s">
        <v>15</v>
      </c>
      <c r="E22" s="16">
        <f>E14+E20</f>
        <v>127281831.19000001</v>
      </c>
    </row>
    <row r="23" spans="2:5" ht="6.9" customHeight="1" x14ac:dyDescent="0.2">
      <c r="E23" s="16"/>
    </row>
    <row r="24" spans="2:5" ht="12" x14ac:dyDescent="0.25">
      <c r="B24" s="9" t="s">
        <v>16</v>
      </c>
      <c r="E24" s="16"/>
    </row>
    <row r="25" spans="2:5" x14ac:dyDescent="0.2">
      <c r="C25" s="5" t="s">
        <v>17</v>
      </c>
      <c r="E25" s="16">
        <v>628247.75</v>
      </c>
    </row>
    <row r="26" spans="2:5" x14ac:dyDescent="0.2">
      <c r="C26" s="5" t="s">
        <v>18</v>
      </c>
      <c r="E26" s="17">
        <v>1079096.1000000001</v>
      </c>
    </row>
    <row r="27" spans="2:5" ht="6.9" customHeight="1" x14ac:dyDescent="0.2">
      <c r="E27" s="16"/>
    </row>
    <row r="28" spans="2:5" x14ac:dyDescent="0.2">
      <c r="C28" s="5" t="s">
        <v>19</v>
      </c>
      <c r="E28" s="17">
        <f>SUM(E25:E26)</f>
        <v>1707343.85</v>
      </c>
    </row>
    <row r="29" spans="2:5" ht="6.9" customHeight="1" x14ac:dyDescent="0.2">
      <c r="E29" s="16"/>
    </row>
    <row r="30" spans="2:5" x14ac:dyDescent="0.2">
      <c r="C30" s="5" t="s">
        <v>20</v>
      </c>
      <c r="E30" s="16">
        <f>E22+E28</f>
        <v>128989175.04000001</v>
      </c>
    </row>
    <row r="31" spans="2:5" ht="6.9" customHeight="1" x14ac:dyDescent="0.2">
      <c r="E31" s="16"/>
    </row>
    <row r="32" spans="2:5" x14ac:dyDescent="0.2">
      <c r="B32" s="5" t="s">
        <v>21</v>
      </c>
      <c r="E32" s="16">
        <v>58170.9</v>
      </c>
    </row>
    <row r="33" spans="1:5" x14ac:dyDescent="0.2">
      <c r="B33" s="5" t="s">
        <v>22</v>
      </c>
      <c r="E33" s="17">
        <v>2268725.4300000002</v>
      </c>
    </row>
    <row r="34" spans="1:5" ht="6.9" customHeight="1" x14ac:dyDescent="0.2">
      <c r="E34" s="18"/>
    </row>
    <row r="35" spans="1:5" ht="12" thickBot="1" x14ac:dyDescent="0.25">
      <c r="C35" s="5" t="s">
        <v>23</v>
      </c>
      <c r="E35" s="19">
        <f>SUM(E30:E33)</f>
        <v>131316071.37000002</v>
      </c>
    </row>
    <row r="36" spans="1:5" ht="12" thickTop="1" x14ac:dyDescent="0.2">
      <c r="E36" s="18"/>
    </row>
    <row r="37" spans="1:5" x14ac:dyDescent="0.2">
      <c r="C37" s="5" t="s">
        <v>34</v>
      </c>
      <c r="E37" s="20">
        <v>5920212.6699999999</v>
      </c>
    </row>
    <row r="38" spans="1:5" x14ac:dyDescent="0.2">
      <c r="C38" s="5" t="s">
        <v>35</v>
      </c>
      <c r="E38" s="16">
        <v>2388740.02</v>
      </c>
    </row>
    <row r="39" spans="1:5" x14ac:dyDescent="0.2">
      <c r="C39" s="5" t="s">
        <v>36</v>
      </c>
      <c r="E39" s="16">
        <v>738982.08</v>
      </c>
    </row>
    <row r="40" spans="1:5" x14ac:dyDescent="0.2">
      <c r="C40" s="5" t="s">
        <v>37</v>
      </c>
      <c r="E40" s="16">
        <v>0</v>
      </c>
    </row>
    <row r="41" spans="1:5" x14ac:dyDescent="0.2">
      <c r="C41" s="5" t="s">
        <v>24</v>
      </c>
      <c r="E41" s="16">
        <v>2948891.24</v>
      </c>
    </row>
    <row r="42" spans="1:5" x14ac:dyDescent="0.2">
      <c r="C42" s="5" t="s">
        <v>25</v>
      </c>
      <c r="E42" s="16">
        <v>0</v>
      </c>
    </row>
    <row r="43" spans="1:5" x14ac:dyDescent="0.2">
      <c r="C43" s="5" t="s">
        <v>26</v>
      </c>
      <c r="E43" s="16">
        <v>2367879.0499999998</v>
      </c>
    </row>
    <row r="44" spans="1:5" x14ac:dyDescent="0.2">
      <c r="C44" s="5" t="s">
        <v>38</v>
      </c>
      <c r="E44" s="16">
        <v>-1371879.08</v>
      </c>
    </row>
    <row r="45" spans="1:5" x14ac:dyDescent="0.2">
      <c r="E45" s="21"/>
    </row>
    <row r="46" spans="1:5" ht="13.2" x14ac:dyDescent="0.25">
      <c r="A46" s="3" t="s">
        <v>27</v>
      </c>
      <c r="E46" s="21"/>
    </row>
    <row r="47" spans="1:5" ht="12" x14ac:dyDescent="0.25">
      <c r="B47" s="9" t="s">
        <v>28</v>
      </c>
      <c r="E47" s="21"/>
    </row>
    <row r="48" spans="1:5" x14ac:dyDescent="0.2">
      <c r="C48" s="5" t="s">
        <v>7</v>
      </c>
      <c r="E48" s="21">
        <v>86407303</v>
      </c>
    </row>
    <row r="49" spans="2:5" x14ac:dyDescent="0.2">
      <c r="C49" s="5" t="s">
        <v>8</v>
      </c>
      <c r="E49" s="21">
        <v>37764472</v>
      </c>
    </row>
    <row r="50" spans="2:5" x14ac:dyDescent="0.2">
      <c r="C50" s="5" t="s">
        <v>9</v>
      </c>
      <c r="E50" s="22">
        <v>2933693</v>
      </c>
    </row>
    <row r="51" spans="2:5" ht="6.9" customHeight="1" x14ac:dyDescent="0.2">
      <c r="E51" s="21"/>
    </row>
    <row r="52" spans="2:5" x14ac:dyDescent="0.2">
      <c r="C52" s="5" t="s">
        <v>10</v>
      </c>
      <c r="E52" s="21">
        <f>SUM(E48:E50)</f>
        <v>127105468</v>
      </c>
    </row>
    <row r="53" spans="2:5" ht="6.9" customHeight="1" x14ac:dyDescent="0.2">
      <c r="E53" s="21"/>
    </row>
    <row r="54" spans="2:5" ht="12" x14ac:dyDescent="0.25">
      <c r="B54" s="9" t="s">
        <v>29</v>
      </c>
      <c r="E54" s="21"/>
    </row>
    <row r="55" spans="2:5" x14ac:dyDescent="0.2">
      <c r="C55" s="5" t="s">
        <v>12</v>
      </c>
      <c r="E55" s="21">
        <v>5161228</v>
      </c>
    </row>
    <row r="56" spans="2:5" x14ac:dyDescent="0.2">
      <c r="C56" s="5" t="s">
        <v>13</v>
      </c>
      <c r="E56" s="22">
        <v>135669</v>
      </c>
    </row>
    <row r="57" spans="2:5" ht="6.9" customHeight="1" x14ac:dyDescent="0.2">
      <c r="E57" s="21"/>
    </row>
    <row r="58" spans="2:5" x14ac:dyDescent="0.2">
      <c r="C58" s="5" t="s">
        <v>14</v>
      </c>
      <c r="E58" s="22">
        <f>SUM(E55:E56)</f>
        <v>5296897</v>
      </c>
    </row>
    <row r="59" spans="2:5" ht="6.9" customHeight="1" x14ac:dyDescent="0.2">
      <c r="E59" s="21"/>
    </row>
    <row r="60" spans="2:5" x14ac:dyDescent="0.2">
      <c r="C60" s="5" t="s">
        <v>30</v>
      </c>
      <c r="E60" s="21">
        <f>E52+E58</f>
        <v>132402365</v>
      </c>
    </row>
    <row r="61" spans="2:5" ht="6.9" customHeight="1" x14ac:dyDescent="0.2">
      <c r="E61" s="21"/>
    </row>
    <row r="62" spans="2:5" ht="12" x14ac:dyDescent="0.25">
      <c r="B62" s="9" t="s">
        <v>31</v>
      </c>
      <c r="E62" s="21"/>
    </row>
    <row r="63" spans="2:5" x14ac:dyDescent="0.2">
      <c r="C63" s="5" t="s">
        <v>17</v>
      </c>
      <c r="E63" s="21">
        <v>4919328</v>
      </c>
    </row>
    <row r="64" spans="2:5" x14ac:dyDescent="0.2">
      <c r="C64" s="5" t="s">
        <v>18</v>
      </c>
      <c r="E64" s="22">
        <v>14984477</v>
      </c>
    </row>
    <row r="65" spans="1:5" ht="6.9" customHeight="1" x14ac:dyDescent="0.2">
      <c r="E65" s="21"/>
    </row>
    <row r="66" spans="1:5" x14ac:dyDescent="0.2">
      <c r="C66" s="5" t="s">
        <v>19</v>
      </c>
      <c r="E66" s="22">
        <f>SUM(E63:E64)</f>
        <v>19903805</v>
      </c>
    </row>
    <row r="67" spans="1:5" ht="6.9" customHeight="1" x14ac:dyDescent="0.2">
      <c r="E67" s="21"/>
    </row>
    <row r="68" spans="1:5" ht="12" thickBot="1" x14ac:dyDescent="0.25">
      <c r="C68" s="5" t="s">
        <v>32</v>
      </c>
      <c r="E68" s="23">
        <f>E60+E66</f>
        <v>152306170</v>
      </c>
    </row>
    <row r="69" spans="1:5" ht="12.6" thickTop="1" thickBot="1" x14ac:dyDescent="0.25">
      <c r="E69" s="24"/>
    </row>
    <row r="70" spans="1:5" ht="13.8" thickTop="1" x14ac:dyDescent="0.25">
      <c r="A70" s="5" t="s">
        <v>3</v>
      </c>
      <c r="C70" s="25" t="s">
        <v>33</v>
      </c>
      <c r="D70" s="26"/>
      <c r="E70" s="26"/>
    </row>
    <row r="71" spans="1:5" x14ac:dyDescent="0.2">
      <c r="A71" s="5" t="s">
        <v>3</v>
      </c>
    </row>
    <row r="72" spans="1:5" x14ac:dyDescent="0.2">
      <c r="A72" s="5" t="s">
        <v>3</v>
      </c>
    </row>
    <row r="73" spans="1:5" x14ac:dyDescent="0.2">
      <c r="A73" s="5" t="s">
        <v>3</v>
      </c>
    </row>
    <row r="74" spans="1:5" x14ac:dyDescent="0.2">
      <c r="A74" s="5" t="s">
        <v>3</v>
      </c>
    </row>
    <row r="75" spans="1:5" x14ac:dyDescent="0.2">
      <c r="A75" s="5" t="s">
        <v>3</v>
      </c>
    </row>
    <row r="76" spans="1:5" x14ac:dyDescent="0.2">
      <c r="A76" s="5" t="s">
        <v>3</v>
      </c>
    </row>
    <row r="77" spans="1:5" x14ac:dyDescent="0.2">
      <c r="A77" s="5" t="s">
        <v>3</v>
      </c>
    </row>
    <row r="78" spans="1:5" x14ac:dyDescent="0.2">
      <c r="A78" s="5" t="s">
        <v>3</v>
      </c>
    </row>
    <row r="79" spans="1:5" x14ac:dyDescent="0.2">
      <c r="A79" s="5" t="s">
        <v>3</v>
      </c>
    </row>
    <row r="80" spans="1: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1">
    <mergeCell ref="C70:E70"/>
  </mergeCells>
  <printOptions horizontalCentered="1"/>
  <pageMargins left="0.25" right="0.25" top="0.5" bottom="0.39" header="0.2" footer="0"/>
  <pageSetup orientation="portrait" r:id="rId1"/>
  <headerFooter scaleWithDoc="0" alignWithMargins="0">
    <oddHeader xml:space="preserve">&amp;RShaded Information is Designated as Confidential per WAC 480-07-160 </oddHeader>
    <oddFooter>&amp;C6a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4"/>
  <sheetViews>
    <sheetView zoomScaleNormal="100" zoomScaleSheetLayoutView="100" workbookViewId="0">
      <pane xSplit="4" ySplit="8" topLeftCell="E29" activePane="bottomRight" state="frozen"/>
      <selection activeCell="E1" sqref="E1:E4"/>
      <selection pane="topRight" activeCell="E1" sqref="E1:E4"/>
      <selection pane="bottomLeft" activeCell="E1" sqref="E1:E4"/>
      <selection pane="bottomRight" activeCell="E45" sqref="E45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64.5546875" style="5" bestFit="1" customWidth="1"/>
    <col min="5" max="5" width="16.6640625" style="5" customWidth="1"/>
    <col min="6" max="16384" width="9.109375" style="5"/>
  </cols>
  <sheetData>
    <row r="1" spans="1:5" s="1" customFormat="1" ht="13.8" x14ac:dyDescent="0.25">
      <c r="D1" s="2" t="s">
        <v>0</v>
      </c>
    </row>
    <row r="2" spans="1:5" s="1" customFormat="1" ht="13.8" x14ac:dyDescent="0.25">
      <c r="D2" s="2" t="s">
        <v>1</v>
      </c>
    </row>
    <row r="3" spans="1:5" s="1" customFormat="1" ht="13.8" x14ac:dyDescent="0.25">
      <c r="D3" s="2" t="s">
        <v>42</v>
      </c>
    </row>
    <row r="4" spans="1:5" s="3" customFormat="1" ht="13.2" x14ac:dyDescent="0.25">
      <c r="D4" s="4" t="s">
        <v>2</v>
      </c>
    </row>
    <row r="5" spans="1:5" x14ac:dyDescent="0.2">
      <c r="A5" s="5" t="s">
        <v>3</v>
      </c>
    </row>
    <row r="6" spans="1:5" s="6" customFormat="1" ht="13.2" x14ac:dyDescent="0.25">
      <c r="A6" s="6" t="s">
        <v>3</v>
      </c>
    </row>
    <row r="7" spans="1:5" s="6" customFormat="1" ht="13.2" x14ac:dyDescent="0.25">
      <c r="E7" s="7" t="s">
        <v>4</v>
      </c>
    </row>
    <row r="8" spans="1:5" s="6" customFormat="1" ht="13.2" x14ac:dyDescent="0.25">
      <c r="A8" s="3" t="s">
        <v>5</v>
      </c>
      <c r="E8" s="8">
        <f>'SOG 12-2019 (C)'!E8</f>
        <v>2019</v>
      </c>
    </row>
    <row r="9" spans="1:5" ht="12.6" thickBot="1" x14ac:dyDescent="0.3">
      <c r="B9" s="9" t="s">
        <v>6</v>
      </c>
    </row>
    <row r="10" spans="1:5" ht="12" thickTop="1" x14ac:dyDescent="0.2">
      <c r="C10" s="5" t="s">
        <v>7</v>
      </c>
      <c r="E10" s="15">
        <v>613618715.99000001</v>
      </c>
    </row>
    <row r="11" spans="1:5" x14ac:dyDescent="0.2">
      <c r="C11" s="5" t="s">
        <v>8</v>
      </c>
      <c r="E11" s="16">
        <v>218301727.58000001</v>
      </c>
    </row>
    <row r="12" spans="1:5" x14ac:dyDescent="0.2">
      <c r="C12" s="5" t="s">
        <v>9</v>
      </c>
      <c r="E12" s="17">
        <v>15697929.34</v>
      </c>
    </row>
    <row r="13" spans="1:5" ht="6.9" customHeight="1" x14ac:dyDescent="0.2">
      <c r="E13" s="16"/>
    </row>
    <row r="14" spans="1:5" x14ac:dyDescent="0.2">
      <c r="C14" s="5" t="s">
        <v>10</v>
      </c>
      <c r="E14" s="16">
        <f>SUM(E10:E12)</f>
        <v>847618372.91000009</v>
      </c>
    </row>
    <row r="15" spans="1:5" ht="6.9" customHeight="1" x14ac:dyDescent="0.2">
      <c r="E15" s="16"/>
    </row>
    <row r="16" spans="1:5" ht="12" x14ac:dyDescent="0.25">
      <c r="B16" s="9" t="s">
        <v>11</v>
      </c>
      <c r="E16" s="16"/>
    </row>
    <row r="17" spans="2:5" x14ac:dyDescent="0.2">
      <c r="C17" s="5" t="s">
        <v>12</v>
      </c>
      <c r="E17" s="16">
        <v>17756591.260000002</v>
      </c>
    </row>
    <row r="18" spans="2:5" x14ac:dyDescent="0.2">
      <c r="C18" s="5" t="s">
        <v>13</v>
      </c>
      <c r="E18" s="17">
        <v>624112.23</v>
      </c>
    </row>
    <row r="19" spans="2:5" ht="6.9" customHeight="1" x14ac:dyDescent="0.2">
      <c r="E19" s="16"/>
    </row>
    <row r="20" spans="2:5" x14ac:dyDescent="0.2">
      <c r="C20" s="5" t="s">
        <v>14</v>
      </c>
      <c r="E20" s="17">
        <f>SUM(E17:E18)</f>
        <v>18380703.490000002</v>
      </c>
    </row>
    <row r="21" spans="2:5" ht="6.9" customHeight="1" x14ac:dyDescent="0.2">
      <c r="E21" s="16"/>
    </row>
    <row r="22" spans="2:5" x14ac:dyDescent="0.2">
      <c r="C22" s="5" t="s">
        <v>15</v>
      </c>
      <c r="E22" s="16">
        <f>E14+E20</f>
        <v>865999076.4000001</v>
      </c>
    </row>
    <row r="23" spans="2:5" ht="6.9" customHeight="1" x14ac:dyDescent="0.2">
      <c r="E23" s="16"/>
    </row>
    <row r="24" spans="2:5" ht="12" x14ac:dyDescent="0.25">
      <c r="B24" s="9" t="s">
        <v>16</v>
      </c>
      <c r="E24" s="16"/>
    </row>
    <row r="25" spans="2:5" x14ac:dyDescent="0.2">
      <c r="C25" s="5" t="s">
        <v>17</v>
      </c>
      <c r="E25" s="16">
        <v>7192590.6699999999</v>
      </c>
    </row>
    <row r="26" spans="2:5" x14ac:dyDescent="0.2">
      <c r="C26" s="5" t="s">
        <v>18</v>
      </c>
      <c r="E26" s="17">
        <v>12678163.9</v>
      </c>
    </row>
    <row r="27" spans="2:5" ht="6.9" customHeight="1" x14ac:dyDescent="0.2">
      <c r="E27" s="16"/>
    </row>
    <row r="28" spans="2:5" x14ac:dyDescent="0.2">
      <c r="C28" s="5" t="s">
        <v>19</v>
      </c>
      <c r="E28" s="17">
        <f>SUM(E25:E26)</f>
        <v>19870754.57</v>
      </c>
    </row>
    <row r="29" spans="2:5" ht="6.9" customHeight="1" x14ac:dyDescent="0.2">
      <c r="E29" s="16"/>
    </row>
    <row r="30" spans="2:5" x14ac:dyDescent="0.2">
      <c r="C30" s="5" t="s">
        <v>20</v>
      </c>
      <c r="E30" s="16">
        <f>E22+E28</f>
        <v>885869830.97000015</v>
      </c>
    </row>
    <row r="31" spans="2:5" ht="6.9" customHeight="1" x14ac:dyDescent="0.2">
      <c r="E31" s="16"/>
    </row>
    <row r="32" spans="2:5" x14ac:dyDescent="0.2">
      <c r="B32" s="5" t="s">
        <v>21</v>
      </c>
      <c r="E32" s="16">
        <v>-27441062.91</v>
      </c>
    </row>
    <row r="33" spans="1:5" x14ac:dyDescent="0.2">
      <c r="B33" s="5" t="s">
        <v>22</v>
      </c>
      <c r="E33" s="17">
        <v>16941924.359999999</v>
      </c>
    </row>
    <row r="34" spans="1:5" ht="6.9" customHeight="1" x14ac:dyDescent="0.2">
      <c r="E34" s="18"/>
    </row>
    <row r="35" spans="1:5" ht="12" thickBot="1" x14ac:dyDescent="0.25">
      <c r="C35" s="5" t="s">
        <v>23</v>
      </c>
      <c r="E35" s="19">
        <f>SUM(E30:E33)</f>
        <v>875370692.4200002</v>
      </c>
    </row>
    <row r="36" spans="1:5" ht="12" thickTop="1" x14ac:dyDescent="0.2">
      <c r="E36" s="18"/>
    </row>
    <row r="37" spans="1:5" x14ac:dyDescent="0.2">
      <c r="C37" s="5" t="s">
        <v>34</v>
      </c>
      <c r="E37" s="20">
        <v>41336456.280000001</v>
      </c>
    </row>
    <row r="38" spans="1:5" x14ac:dyDescent="0.2">
      <c r="C38" s="5" t="s">
        <v>35</v>
      </c>
      <c r="E38" s="16">
        <v>16631607.470000001</v>
      </c>
    </row>
    <row r="39" spans="1:5" x14ac:dyDescent="0.2">
      <c r="C39" s="5" t="s">
        <v>36</v>
      </c>
      <c r="E39" s="16">
        <v>4843046.8499999996</v>
      </c>
    </row>
    <row r="40" spans="1:5" x14ac:dyDescent="0.2">
      <c r="C40" s="5" t="s">
        <v>37</v>
      </c>
      <c r="E40" s="16">
        <v>-22380.13</v>
      </c>
    </row>
    <row r="41" spans="1:5" x14ac:dyDescent="0.2">
      <c r="C41" s="5" t="s">
        <v>24</v>
      </c>
      <c r="E41" s="16">
        <v>21521820.140000001</v>
      </c>
    </row>
    <row r="42" spans="1:5" x14ac:dyDescent="0.2">
      <c r="C42" s="5" t="s">
        <v>25</v>
      </c>
      <c r="E42" s="16">
        <v>-32.450000000000003</v>
      </c>
    </row>
    <row r="43" spans="1:5" x14ac:dyDescent="0.2">
      <c r="C43" s="5" t="s">
        <v>26</v>
      </c>
      <c r="E43" s="16">
        <v>12204932</v>
      </c>
    </row>
    <row r="44" spans="1:5" x14ac:dyDescent="0.2">
      <c r="C44" s="5" t="s">
        <v>38</v>
      </c>
      <c r="E44" s="16">
        <v>-4869731.8899999997</v>
      </c>
    </row>
    <row r="45" spans="1:5" x14ac:dyDescent="0.2">
      <c r="E45" s="21"/>
    </row>
    <row r="46" spans="1:5" ht="13.2" x14ac:dyDescent="0.25">
      <c r="A46" s="3" t="s">
        <v>27</v>
      </c>
      <c r="E46" s="21"/>
    </row>
    <row r="47" spans="1:5" ht="12" x14ac:dyDescent="0.25">
      <c r="B47" s="9" t="s">
        <v>28</v>
      </c>
      <c r="E47" s="21"/>
    </row>
    <row r="48" spans="1:5" x14ac:dyDescent="0.2">
      <c r="C48" s="5" t="s">
        <v>7</v>
      </c>
      <c r="E48" s="21">
        <v>605313769</v>
      </c>
    </row>
    <row r="49" spans="2:5" x14ac:dyDescent="0.2">
      <c r="C49" s="5" t="s">
        <v>8</v>
      </c>
      <c r="E49" s="21">
        <v>277638726</v>
      </c>
    </row>
    <row r="50" spans="2:5" x14ac:dyDescent="0.2">
      <c r="C50" s="5" t="s">
        <v>9</v>
      </c>
      <c r="E50" s="22">
        <v>22914785</v>
      </c>
    </row>
    <row r="51" spans="2:5" ht="6.9" customHeight="1" x14ac:dyDescent="0.2">
      <c r="E51" s="21"/>
    </row>
    <row r="52" spans="2:5" x14ac:dyDescent="0.2">
      <c r="C52" s="5" t="s">
        <v>10</v>
      </c>
      <c r="E52" s="21">
        <f>SUM(E48:E50)</f>
        <v>905867280</v>
      </c>
    </row>
    <row r="53" spans="2:5" ht="6.9" customHeight="1" x14ac:dyDescent="0.2">
      <c r="E53" s="21"/>
    </row>
    <row r="54" spans="2:5" ht="12" x14ac:dyDescent="0.25">
      <c r="B54" s="9" t="s">
        <v>29</v>
      </c>
      <c r="E54" s="21"/>
    </row>
    <row r="55" spans="2:5" x14ac:dyDescent="0.2">
      <c r="C55" s="5" t="s">
        <v>12</v>
      </c>
      <c r="E55" s="21">
        <v>43940847</v>
      </c>
    </row>
    <row r="56" spans="2:5" x14ac:dyDescent="0.2">
      <c r="C56" s="5" t="s">
        <v>13</v>
      </c>
      <c r="E56" s="22">
        <v>1234580</v>
      </c>
    </row>
    <row r="57" spans="2:5" ht="6.9" customHeight="1" x14ac:dyDescent="0.2">
      <c r="E57" s="21"/>
    </row>
    <row r="58" spans="2:5" x14ac:dyDescent="0.2">
      <c r="C58" s="5" t="s">
        <v>14</v>
      </c>
      <c r="E58" s="22">
        <f>SUM(E55:E56)</f>
        <v>45175427</v>
      </c>
    </row>
    <row r="59" spans="2:5" ht="6.9" customHeight="1" x14ac:dyDescent="0.2">
      <c r="E59" s="21"/>
    </row>
    <row r="60" spans="2:5" x14ac:dyDescent="0.2">
      <c r="C60" s="5" t="s">
        <v>30</v>
      </c>
      <c r="E60" s="21">
        <f>E52+E58</f>
        <v>951042707</v>
      </c>
    </row>
    <row r="61" spans="2:5" ht="6.9" customHeight="1" x14ac:dyDescent="0.2">
      <c r="E61" s="21"/>
    </row>
    <row r="62" spans="2:5" ht="12" x14ac:dyDescent="0.25">
      <c r="B62" s="9" t="s">
        <v>31</v>
      </c>
      <c r="E62" s="21"/>
    </row>
    <row r="63" spans="2:5" x14ac:dyDescent="0.2">
      <c r="C63" s="5" t="s">
        <v>17</v>
      </c>
      <c r="E63" s="21">
        <v>54705514</v>
      </c>
    </row>
    <row r="64" spans="2:5" x14ac:dyDescent="0.2">
      <c r="C64" s="5" t="s">
        <v>18</v>
      </c>
      <c r="E64" s="22">
        <v>172951469</v>
      </c>
    </row>
    <row r="65" spans="1:5" ht="6.9" customHeight="1" x14ac:dyDescent="0.2">
      <c r="E65" s="21"/>
    </row>
    <row r="66" spans="1:5" x14ac:dyDescent="0.2">
      <c r="C66" s="5" t="s">
        <v>19</v>
      </c>
      <c r="E66" s="22">
        <f>SUM(E63:E64)</f>
        <v>227656983</v>
      </c>
    </row>
    <row r="67" spans="1:5" ht="6.9" customHeight="1" x14ac:dyDescent="0.2">
      <c r="E67" s="21"/>
    </row>
    <row r="68" spans="1:5" ht="12" thickBot="1" x14ac:dyDescent="0.25">
      <c r="C68" s="5" t="s">
        <v>32</v>
      </c>
      <c r="E68" s="23">
        <f>E60+E66</f>
        <v>1178699690</v>
      </c>
    </row>
    <row r="69" spans="1:5" ht="12.6" thickTop="1" thickBot="1" x14ac:dyDescent="0.25">
      <c r="E69" s="24"/>
    </row>
    <row r="70" spans="1:5" ht="13.8" thickTop="1" x14ac:dyDescent="0.25">
      <c r="A70" s="5" t="s">
        <v>3</v>
      </c>
      <c r="C70" s="25" t="s">
        <v>33</v>
      </c>
      <c r="D70" s="26"/>
      <c r="E70" s="26"/>
    </row>
    <row r="71" spans="1:5" x14ac:dyDescent="0.2">
      <c r="A71" s="5" t="s">
        <v>3</v>
      </c>
    </row>
    <row r="72" spans="1:5" x14ac:dyDescent="0.2">
      <c r="A72" s="5" t="s">
        <v>3</v>
      </c>
    </row>
    <row r="73" spans="1:5" x14ac:dyDescent="0.2">
      <c r="A73" s="5" t="s">
        <v>3</v>
      </c>
    </row>
    <row r="74" spans="1:5" x14ac:dyDescent="0.2">
      <c r="A74" s="5" t="s">
        <v>3</v>
      </c>
    </row>
    <row r="75" spans="1:5" x14ac:dyDescent="0.2">
      <c r="A75" s="5" t="s">
        <v>3</v>
      </c>
    </row>
    <row r="76" spans="1:5" x14ac:dyDescent="0.2">
      <c r="A76" s="5" t="s">
        <v>3</v>
      </c>
    </row>
    <row r="77" spans="1:5" x14ac:dyDescent="0.2">
      <c r="A77" s="5" t="s">
        <v>3</v>
      </c>
    </row>
    <row r="78" spans="1:5" x14ac:dyDescent="0.2">
      <c r="A78" s="5" t="s">
        <v>3</v>
      </c>
    </row>
    <row r="79" spans="1:5" x14ac:dyDescent="0.2">
      <c r="A79" s="5" t="s">
        <v>3</v>
      </c>
    </row>
    <row r="80" spans="1: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1">
    <mergeCell ref="C70:E70"/>
  </mergeCells>
  <printOptions horizontalCentered="1"/>
  <pageMargins left="0.25" right="0.25" top="0.5" bottom="0.39" header="0.2" footer="0"/>
  <pageSetup orientation="portrait" r:id="rId1"/>
  <headerFooter scaleWithDoc="0" alignWithMargins="0">
    <oddHeader xml:space="preserve">&amp;RShaded Information is Designated as Confidential per WAC 480-07-160 </oddHeader>
    <oddFooter>&amp;C6a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6D35E7-464D-4AD5-8EDE-250359C00771}"/>
</file>

<file path=customXml/itemProps2.xml><?xml version="1.0" encoding="utf-8"?>
<ds:datastoreItem xmlns:ds="http://schemas.openxmlformats.org/officeDocument/2006/customXml" ds:itemID="{3AC606CF-E3F4-44D2-B200-0FF80E395839}"/>
</file>

<file path=customXml/itemProps3.xml><?xml version="1.0" encoding="utf-8"?>
<ds:datastoreItem xmlns:ds="http://schemas.openxmlformats.org/officeDocument/2006/customXml" ds:itemID="{282D72FD-0570-42F1-8207-12974399D14F}"/>
</file>

<file path=customXml/itemProps4.xml><?xml version="1.0" encoding="utf-8"?>
<ds:datastoreItem xmlns:ds="http://schemas.openxmlformats.org/officeDocument/2006/customXml" ds:itemID="{DBA3051A-3564-45BB-A5F0-F5EA418AB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Confidential </vt:lpstr>
      <vt:lpstr>SOG 10-2019 (C)</vt:lpstr>
      <vt:lpstr>SOG 11-2019 (C)</vt:lpstr>
      <vt:lpstr>SOG 12-2019 (C)</vt:lpstr>
      <vt:lpstr>SOG 12ME 12-2019 (C)</vt:lpstr>
      <vt:lpstr>'SOG 10-2019 (C)'!Print_Area</vt:lpstr>
      <vt:lpstr>'SOG 11-2019 (C)'!Print_Area</vt:lpstr>
      <vt:lpstr>'SOG 12-2019 (C)'!Print_Area</vt:lpstr>
      <vt:lpstr>'SOG 12ME 12-2019 (C)'!Print_Area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Marvelous Marina</cp:lastModifiedBy>
  <cp:lastPrinted>2020-02-14T16:48:21Z</cp:lastPrinted>
  <dcterms:created xsi:type="dcterms:W3CDTF">2019-04-22T18:51:38Z</dcterms:created>
  <dcterms:modified xsi:type="dcterms:W3CDTF">2020-02-14T16:48:29Z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