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835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t" sheetId="9" r:id="rId9"/>
    <sheet name="Oct" sheetId="10" r:id="rId10"/>
    <sheet name="Nov" sheetId="11" r:id="rId11"/>
    <sheet name="Dec" sheetId="12" r:id="rId12"/>
  </sheets>
  <calcPr calcId="114210"/>
</workbook>
</file>

<file path=xl/calcChain.xml><?xml version="1.0" encoding="utf-8"?>
<calcChain xmlns="http://schemas.openxmlformats.org/spreadsheetml/2006/main">
  <c r="J42" i="12" l="1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P8" i="8"/>
  <c r="J8" i="8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K43" i="12"/>
  <c r="I43" i="12"/>
  <c r="C34" i="12"/>
  <c r="C36" i="12"/>
  <c r="Q33" i="12"/>
  <c r="O33" i="12"/>
  <c r="C29" i="12"/>
  <c r="E21" i="12"/>
  <c r="C21" i="12"/>
  <c r="K38" i="11"/>
  <c r="I38" i="11"/>
  <c r="Q28" i="11"/>
  <c r="O28" i="11"/>
  <c r="C27" i="11"/>
  <c r="C25" i="11"/>
  <c r="C20" i="11"/>
  <c r="E15" i="11"/>
  <c r="C15" i="11"/>
  <c r="K42" i="10"/>
  <c r="I42" i="10"/>
  <c r="Q30" i="10"/>
  <c r="O30" i="10"/>
  <c r="C29" i="10"/>
  <c r="C24" i="10"/>
  <c r="C31" i="10"/>
  <c r="E18" i="10"/>
  <c r="C18" i="10"/>
  <c r="K50" i="9"/>
  <c r="I50" i="9"/>
  <c r="Q31" i="9"/>
  <c r="O31" i="9"/>
  <c r="C30" i="9"/>
  <c r="C32" i="9"/>
  <c r="C25" i="9"/>
  <c r="E17" i="9"/>
  <c r="C17" i="9"/>
  <c r="K45" i="8"/>
  <c r="I45" i="8"/>
  <c r="C31" i="8"/>
  <c r="C26" i="8"/>
  <c r="C33" i="8"/>
  <c r="Q24" i="8"/>
  <c r="O24" i="8"/>
  <c r="E20" i="8"/>
  <c r="C20" i="8"/>
  <c r="K45" i="7"/>
  <c r="I45" i="7"/>
  <c r="Q31" i="7"/>
  <c r="O31" i="7"/>
  <c r="C31" i="7"/>
  <c r="C26" i="7"/>
  <c r="C33" i="7"/>
  <c r="E19" i="7"/>
  <c r="C19" i="7"/>
  <c r="K46" i="6"/>
  <c r="I46" i="6"/>
  <c r="C36" i="6"/>
  <c r="Q31" i="6"/>
  <c r="O31" i="6"/>
  <c r="C31" i="6"/>
  <c r="C38" i="6"/>
  <c r="E22" i="6"/>
  <c r="C22" i="6"/>
  <c r="K41" i="5"/>
  <c r="I41" i="5"/>
  <c r="C31" i="5"/>
  <c r="C33" i="5"/>
  <c r="Q29" i="5"/>
  <c r="O29" i="5"/>
  <c r="C26" i="5"/>
  <c r="E18" i="5"/>
  <c r="C18" i="5"/>
  <c r="K52" i="4"/>
  <c r="I52" i="4"/>
  <c r="Q28" i="4"/>
  <c r="O28" i="4"/>
  <c r="C27" i="4"/>
  <c r="C22" i="4"/>
  <c r="C29" i="4"/>
  <c r="E16" i="4"/>
  <c r="C16" i="4"/>
  <c r="K43" i="3"/>
  <c r="I43" i="3"/>
  <c r="Q30" i="3"/>
  <c r="O30" i="3"/>
  <c r="C28" i="3"/>
  <c r="C23" i="3"/>
  <c r="C30" i="3"/>
  <c r="E16" i="3"/>
  <c r="C16" i="3"/>
  <c r="K39" i="2"/>
  <c r="I39" i="2"/>
  <c r="C33" i="2"/>
  <c r="C31" i="2"/>
  <c r="Q26" i="2"/>
  <c r="O26" i="2"/>
  <c r="C26" i="2"/>
  <c r="E16" i="2"/>
  <c r="C16" i="2"/>
  <c r="I40" i="1"/>
  <c r="C32" i="1"/>
  <c r="O27" i="1"/>
  <c r="C27" i="1"/>
  <c r="C34" i="1"/>
  <c r="C25" i="1"/>
  <c r="C20" i="1"/>
</calcChain>
</file>

<file path=xl/sharedStrings.xml><?xml version="1.0" encoding="utf-8"?>
<sst xmlns="http://schemas.openxmlformats.org/spreadsheetml/2006/main" count="688" uniqueCount="324">
  <si>
    <t>Bainbridge Disposal, Inc.</t>
  </si>
  <si>
    <t xml:space="preserve">Recap of JMK Fibers/Recycle America Settlement Report </t>
  </si>
  <si>
    <t>PUBLIC</t>
  </si>
  <si>
    <t xml:space="preserve"> WUTC REGULATED - BI Residential &amp; Multifamily</t>
  </si>
  <si>
    <t>NON-REGULATED - Poulsbo/Suquamish/Commercial</t>
  </si>
  <si>
    <t>Date:</t>
  </si>
  <si>
    <t>Ticket #:</t>
  </si>
  <si>
    <t>Tons:</t>
  </si>
  <si>
    <t>Product Price</t>
  </si>
  <si>
    <t>$:</t>
  </si>
  <si>
    <t>76680PLC</t>
  </si>
  <si>
    <t>76807PL</t>
  </si>
  <si>
    <t>76907PL</t>
  </si>
  <si>
    <t>76929BI</t>
  </si>
  <si>
    <t>77136PL</t>
  </si>
  <si>
    <t>77227PL</t>
  </si>
  <si>
    <t>77234PLC</t>
  </si>
  <si>
    <t>77333PL</t>
  </si>
  <si>
    <t>77545BI</t>
  </si>
  <si>
    <t>77747PLC</t>
  </si>
  <si>
    <t>77928BI</t>
  </si>
  <si>
    <t>77933PL</t>
  </si>
  <si>
    <t>78145PL</t>
  </si>
  <si>
    <t>78247PLC</t>
  </si>
  <si>
    <t>78043PL</t>
  </si>
  <si>
    <t>78246PL</t>
  </si>
  <si>
    <t>Comingle</t>
  </si>
  <si>
    <t>78243PL</t>
  </si>
  <si>
    <t>78473PLC</t>
  </si>
  <si>
    <t>REGULATED</t>
  </si>
  <si>
    <t>77816PL</t>
  </si>
  <si>
    <t>77539MF</t>
  </si>
  <si>
    <t>Cardboard</t>
  </si>
  <si>
    <t>COMMERCIAL</t>
  </si>
  <si>
    <t>TOTAL =</t>
  </si>
  <si>
    <t>78044MF</t>
  </si>
  <si>
    <r>
      <rPr>
        <sz val="11"/>
        <color theme="1"/>
        <rFont val="Calibri"/>
        <family val="2"/>
        <scheme val="minor"/>
      </rPr>
      <t>TOTAL RECYCLE LBS</t>
    </r>
    <r>
      <rPr>
        <b/>
        <sz val="11"/>
        <color indexed="8"/>
        <rFont val="Calibri"/>
        <family val="2"/>
      </rPr>
      <t xml:space="preserve"> </t>
    </r>
  </si>
  <si>
    <t>TOTAL CARDBOARD LBS</t>
  </si>
  <si>
    <t>78612MF</t>
  </si>
  <si>
    <t xml:space="preserve">Total Res Customers </t>
  </si>
  <si>
    <t>Total Residential Tons</t>
  </si>
  <si>
    <t>Total Multi-Family Customers</t>
  </si>
  <si>
    <t>Total Multi-Family Tons</t>
  </si>
  <si>
    <t xml:space="preserve"> Price</t>
  </si>
  <si>
    <t>78808PLC</t>
  </si>
  <si>
    <t>78906PL</t>
  </si>
  <si>
    <t>79007PL</t>
  </si>
  <si>
    <t>79009PLC</t>
  </si>
  <si>
    <t>79103PL</t>
  </si>
  <si>
    <t>79106MF</t>
  </si>
  <si>
    <t>79130PL</t>
  </si>
  <si>
    <t>79198PL</t>
  </si>
  <si>
    <t>79288BI</t>
  </si>
  <si>
    <t>79289PL</t>
  </si>
  <si>
    <t>79841PL</t>
  </si>
  <si>
    <t>79854BI</t>
  </si>
  <si>
    <t>79975PL</t>
  </si>
  <si>
    <t>79948PL</t>
  </si>
  <si>
    <t>80053PL</t>
  </si>
  <si>
    <t>80168PL</t>
  </si>
  <si>
    <t>80274PL</t>
  </si>
  <si>
    <t>79469PL</t>
  </si>
  <si>
    <t>79763PL</t>
  </si>
  <si>
    <t>80064MF</t>
  </si>
  <si>
    <t>79558MF</t>
  </si>
  <si>
    <t>80851MF</t>
  </si>
  <si>
    <t>80847PLC</t>
  </si>
  <si>
    <t>80958PL</t>
  </si>
  <si>
    <t>81006PL</t>
  </si>
  <si>
    <t>81010BI</t>
  </si>
  <si>
    <t>81152PL</t>
  </si>
  <si>
    <t>81263PL</t>
  </si>
  <si>
    <t>81264BI</t>
  </si>
  <si>
    <t>81377PL</t>
  </si>
  <si>
    <t>81146MF</t>
  </si>
  <si>
    <t>81424PL</t>
  </si>
  <si>
    <t>81676PLC</t>
  </si>
  <si>
    <t>81881PLC</t>
  </si>
  <si>
    <t>81970PL</t>
  </si>
  <si>
    <t>81975BI</t>
  </si>
  <si>
    <t>82067PL</t>
  </si>
  <si>
    <t>81678MF</t>
  </si>
  <si>
    <t>82230PL</t>
  </si>
  <si>
    <t>82317PL</t>
  </si>
  <si>
    <t>82279PLC</t>
  </si>
  <si>
    <t>82526BI</t>
  </si>
  <si>
    <t>82588PL</t>
  </si>
  <si>
    <t>83072PL</t>
  </si>
  <si>
    <t>83069PL</t>
  </si>
  <si>
    <t>83023PL</t>
  </si>
  <si>
    <t>82209MF</t>
  </si>
  <si>
    <t xml:space="preserve"> 4/6/2015</t>
  </si>
  <si>
    <t>83123PL</t>
  </si>
  <si>
    <t>83124BI</t>
  </si>
  <si>
    <t>83208PL</t>
  </si>
  <si>
    <t>83326PL</t>
  </si>
  <si>
    <t>83399PL</t>
  </si>
  <si>
    <t>83407PLC</t>
  </si>
  <si>
    <t>83499PL</t>
  </si>
  <si>
    <t>83594BI</t>
  </si>
  <si>
    <t>83887PLC</t>
  </si>
  <si>
    <t>84017PL</t>
  </si>
  <si>
    <t>83255MF</t>
  </si>
  <si>
    <t>84123PL</t>
  </si>
  <si>
    <t>84386PLC</t>
  </si>
  <si>
    <t>84389PL</t>
  </si>
  <si>
    <t>84436PLC</t>
  </si>
  <si>
    <t>84003MF</t>
  </si>
  <si>
    <t>84563PL</t>
  </si>
  <si>
    <t>84661BI</t>
  </si>
  <si>
    <t>84889PLC</t>
  </si>
  <si>
    <t>85185PL</t>
  </si>
  <si>
    <t>85129BI</t>
  </si>
  <si>
    <t>136578PL</t>
  </si>
  <si>
    <t>Kitsap pd</t>
  </si>
  <si>
    <t>84269MF</t>
  </si>
  <si>
    <t>84769MF</t>
  </si>
  <si>
    <t>Kitsap Pd</t>
  </si>
  <si>
    <t>85406PL</t>
  </si>
  <si>
    <t>85459PLC</t>
  </si>
  <si>
    <t>85441PL</t>
  </si>
  <si>
    <t>85517PL</t>
  </si>
  <si>
    <t>85518PL</t>
  </si>
  <si>
    <t>85810MF</t>
  </si>
  <si>
    <t>85616PL</t>
  </si>
  <si>
    <t>85814PLC</t>
  </si>
  <si>
    <t>86154PLC</t>
  </si>
  <si>
    <t>86151PL</t>
  </si>
  <si>
    <t>86307PL</t>
  </si>
  <si>
    <t>86485PL</t>
  </si>
  <si>
    <t>86499PL</t>
  </si>
  <si>
    <t>86466PL</t>
  </si>
  <si>
    <t>86358MF</t>
  </si>
  <si>
    <t>86553PL</t>
  </si>
  <si>
    <t>86542PLC</t>
  </si>
  <si>
    <t>86771BI</t>
  </si>
  <si>
    <t>87078PLC</t>
  </si>
  <si>
    <t>87246PL</t>
  </si>
  <si>
    <t>87314BI</t>
  </si>
  <si>
    <t>87470PLC</t>
  </si>
  <si>
    <t>87473PL</t>
  </si>
  <si>
    <t>87254MF</t>
  </si>
  <si>
    <t>87865PL</t>
  </si>
  <si>
    <t>87861BI</t>
  </si>
  <si>
    <t>87870MF</t>
  </si>
  <si>
    <t>88153PLC</t>
  </si>
  <si>
    <t>88169PL</t>
  </si>
  <si>
    <t>88266BI</t>
  </si>
  <si>
    <t>88276PL</t>
  </si>
  <si>
    <t>88388PL</t>
  </si>
  <si>
    <t>88492PL</t>
  </si>
  <si>
    <t>88583PL</t>
  </si>
  <si>
    <t>88635PL</t>
  </si>
  <si>
    <t>88710PL</t>
  </si>
  <si>
    <t>88719PL</t>
  </si>
  <si>
    <t>88382MF</t>
  </si>
  <si>
    <t>88721PLC</t>
  </si>
  <si>
    <t>88831BI</t>
  </si>
  <si>
    <t>88895PL</t>
  </si>
  <si>
    <t>89430BI</t>
  </si>
  <si>
    <t>89414PL</t>
  </si>
  <si>
    <t>89475BI</t>
  </si>
  <si>
    <t>89522PL</t>
  </si>
  <si>
    <t>89616PL</t>
  </si>
  <si>
    <t>89837PL</t>
  </si>
  <si>
    <t>88887MF</t>
  </si>
  <si>
    <t>89833PL</t>
  </si>
  <si>
    <t>89299MF</t>
  </si>
  <si>
    <t>89846PL</t>
  </si>
  <si>
    <t>89561MF</t>
  </si>
  <si>
    <t>90269PL</t>
  </si>
  <si>
    <t>90374PL</t>
  </si>
  <si>
    <t>90382PL</t>
  </si>
  <si>
    <t>90380BI</t>
  </si>
  <si>
    <t>90467PL</t>
  </si>
  <si>
    <t>90580PLC</t>
  </si>
  <si>
    <t>90381MF</t>
  </si>
  <si>
    <t>90582PL</t>
  </si>
  <si>
    <t>90898BI</t>
  </si>
  <si>
    <t>90894PL</t>
  </si>
  <si>
    <t>91311PL</t>
  </si>
  <si>
    <t>91319PL</t>
  </si>
  <si>
    <t>91401PL</t>
  </si>
  <si>
    <t>91403PL</t>
  </si>
  <si>
    <t>90578MF</t>
  </si>
  <si>
    <t>91406BI</t>
  </si>
  <si>
    <t>91413PLC</t>
  </si>
  <si>
    <t>91516PL</t>
  </si>
  <si>
    <t>91525PL</t>
  </si>
  <si>
    <t>91615PL</t>
  </si>
  <si>
    <t>91661BI</t>
  </si>
  <si>
    <t>91713PLC</t>
  </si>
  <si>
    <t>91241MF</t>
  </si>
  <si>
    <t>91730PL</t>
  </si>
  <si>
    <t>91924BI</t>
  </si>
  <si>
    <t>91919PL</t>
  </si>
  <si>
    <t>91515MF</t>
  </si>
  <si>
    <t>92024MF</t>
  </si>
  <si>
    <t>92367PLC</t>
  </si>
  <si>
    <t>92461BI</t>
  </si>
  <si>
    <t>92468PL</t>
  </si>
  <si>
    <t>92645PL</t>
  </si>
  <si>
    <t>92691PLC</t>
  </si>
  <si>
    <t>92857PL</t>
  </si>
  <si>
    <t>92938BI</t>
  </si>
  <si>
    <t>92946PL</t>
  </si>
  <si>
    <t>93282PLC</t>
  </si>
  <si>
    <t>92550MF</t>
  </si>
  <si>
    <t>93372PL</t>
  </si>
  <si>
    <t>93495PL</t>
  </si>
  <si>
    <t>93534PL</t>
  </si>
  <si>
    <t>93707PL</t>
  </si>
  <si>
    <t>93803PLC</t>
  </si>
  <si>
    <t>94232BI</t>
  </si>
  <si>
    <t>94343PLC</t>
  </si>
  <si>
    <t>93155MF</t>
  </si>
  <si>
    <t>93716MF</t>
  </si>
  <si>
    <t>94449PL</t>
  </si>
  <si>
    <t>94557PL</t>
  </si>
  <si>
    <t>94658PL</t>
  </si>
  <si>
    <t>94656PL</t>
  </si>
  <si>
    <t>94659BI</t>
  </si>
  <si>
    <t>94665BI</t>
  </si>
  <si>
    <t>94823PL</t>
  </si>
  <si>
    <t>94986BI</t>
  </si>
  <si>
    <t>95285PL</t>
  </si>
  <si>
    <t>95378PLC</t>
  </si>
  <si>
    <t>95517PL</t>
  </si>
  <si>
    <t>95589PL</t>
  </si>
  <si>
    <t>95760PL</t>
  </si>
  <si>
    <t>95738BI</t>
  </si>
  <si>
    <t>94822MF</t>
  </si>
  <si>
    <t>95865PLC</t>
  </si>
  <si>
    <t>96013PL</t>
  </si>
  <si>
    <t>95181MF</t>
  </si>
  <si>
    <t>96002PL</t>
  </si>
  <si>
    <t>96004PL</t>
  </si>
  <si>
    <t>96237PL</t>
  </si>
  <si>
    <t>96220BI</t>
  </si>
  <si>
    <t>96629PL</t>
  </si>
  <si>
    <t>96755PLC</t>
  </si>
  <si>
    <t>96812PL</t>
  </si>
  <si>
    <t>96340MF</t>
  </si>
  <si>
    <t>96852MF</t>
  </si>
  <si>
    <t>10/6/0215</t>
  </si>
  <si>
    <t>97147PL</t>
  </si>
  <si>
    <t>97145PL</t>
  </si>
  <si>
    <t>97241PL</t>
  </si>
  <si>
    <t>97628PLC</t>
  </si>
  <si>
    <t>97689PL</t>
  </si>
  <si>
    <t>97737PL</t>
  </si>
  <si>
    <t>97748PL</t>
  </si>
  <si>
    <t>97854PL</t>
  </si>
  <si>
    <t>97417MF</t>
  </si>
  <si>
    <t>97825BI</t>
  </si>
  <si>
    <t>97884PL</t>
  </si>
  <si>
    <t>98026PL</t>
  </si>
  <si>
    <t>98024PL</t>
  </si>
  <si>
    <t>98133PLC</t>
  </si>
  <si>
    <t>98586BI</t>
  </si>
  <si>
    <t>98592PLC</t>
  </si>
  <si>
    <t>98774PL</t>
  </si>
  <si>
    <t>98776PL</t>
  </si>
  <si>
    <t>97924MF</t>
  </si>
  <si>
    <t>98787BI</t>
  </si>
  <si>
    <t>98888PL</t>
  </si>
  <si>
    <t>98928BI</t>
  </si>
  <si>
    <t>99025PL</t>
  </si>
  <si>
    <t>99020PL</t>
  </si>
  <si>
    <t>98694MF</t>
  </si>
  <si>
    <t>98952MF</t>
  </si>
  <si>
    <t>99104PLC</t>
  </si>
  <si>
    <t>99392MF</t>
  </si>
  <si>
    <t>99389PL</t>
  </si>
  <si>
    <t>99374BI</t>
  </si>
  <si>
    <t>99682PL</t>
  </si>
  <si>
    <t>99768BI</t>
  </si>
  <si>
    <t>99733PL</t>
  </si>
  <si>
    <t>99750PLC</t>
  </si>
  <si>
    <t>99828PL</t>
  </si>
  <si>
    <t>99805PL</t>
  </si>
  <si>
    <t>99964PL</t>
  </si>
  <si>
    <t>100077PLC</t>
  </si>
  <si>
    <t>100080PL</t>
  </si>
  <si>
    <t>100134PL</t>
  </si>
  <si>
    <t>100232BI</t>
  </si>
  <si>
    <t>100426BI</t>
  </si>
  <si>
    <t>100422MF</t>
  </si>
  <si>
    <t>100630PL</t>
  </si>
  <si>
    <t>100626PLC</t>
  </si>
  <si>
    <t>100740PL</t>
  </si>
  <si>
    <t>100843PL</t>
  </si>
  <si>
    <t>100858PLC</t>
  </si>
  <si>
    <t>100880MF</t>
  </si>
  <si>
    <t>101098PL</t>
  </si>
  <si>
    <t>101414MF</t>
  </si>
  <si>
    <t>101122PL</t>
  </si>
  <si>
    <t>101174PL</t>
  </si>
  <si>
    <t>101601PLC</t>
  </si>
  <si>
    <t>101647PL</t>
  </si>
  <si>
    <t>101648PLC</t>
  </si>
  <si>
    <t>101767PL</t>
  </si>
  <si>
    <t>101886PLC</t>
  </si>
  <si>
    <t>101893PL</t>
  </si>
  <si>
    <t>101943PL</t>
  </si>
  <si>
    <t>102062PL</t>
  </si>
  <si>
    <t>102178PLC</t>
  </si>
  <si>
    <t>102297BI</t>
  </si>
  <si>
    <t>102620PLC</t>
  </si>
  <si>
    <t>101959MF</t>
  </si>
  <si>
    <t>102741PL</t>
  </si>
  <si>
    <t>102800PLC</t>
  </si>
  <si>
    <t>102932PL</t>
  </si>
  <si>
    <t>102869PL</t>
  </si>
  <si>
    <t>102964PL</t>
  </si>
  <si>
    <t>102498MF</t>
  </si>
  <si>
    <t>103005PLC</t>
  </si>
  <si>
    <t>103145PL</t>
  </si>
  <si>
    <t>103141PL</t>
  </si>
  <si>
    <t>103242PLC</t>
  </si>
  <si>
    <t>103310PL</t>
  </si>
  <si>
    <t>103312BI</t>
  </si>
  <si>
    <t>102928MF</t>
  </si>
  <si>
    <t>OCC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</si>
</sst>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;[Red]\(0.00\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14" fontId="0" fillId="0" borderId="1" xfId="0" applyNumberFormat="1" applyBorder="1"/>
    <xf numFmtId="0" fontId="0" fillId="0" borderId="1" xfId="0" applyBorder="1"/>
    <xf numFmtId="44" fontId="0" fillId="0" borderId="1" xfId="0" applyNumberForma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44" fontId="0" fillId="0" borderId="5" xfId="0" applyNumberFormat="1" applyBorder="1" applyAlignment="1"/>
    <xf numFmtId="44" fontId="0" fillId="0" borderId="6" xfId="1" applyFont="1" applyBorder="1" applyAlignment="1"/>
    <xf numFmtId="0" fontId="0" fillId="0" borderId="7" xfId="0" applyBorder="1" applyAlignment="1"/>
    <xf numFmtId="0" fontId="0" fillId="0" borderId="0" xfId="0" applyBorder="1" applyAlignment="1"/>
    <xf numFmtId="7" fontId="2" fillId="0" borderId="5" xfId="1" applyNumberFormat="1" applyFont="1" applyBorder="1" applyAlignment="1"/>
    <xf numFmtId="44" fontId="2" fillId="0" borderId="5" xfId="1" applyFont="1" applyBorder="1" applyAlignment="1"/>
    <xf numFmtId="44" fontId="0" fillId="0" borderId="5" xfId="1" applyFont="1" applyBorder="1" applyAlignment="1"/>
    <xf numFmtId="8" fontId="0" fillId="0" borderId="6" xfId="1" applyNumberFormat="1" applyFont="1" applyBorder="1" applyAlignment="1"/>
    <xf numFmtId="44" fontId="2" fillId="0" borderId="5" xfId="0" applyNumberFormat="1" applyFont="1" applyBorder="1" applyAlignment="1"/>
    <xf numFmtId="44" fontId="2" fillId="0" borderId="8" xfId="1" applyFont="1" applyBorder="1" applyAlignment="1"/>
    <xf numFmtId="3" fontId="0" fillId="0" borderId="0" xfId="0" applyNumberFormat="1" applyAlignment="1"/>
    <xf numFmtId="0" fontId="0" fillId="0" borderId="9" xfId="0" applyBorder="1" applyAlignment="1"/>
    <xf numFmtId="0" fontId="0" fillId="0" borderId="5" xfId="0" applyBorder="1" applyAlignment="1"/>
    <xf numFmtId="0" fontId="0" fillId="0" borderId="8" xfId="0" applyBorder="1"/>
    <xf numFmtId="39" fontId="0" fillId="0" borderId="0" xfId="0" applyNumberFormat="1" applyFill="1" applyBorder="1"/>
    <xf numFmtId="14" fontId="0" fillId="0" borderId="0" xfId="0" applyNumberFormat="1" applyBorder="1" applyAlignment="1"/>
    <xf numFmtId="0" fontId="0" fillId="0" borderId="0" xfId="0" applyBorder="1"/>
    <xf numFmtId="8" fontId="0" fillId="0" borderId="0" xfId="0" applyNumberFormat="1"/>
    <xf numFmtId="14" fontId="0" fillId="0" borderId="0" xfId="0" applyNumberFormat="1" applyBorder="1"/>
    <xf numFmtId="8" fontId="0" fillId="0" borderId="0" xfId="0" applyNumberFormat="1" applyBorder="1"/>
    <xf numFmtId="0" fontId="0" fillId="0" borderId="0" xfId="0" applyFill="1" applyBorder="1"/>
    <xf numFmtId="8" fontId="0" fillId="0" borderId="0" xfId="0" applyNumberFormat="1" applyFill="1" applyBorder="1"/>
    <xf numFmtId="0" fontId="0" fillId="0" borderId="1" xfId="0" applyFill="1" applyBorder="1"/>
    <xf numFmtId="8" fontId="0" fillId="0" borderId="1" xfId="0" applyNumberFormat="1" applyFill="1" applyBorder="1"/>
    <xf numFmtId="44" fontId="2" fillId="0" borderId="5" xfId="1" applyNumberFormat="1" applyFont="1" applyBorder="1" applyAlignment="1"/>
    <xf numFmtId="8" fontId="0" fillId="0" borderId="1" xfId="0" applyNumberFormat="1" applyBorder="1"/>
    <xf numFmtId="44" fontId="0" fillId="0" borderId="0" xfId="0" applyNumberFormat="1" applyBorder="1"/>
    <xf numFmtId="44" fontId="0" fillId="0" borderId="9" xfId="0" applyNumberFormat="1" applyBorder="1"/>
    <xf numFmtId="2" fontId="0" fillId="0" borderId="0" xfId="0" applyNumberFormat="1"/>
    <xf numFmtId="164" fontId="0" fillId="0" borderId="0" xfId="0" applyNumberFormat="1"/>
    <xf numFmtId="40" fontId="0" fillId="0" borderId="0" xfId="0" applyNumberFormat="1"/>
    <xf numFmtId="0" fontId="0" fillId="0" borderId="13" xfId="0" applyBorder="1" applyAlignment="1"/>
    <xf numFmtId="0" fontId="0" fillId="0" borderId="12" xfId="0" applyBorder="1" applyAlignment="1"/>
    <xf numFmtId="0" fontId="0" fillId="0" borderId="7" xfId="0" applyFont="1" applyBorder="1" applyAlignment="1"/>
    <xf numFmtId="0" fontId="5" fillId="0" borderId="0" xfId="0" applyFont="1" applyBorder="1" applyAlignment="1"/>
    <xf numFmtId="0" fontId="0" fillId="0" borderId="7" xfId="0" applyBorder="1" applyAlignment="1"/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3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0" xfId="0" applyFill="1" applyBorder="1" applyAlignment="1"/>
    <xf numFmtId="0" fontId="0" fillId="0" borderId="11" xfId="0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0" fillId="0" borderId="0" xfId="0" applyFont="1" applyAlignment="1"/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A7" zoomScaleNormal="100" workbookViewId="0">
      <selection activeCell="I40" sqref="I40"/>
    </sheetView>
  </sheetViews>
  <sheetFormatPr defaultRowHeight="15" x14ac:dyDescent="0.25"/>
  <cols>
    <col min="1" max="1" width="10.42578125" bestFit="1" customWidth="1"/>
    <col min="2" max="2" width="18.85546875" customWidth="1"/>
    <col min="3" max="3" width="15.140625" bestFit="1" customWidth="1"/>
    <col min="4" max="5" width="9.28515625" bestFit="1" customWidth="1"/>
    <col min="7" max="7" width="10.42578125" bestFit="1" customWidth="1"/>
    <col min="8" max="11" width="9.28515625" bestFit="1" customWidth="1"/>
    <col min="13" max="13" width="10.42578125" bestFit="1" customWidth="1"/>
    <col min="15" max="15" width="9.85546875" customWidth="1"/>
    <col min="16" max="17" width="9.28515625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42019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8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s="7">
        <v>42009</v>
      </c>
      <c r="B8">
        <v>76675</v>
      </c>
      <c r="C8">
        <v>5.96</v>
      </c>
      <c r="D8" s="8">
        <v>0</v>
      </c>
      <c r="E8" s="8">
        <v>0</v>
      </c>
      <c r="G8" s="7">
        <v>42010</v>
      </c>
      <c r="H8">
        <v>76798</v>
      </c>
      <c r="I8">
        <v>5.01</v>
      </c>
      <c r="J8" s="8">
        <v>0</v>
      </c>
      <c r="K8" s="8">
        <v>0</v>
      </c>
      <c r="M8" s="7">
        <v>42009</v>
      </c>
      <c r="N8" t="s">
        <v>10</v>
      </c>
      <c r="O8">
        <v>5.0599999999999996</v>
      </c>
      <c r="P8" s="8">
        <v>0</v>
      </c>
      <c r="Q8" s="8">
        <v>0</v>
      </c>
    </row>
    <row r="9" spans="1:17" x14ac:dyDescent="0.25">
      <c r="A9" s="7">
        <v>42009</v>
      </c>
      <c r="B9">
        <v>76727</v>
      </c>
      <c r="C9">
        <v>9.69</v>
      </c>
      <c r="D9" s="8">
        <v>0</v>
      </c>
      <c r="E9" s="8">
        <v>0</v>
      </c>
      <c r="G9" s="7">
        <v>42010</v>
      </c>
      <c r="H9">
        <v>76802</v>
      </c>
      <c r="I9">
        <v>5.15</v>
      </c>
      <c r="J9" s="8">
        <v>0</v>
      </c>
      <c r="K9" s="8">
        <v>0</v>
      </c>
      <c r="M9" s="7">
        <v>42010</v>
      </c>
      <c r="N9" t="s">
        <v>11</v>
      </c>
      <c r="O9">
        <v>4.71</v>
      </c>
      <c r="P9" s="8">
        <v>0</v>
      </c>
      <c r="Q9" s="8">
        <v>0</v>
      </c>
    </row>
    <row r="10" spans="1:17" x14ac:dyDescent="0.25">
      <c r="A10" s="7">
        <v>42010</v>
      </c>
      <c r="B10">
        <v>76821</v>
      </c>
      <c r="C10">
        <v>4.67</v>
      </c>
      <c r="D10" s="8">
        <v>0</v>
      </c>
      <c r="E10" s="8">
        <v>0</v>
      </c>
      <c r="G10" s="7">
        <v>42010</v>
      </c>
      <c r="H10">
        <v>76817</v>
      </c>
      <c r="I10">
        <v>8.0399999999999991</v>
      </c>
      <c r="J10" s="8">
        <v>0</v>
      </c>
      <c r="K10" s="8">
        <v>0</v>
      </c>
      <c r="M10" s="7">
        <v>42010</v>
      </c>
      <c r="N10" t="s">
        <v>12</v>
      </c>
      <c r="O10">
        <v>6.63</v>
      </c>
      <c r="P10" s="8">
        <v>0</v>
      </c>
      <c r="Q10" s="8">
        <v>0</v>
      </c>
    </row>
    <row r="11" spans="1:17" x14ac:dyDescent="0.25">
      <c r="A11" s="7">
        <v>42013</v>
      </c>
      <c r="B11">
        <v>77179</v>
      </c>
      <c r="C11">
        <v>4.12</v>
      </c>
      <c r="D11" s="8">
        <v>0</v>
      </c>
      <c r="E11" s="8">
        <v>0</v>
      </c>
      <c r="G11" s="7">
        <v>42010</v>
      </c>
      <c r="H11">
        <v>76904</v>
      </c>
      <c r="I11">
        <v>4.28</v>
      </c>
      <c r="J11" s="8">
        <v>0</v>
      </c>
      <c r="K11" s="8">
        <v>0</v>
      </c>
      <c r="M11" s="7">
        <v>42011</v>
      </c>
      <c r="N11" t="s">
        <v>13</v>
      </c>
      <c r="O11">
        <v>6.98</v>
      </c>
      <c r="P11" s="8">
        <v>0</v>
      </c>
      <c r="Q11" s="8">
        <v>0</v>
      </c>
    </row>
    <row r="12" spans="1:17" x14ac:dyDescent="0.25">
      <c r="A12" s="7">
        <v>42016</v>
      </c>
      <c r="B12">
        <v>77233</v>
      </c>
      <c r="C12">
        <v>4.5199999999999996</v>
      </c>
      <c r="D12" s="8">
        <v>0</v>
      </c>
      <c r="E12" s="8">
        <v>0</v>
      </c>
      <c r="G12" s="7">
        <v>42011</v>
      </c>
      <c r="H12">
        <v>76912</v>
      </c>
      <c r="I12">
        <v>10.95</v>
      </c>
      <c r="J12" s="8">
        <v>0</v>
      </c>
      <c r="K12" s="8">
        <v>0</v>
      </c>
      <c r="M12" s="7">
        <v>42013</v>
      </c>
      <c r="N12" t="s">
        <v>14</v>
      </c>
      <c r="O12">
        <v>5.18</v>
      </c>
      <c r="P12" s="8">
        <v>0</v>
      </c>
      <c r="Q12" s="8">
        <v>0</v>
      </c>
    </row>
    <row r="13" spans="1:17" x14ac:dyDescent="0.25">
      <c r="A13" s="7">
        <v>42017</v>
      </c>
      <c r="B13">
        <v>77321</v>
      </c>
      <c r="C13">
        <v>4.0599999999999996</v>
      </c>
      <c r="D13" s="8">
        <v>0</v>
      </c>
      <c r="E13" s="8">
        <v>0</v>
      </c>
      <c r="G13" s="7">
        <v>42011</v>
      </c>
      <c r="H13">
        <v>76919</v>
      </c>
      <c r="I13">
        <v>10.76</v>
      </c>
      <c r="J13" s="8">
        <v>0</v>
      </c>
      <c r="K13" s="8">
        <v>0</v>
      </c>
      <c r="M13" s="7">
        <v>42016</v>
      </c>
      <c r="N13" t="s">
        <v>15</v>
      </c>
      <c r="O13">
        <v>3.5</v>
      </c>
      <c r="P13" s="8">
        <v>0</v>
      </c>
      <c r="Q13" s="8">
        <v>0</v>
      </c>
    </row>
    <row r="14" spans="1:17" x14ac:dyDescent="0.25">
      <c r="A14" s="7">
        <v>42023</v>
      </c>
      <c r="B14">
        <v>77742</v>
      </c>
      <c r="C14">
        <v>6.28</v>
      </c>
      <c r="D14" s="8">
        <v>0</v>
      </c>
      <c r="E14" s="8">
        <v>0</v>
      </c>
      <c r="G14" s="7">
        <v>42011</v>
      </c>
      <c r="H14">
        <v>76920</v>
      </c>
      <c r="I14">
        <v>9.02</v>
      </c>
      <c r="J14" s="8">
        <v>0</v>
      </c>
      <c r="K14" s="8">
        <v>0</v>
      </c>
      <c r="M14" s="7">
        <v>42016</v>
      </c>
      <c r="N14" t="s">
        <v>16</v>
      </c>
      <c r="O14">
        <v>7.43</v>
      </c>
      <c r="P14" s="8">
        <v>0</v>
      </c>
      <c r="Q14" s="8">
        <v>0</v>
      </c>
    </row>
    <row r="15" spans="1:17" x14ac:dyDescent="0.25">
      <c r="A15" s="7">
        <v>42023</v>
      </c>
      <c r="B15">
        <v>77756</v>
      </c>
      <c r="C15">
        <v>5.85</v>
      </c>
      <c r="D15" s="8">
        <v>0</v>
      </c>
      <c r="E15" s="8">
        <v>0</v>
      </c>
      <c r="G15" s="7">
        <v>42011</v>
      </c>
      <c r="H15">
        <v>76932</v>
      </c>
      <c r="I15">
        <v>5.79</v>
      </c>
      <c r="J15" s="8">
        <v>0</v>
      </c>
      <c r="K15" s="8">
        <v>0</v>
      </c>
      <c r="M15" s="7">
        <v>42017</v>
      </c>
      <c r="N15" t="s">
        <v>17</v>
      </c>
      <c r="O15">
        <v>4.87</v>
      </c>
      <c r="P15" s="8">
        <v>0</v>
      </c>
      <c r="Q15" s="8">
        <v>0</v>
      </c>
    </row>
    <row r="16" spans="1:17" x14ac:dyDescent="0.25">
      <c r="A16" s="7">
        <v>42025</v>
      </c>
      <c r="B16">
        <v>77920</v>
      </c>
      <c r="C16">
        <v>9.39</v>
      </c>
      <c r="D16" s="8">
        <v>0</v>
      </c>
      <c r="E16" s="8">
        <v>0</v>
      </c>
      <c r="G16" s="7">
        <v>42012</v>
      </c>
      <c r="H16">
        <v>77016</v>
      </c>
      <c r="I16">
        <v>4.3899999999999997</v>
      </c>
      <c r="J16" s="8">
        <v>0</v>
      </c>
      <c r="K16" s="8">
        <v>0</v>
      </c>
      <c r="M16" s="7">
        <v>42019</v>
      </c>
      <c r="N16" t="s">
        <v>18</v>
      </c>
      <c r="O16">
        <v>6.02</v>
      </c>
      <c r="P16" s="8">
        <v>0</v>
      </c>
      <c r="Q16" s="8">
        <v>0</v>
      </c>
    </row>
    <row r="17" spans="1:17" x14ac:dyDescent="0.25">
      <c r="A17" s="7">
        <v>42030</v>
      </c>
      <c r="B17">
        <v>78245</v>
      </c>
      <c r="C17">
        <v>3.46</v>
      </c>
      <c r="D17" s="8">
        <v>0</v>
      </c>
      <c r="E17" s="8">
        <v>0</v>
      </c>
      <c r="G17" s="7">
        <v>42012</v>
      </c>
      <c r="H17">
        <v>77019</v>
      </c>
      <c r="I17">
        <v>4.9400000000000004</v>
      </c>
      <c r="J17" s="8">
        <v>0</v>
      </c>
      <c r="K17" s="8">
        <v>0</v>
      </c>
      <c r="M17" s="7">
        <v>42023</v>
      </c>
      <c r="N17" t="s">
        <v>19</v>
      </c>
      <c r="O17">
        <v>5.38</v>
      </c>
      <c r="P17" s="8">
        <v>0</v>
      </c>
      <c r="Q17" s="8">
        <v>0</v>
      </c>
    </row>
    <row r="18" spans="1:17" x14ac:dyDescent="0.25">
      <c r="A18" s="7">
        <v>42033</v>
      </c>
      <c r="B18">
        <v>78609</v>
      </c>
      <c r="C18">
        <v>5.25</v>
      </c>
      <c r="D18" s="8">
        <v>0</v>
      </c>
      <c r="E18" s="8">
        <v>0</v>
      </c>
      <c r="G18" s="7">
        <v>42012</v>
      </c>
      <c r="H18">
        <v>77025</v>
      </c>
      <c r="I18">
        <v>5.86</v>
      </c>
      <c r="J18" s="8">
        <v>0</v>
      </c>
      <c r="K18" s="8">
        <v>0</v>
      </c>
      <c r="M18" s="7">
        <v>42025</v>
      </c>
      <c r="N18" t="s">
        <v>20</v>
      </c>
      <c r="O18">
        <v>4.46</v>
      </c>
      <c r="P18" s="8">
        <v>0</v>
      </c>
      <c r="Q18" s="8">
        <v>0</v>
      </c>
    </row>
    <row r="19" spans="1:17" x14ac:dyDescent="0.25">
      <c r="A19" s="9">
        <v>42031</v>
      </c>
      <c r="B19" s="10">
        <v>78348</v>
      </c>
      <c r="C19" s="10">
        <v>4.43</v>
      </c>
      <c r="D19" s="11">
        <v>0</v>
      </c>
      <c r="E19" s="11">
        <v>0</v>
      </c>
      <c r="G19" s="7">
        <v>42012</v>
      </c>
      <c r="H19">
        <v>77026</v>
      </c>
      <c r="I19">
        <v>6.23</v>
      </c>
      <c r="J19" s="8">
        <v>0</v>
      </c>
      <c r="K19" s="8">
        <v>0</v>
      </c>
      <c r="M19" s="7">
        <v>42025</v>
      </c>
      <c r="N19" t="s">
        <v>21</v>
      </c>
      <c r="O19">
        <v>6.38</v>
      </c>
      <c r="P19" s="8">
        <v>0</v>
      </c>
      <c r="Q19" s="8">
        <v>0</v>
      </c>
    </row>
    <row r="20" spans="1:17" x14ac:dyDescent="0.25">
      <c r="C20">
        <f>SUM(C8:C19)</f>
        <v>67.680000000000007</v>
      </c>
      <c r="D20" s="8"/>
      <c r="E20" s="8"/>
      <c r="G20" s="7">
        <v>42012</v>
      </c>
      <c r="H20">
        <v>77030</v>
      </c>
      <c r="I20">
        <v>11.04</v>
      </c>
      <c r="J20" s="8">
        <v>0</v>
      </c>
      <c r="K20" s="8">
        <v>0</v>
      </c>
      <c r="M20" s="7">
        <v>42027</v>
      </c>
      <c r="N20" t="s">
        <v>22</v>
      </c>
      <c r="O20">
        <v>4.8</v>
      </c>
      <c r="P20" s="8">
        <v>0</v>
      </c>
      <c r="Q20" s="8">
        <v>0</v>
      </c>
    </row>
    <row r="21" spans="1:17" x14ac:dyDescent="0.25">
      <c r="G21" s="7">
        <v>42013</v>
      </c>
      <c r="H21">
        <v>77131</v>
      </c>
      <c r="I21">
        <v>4.7300000000000004</v>
      </c>
      <c r="J21" s="8">
        <v>0</v>
      </c>
      <c r="K21" s="8">
        <v>0</v>
      </c>
      <c r="M21" s="7">
        <v>42030</v>
      </c>
      <c r="N21" t="s">
        <v>23</v>
      </c>
      <c r="O21">
        <v>4.78</v>
      </c>
      <c r="P21" s="8">
        <v>0</v>
      </c>
      <c r="Q21" s="8">
        <v>0</v>
      </c>
    </row>
    <row r="22" spans="1:17" x14ac:dyDescent="0.25">
      <c r="G22" s="7">
        <v>42013</v>
      </c>
      <c r="H22">
        <v>77133</v>
      </c>
      <c r="I22">
        <v>6.96</v>
      </c>
      <c r="J22" s="8">
        <v>0</v>
      </c>
      <c r="K22" s="8">
        <v>0</v>
      </c>
      <c r="M22" s="7">
        <v>42026</v>
      </c>
      <c r="N22" t="s">
        <v>24</v>
      </c>
      <c r="O22">
        <v>6.77</v>
      </c>
      <c r="P22" s="8">
        <v>0</v>
      </c>
      <c r="Q22" s="8">
        <v>0</v>
      </c>
    </row>
    <row r="23" spans="1:17" ht="15.75" thickBot="1" x14ac:dyDescent="0.3">
      <c r="G23" s="7">
        <v>42013</v>
      </c>
      <c r="H23">
        <v>77137</v>
      </c>
      <c r="I23">
        <v>5.26</v>
      </c>
      <c r="J23" s="8">
        <v>0</v>
      </c>
      <c r="K23" s="8">
        <v>0</v>
      </c>
      <c r="M23" s="7">
        <v>42030</v>
      </c>
      <c r="N23" t="s">
        <v>25</v>
      </c>
      <c r="O23">
        <v>4.34</v>
      </c>
      <c r="P23" s="8">
        <v>0</v>
      </c>
      <c r="Q23" s="8">
        <v>0</v>
      </c>
    </row>
    <row r="24" spans="1:17" ht="15.75" thickBot="1" x14ac:dyDescent="0.3">
      <c r="A24" s="12" t="s">
        <v>26</v>
      </c>
      <c r="B24" s="13"/>
      <c r="C24" s="14"/>
      <c r="G24" s="7">
        <v>42013</v>
      </c>
      <c r="H24">
        <v>77139</v>
      </c>
      <c r="I24">
        <v>11.51</v>
      </c>
      <c r="J24" s="8">
        <v>0</v>
      </c>
      <c r="K24" s="8">
        <v>0</v>
      </c>
      <c r="M24" s="7">
        <v>42030</v>
      </c>
      <c r="N24" t="s">
        <v>27</v>
      </c>
      <c r="O24">
        <v>4.12</v>
      </c>
      <c r="P24" s="8">
        <v>0</v>
      </c>
      <c r="Q24" s="8">
        <v>0</v>
      </c>
    </row>
    <row r="25" spans="1:17" x14ac:dyDescent="0.25">
      <c r="A25" s="50" t="s">
        <v>2</v>
      </c>
      <c r="B25" s="51"/>
      <c r="C25" s="15">
        <f>SUM(E6:E20)</f>
        <v>0</v>
      </c>
      <c r="G25" s="7">
        <v>42013</v>
      </c>
      <c r="H25">
        <v>77185</v>
      </c>
      <c r="I25">
        <v>5.64</v>
      </c>
      <c r="J25" s="8">
        <v>0</v>
      </c>
      <c r="K25" s="8">
        <v>0</v>
      </c>
      <c r="M25" s="7">
        <v>42032</v>
      </c>
      <c r="N25" t="s">
        <v>28</v>
      </c>
      <c r="O25">
        <v>4.75</v>
      </c>
      <c r="P25" s="8">
        <v>0</v>
      </c>
      <c r="Q25" s="8">
        <v>0</v>
      </c>
    </row>
    <row r="26" spans="1:17" x14ac:dyDescent="0.25">
      <c r="A26" s="50" t="s">
        <v>29</v>
      </c>
      <c r="B26" s="51"/>
      <c r="C26" s="16">
        <v>0</v>
      </c>
      <c r="G26" s="7">
        <v>42016</v>
      </c>
      <c r="H26">
        <v>77225</v>
      </c>
      <c r="I26">
        <v>4.6500000000000004</v>
      </c>
      <c r="J26" s="8">
        <v>0</v>
      </c>
      <c r="K26" s="8">
        <v>0</v>
      </c>
      <c r="M26" s="9">
        <v>42024</v>
      </c>
      <c r="N26" s="10" t="s">
        <v>30</v>
      </c>
      <c r="O26" s="10">
        <v>4.63</v>
      </c>
      <c r="P26" s="11">
        <v>0</v>
      </c>
      <c r="Q26" s="11">
        <v>0</v>
      </c>
    </row>
    <row r="27" spans="1:17" x14ac:dyDescent="0.25">
      <c r="A27" s="17"/>
      <c r="B27" s="18"/>
      <c r="C27" s="19">
        <f>SUM(C25:C26)</f>
        <v>0</v>
      </c>
      <c r="G27" s="7">
        <v>42019</v>
      </c>
      <c r="H27" t="s">
        <v>31</v>
      </c>
      <c r="I27">
        <v>5.58</v>
      </c>
      <c r="J27" s="8">
        <v>0</v>
      </c>
      <c r="K27" s="8">
        <v>0</v>
      </c>
      <c r="O27">
        <f>SUM(O8:O26)</f>
        <v>100.78999999999999</v>
      </c>
      <c r="P27" s="8"/>
      <c r="Q27" s="8"/>
    </row>
    <row r="28" spans="1:17" ht="15.75" thickBot="1" x14ac:dyDescent="0.3">
      <c r="A28" s="17"/>
      <c r="B28" s="18"/>
      <c r="C28" s="20"/>
      <c r="G28" s="7">
        <v>42024</v>
      </c>
      <c r="H28">
        <v>77821</v>
      </c>
      <c r="I28">
        <v>11.12</v>
      </c>
      <c r="J28" s="8">
        <v>0</v>
      </c>
      <c r="K28" s="8">
        <v>0</v>
      </c>
    </row>
    <row r="29" spans="1:17" ht="15.75" thickBot="1" x14ac:dyDescent="0.3">
      <c r="A29" s="12" t="s">
        <v>32</v>
      </c>
      <c r="B29" s="13"/>
      <c r="C29" s="14"/>
      <c r="G29" s="7">
        <v>42026</v>
      </c>
      <c r="H29">
        <v>78029</v>
      </c>
      <c r="I29">
        <v>10.74</v>
      </c>
      <c r="J29" s="8">
        <v>0</v>
      </c>
      <c r="K29" s="8">
        <v>0</v>
      </c>
    </row>
    <row r="30" spans="1:17" x14ac:dyDescent="0.25">
      <c r="A30" s="50" t="s">
        <v>2</v>
      </c>
      <c r="B30" s="51"/>
      <c r="C30" s="21">
        <v>758.5</v>
      </c>
      <c r="G30" s="7">
        <v>42026</v>
      </c>
      <c r="H30">
        <v>78060</v>
      </c>
      <c r="I30">
        <v>4.6399999999999997</v>
      </c>
      <c r="J30" s="8">
        <v>0</v>
      </c>
      <c r="K30" s="8">
        <v>0</v>
      </c>
      <c r="N30" s="51"/>
      <c r="O30" s="51"/>
      <c r="P30" s="29"/>
    </row>
    <row r="31" spans="1:17" x14ac:dyDescent="0.25">
      <c r="A31" s="50" t="s">
        <v>33</v>
      </c>
      <c r="B31" s="51"/>
      <c r="C31" s="22">
        <v>1211.75</v>
      </c>
      <c r="G31" s="7">
        <v>42025</v>
      </c>
      <c r="H31">
        <v>77936</v>
      </c>
      <c r="I31">
        <v>5.69</v>
      </c>
      <c r="J31" s="8">
        <v>0</v>
      </c>
      <c r="K31" s="8">
        <v>0</v>
      </c>
      <c r="N31" s="51"/>
      <c r="O31" s="51"/>
      <c r="P31" s="29"/>
    </row>
    <row r="32" spans="1:17" x14ac:dyDescent="0.25">
      <c r="A32" s="17"/>
      <c r="B32" s="18"/>
      <c r="C32" s="23">
        <f>SUM(C30+C31)</f>
        <v>1970.25</v>
      </c>
      <c r="G32" s="7">
        <v>42027</v>
      </c>
      <c r="H32">
        <v>78149</v>
      </c>
      <c r="I32">
        <v>10.99</v>
      </c>
      <c r="J32" s="8">
        <v>0</v>
      </c>
      <c r="K32" s="8">
        <v>0</v>
      </c>
      <c r="N32" s="51"/>
      <c r="O32" s="51"/>
      <c r="P32" s="29"/>
    </row>
    <row r="33" spans="1:11" x14ac:dyDescent="0.25">
      <c r="A33" s="17"/>
      <c r="B33" s="18"/>
      <c r="C33" s="23"/>
      <c r="G33" s="7">
        <v>42027</v>
      </c>
      <c r="H33">
        <v>78148</v>
      </c>
      <c r="I33">
        <v>4.3</v>
      </c>
      <c r="J33" s="8">
        <v>0</v>
      </c>
      <c r="K33" s="8">
        <v>0</v>
      </c>
    </row>
    <row r="34" spans="1:11" ht="15.75" thickBot="1" x14ac:dyDescent="0.3">
      <c r="A34" s="60" t="s">
        <v>34</v>
      </c>
      <c r="B34" s="61"/>
      <c r="C34" s="24">
        <f>SUM(C27+C32)</f>
        <v>1970.25</v>
      </c>
      <c r="G34" s="7">
        <v>42026</v>
      </c>
      <c r="H34" t="s">
        <v>35</v>
      </c>
      <c r="I34">
        <v>4.1500000000000004</v>
      </c>
      <c r="J34" s="8">
        <v>0</v>
      </c>
      <c r="K34" s="8">
        <v>0</v>
      </c>
    </row>
    <row r="35" spans="1:11" x14ac:dyDescent="0.25">
      <c r="A35" s="62" t="s">
        <v>36</v>
      </c>
      <c r="B35" s="47"/>
      <c r="C35" s="25">
        <v>800620</v>
      </c>
      <c r="G35" s="7">
        <v>42024</v>
      </c>
      <c r="H35">
        <v>77826</v>
      </c>
      <c r="I35">
        <v>10.98</v>
      </c>
      <c r="J35" s="8">
        <v>0</v>
      </c>
      <c r="K35" s="8">
        <v>0</v>
      </c>
    </row>
    <row r="36" spans="1:11" x14ac:dyDescent="0.25">
      <c r="A36" s="63" t="s">
        <v>37</v>
      </c>
      <c r="B36" s="64"/>
      <c r="C36" s="25">
        <v>161120</v>
      </c>
      <c r="G36" s="7">
        <v>42026</v>
      </c>
      <c r="H36">
        <v>78054</v>
      </c>
      <c r="I36">
        <v>10.66</v>
      </c>
      <c r="J36" s="8">
        <v>0</v>
      </c>
      <c r="K36" s="8">
        <v>0</v>
      </c>
    </row>
    <row r="37" spans="1:11" x14ac:dyDescent="0.25">
      <c r="G37" s="7">
        <v>42027</v>
      </c>
      <c r="H37">
        <v>78154</v>
      </c>
      <c r="I37">
        <v>11.26</v>
      </c>
      <c r="J37" s="8">
        <v>0</v>
      </c>
      <c r="K37" s="8">
        <v>0</v>
      </c>
    </row>
    <row r="38" spans="1:11" ht="15.75" thickBot="1" x14ac:dyDescent="0.3">
      <c r="G38" s="7">
        <v>42033</v>
      </c>
      <c r="H38" t="s">
        <v>38</v>
      </c>
      <c r="I38">
        <v>5.27</v>
      </c>
      <c r="J38" s="8">
        <v>0</v>
      </c>
      <c r="K38" s="8">
        <v>0</v>
      </c>
    </row>
    <row r="39" spans="1:11" x14ac:dyDescent="0.25">
      <c r="A39" s="46" t="s">
        <v>39</v>
      </c>
      <c r="B39" s="47"/>
      <c r="C39" s="26">
        <v>6086</v>
      </c>
      <c r="G39" s="9">
        <v>42024</v>
      </c>
      <c r="H39" s="10">
        <v>77820</v>
      </c>
      <c r="I39" s="10">
        <v>6.25</v>
      </c>
      <c r="J39" s="11">
        <v>0</v>
      </c>
      <c r="K39" s="11">
        <v>0</v>
      </c>
    </row>
    <row r="40" spans="1:11" x14ac:dyDescent="0.25">
      <c r="A40" s="17" t="s">
        <v>40</v>
      </c>
      <c r="B40" s="18"/>
      <c r="C40" s="27">
        <v>215.86</v>
      </c>
      <c r="I40">
        <f>SUM(I8:I39)</f>
        <v>231.84000000000003</v>
      </c>
      <c r="J40" s="8"/>
      <c r="K40" s="8"/>
    </row>
    <row r="41" spans="1:11" x14ac:dyDescent="0.25">
      <c r="A41" s="17"/>
      <c r="B41" s="18"/>
      <c r="C41" s="27"/>
    </row>
    <row r="42" spans="1:11" ht="15.75" x14ac:dyDescent="0.25">
      <c r="A42" s="48" t="s">
        <v>41</v>
      </c>
      <c r="B42" s="49"/>
      <c r="C42" s="27">
        <v>1349</v>
      </c>
      <c r="G42" s="18"/>
      <c r="H42" s="30"/>
      <c r="I42" s="18"/>
      <c r="J42" s="31"/>
    </row>
    <row r="43" spans="1:11" ht="15.75" thickBot="1" x14ac:dyDescent="0.3">
      <c r="A43" s="58" t="s">
        <v>42</v>
      </c>
      <c r="B43" s="59"/>
      <c r="C43" s="28">
        <v>15.98</v>
      </c>
      <c r="G43" s="18"/>
      <c r="H43" s="30"/>
      <c r="I43" s="18"/>
      <c r="J43" s="31"/>
    </row>
  </sheetData>
  <mergeCells count="18">
    <mergeCell ref="A43:B43"/>
    <mergeCell ref="A26:B26"/>
    <mergeCell ref="A30:B30"/>
    <mergeCell ref="N30:O30"/>
    <mergeCell ref="A31:B31"/>
    <mergeCell ref="N31:O31"/>
    <mergeCell ref="N32:O32"/>
    <mergeCell ref="A34:B34"/>
    <mergeCell ref="A35:B35"/>
    <mergeCell ref="A36:B36"/>
    <mergeCell ref="A39:B39"/>
    <mergeCell ref="A42:B42"/>
    <mergeCell ref="A25:B25"/>
    <mergeCell ref="A1:L1"/>
    <mergeCell ref="A2:L2"/>
    <mergeCell ref="A3:L3"/>
    <mergeCell ref="A5:E5"/>
    <mergeCell ref="G5:K5"/>
  </mergeCells>
  <phoneticPr fontId="6" type="noConversion"/>
  <pageMargins left="0.2" right="0.2" top="0.75" bottom="0.75" header="0.3" footer="0.3"/>
  <pageSetup scale="76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10" zoomScaleNormal="100" workbookViewId="0">
      <selection activeCell="E35" sqref="E35"/>
    </sheetView>
  </sheetViews>
  <sheetFormatPr defaultRowHeight="15" x14ac:dyDescent="0.25"/>
  <cols>
    <col min="1" max="1" width="11.5703125" bestFit="1" customWidth="1"/>
    <col min="2" max="2" width="17" customWidth="1"/>
    <col min="3" max="3" width="12.42578125" customWidth="1"/>
    <col min="5" max="5" width="10.85546875" bestFit="1" customWidth="1"/>
    <col min="7" max="7" width="11.5703125" bestFit="1" customWidth="1"/>
    <col min="8" max="9" width="9.28515625" bestFit="1" customWidth="1"/>
    <col min="10" max="10" width="13" customWidth="1"/>
    <col min="11" max="11" width="12.5703125" bestFit="1" customWidth="1"/>
    <col min="13" max="13" width="11.5703125" bestFit="1" customWidth="1"/>
    <col min="15" max="15" width="9.28515625" bestFit="1" customWidth="1"/>
    <col min="17" max="17" width="12.5703125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42292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43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s="7">
        <v>42282</v>
      </c>
      <c r="B8">
        <v>97035</v>
      </c>
      <c r="C8">
        <v>4.5</v>
      </c>
      <c r="D8">
        <v>20.5</v>
      </c>
      <c r="E8" s="32">
        <v>-92.25</v>
      </c>
      <c r="G8" s="7">
        <v>42278</v>
      </c>
      <c r="H8" t="s">
        <v>243</v>
      </c>
      <c r="I8">
        <v>5.95</v>
      </c>
      <c r="J8" s="45">
        <f>ROUND(K8/I8,2)</f>
        <v>-20.5</v>
      </c>
      <c r="K8" s="32">
        <v>-121.98</v>
      </c>
      <c r="M8" t="s">
        <v>244</v>
      </c>
      <c r="N8" t="s">
        <v>245</v>
      </c>
      <c r="O8">
        <v>4</v>
      </c>
      <c r="Q8" s="32">
        <v>-82</v>
      </c>
    </row>
    <row r="9" spans="1:17" x14ac:dyDescent="0.25">
      <c r="A9" s="7">
        <v>42284</v>
      </c>
      <c r="B9">
        <v>97240</v>
      </c>
      <c r="C9">
        <v>5.16</v>
      </c>
      <c r="E9" s="32">
        <v>-105.78</v>
      </c>
      <c r="G9" s="7">
        <v>42278</v>
      </c>
      <c r="H9">
        <v>96855</v>
      </c>
      <c r="I9">
        <v>8.07</v>
      </c>
      <c r="J9" s="45">
        <f t="shared" ref="J9:J41" si="0">ROUND(K9/I9,2)</f>
        <v>-20.5</v>
      </c>
      <c r="K9" s="32">
        <v>-165.44</v>
      </c>
      <c r="M9" s="7">
        <v>42283</v>
      </c>
      <c r="N9" t="s">
        <v>246</v>
      </c>
      <c r="O9">
        <v>4.57</v>
      </c>
      <c r="Q9" s="32">
        <v>-93.69</v>
      </c>
    </row>
    <row r="10" spans="1:17" x14ac:dyDescent="0.25">
      <c r="A10" s="7">
        <v>42286</v>
      </c>
      <c r="B10">
        <v>97420</v>
      </c>
      <c r="C10">
        <v>4.0999999999999996</v>
      </c>
      <c r="E10" s="32">
        <v>-84.05</v>
      </c>
      <c r="G10" s="7">
        <v>42278</v>
      </c>
      <c r="H10">
        <v>96896</v>
      </c>
      <c r="I10">
        <v>12.39</v>
      </c>
      <c r="J10" s="45">
        <f t="shared" si="0"/>
        <v>-20.5</v>
      </c>
      <c r="K10" s="32">
        <v>-254</v>
      </c>
      <c r="M10" s="7">
        <v>42284</v>
      </c>
      <c r="N10" t="s">
        <v>247</v>
      </c>
      <c r="O10">
        <v>7.83</v>
      </c>
      <c r="Q10" s="32">
        <v>-160.52000000000001</v>
      </c>
    </row>
    <row r="11" spans="1:17" x14ac:dyDescent="0.25">
      <c r="A11" s="7">
        <v>42290</v>
      </c>
      <c r="B11">
        <v>97631</v>
      </c>
      <c r="C11">
        <v>5.32</v>
      </c>
      <c r="E11" s="32">
        <v>-109.06</v>
      </c>
      <c r="G11" s="7">
        <v>42278</v>
      </c>
      <c r="H11">
        <v>96865</v>
      </c>
      <c r="I11">
        <v>11.08</v>
      </c>
      <c r="J11" s="45">
        <f t="shared" si="0"/>
        <v>-20.5</v>
      </c>
      <c r="K11" s="32">
        <v>-227.14</v>
      </c>
      <c r="M11" s="7">
        <v>42290</v>
      </c>
      <c r="N11" t="s">
        <v>248</v>
      </c>
      <c r="O11">
        <v>7.37</v>
      </c>
      <c r="Q11" s="32">
        <v>-151.09</v>
      </c>
    </row>
    <row r="12" spans="1:17" x14ac:dyDescent="0.25">
      <c r="A12" s="7">
        <v>42293</v>
      </c>
      <c r="B12">
        <v>97936</v>
      </c>
      <c r="C12">
        <v>4.75</v>
      </c>
      <c r="E12" s="32">
        <v>-97.38</v>
      </c>
      <c r="G12" s="7">
        <v>42279</v>
      </c>
      <c r="H12">
        <v>96958</v>
      </c>
      <c r="I12">
        <v>4.0199999999999996</v>
      </c>
      <c r="J12" s="45">
        <f t="shared" si="0"/>
        <v>-20.5</v>
      </c>
      <c r="K12" s="32">
        <v>-82.41</v>
      </c>
      <c r="M12" s="7">
        <v>42290</v>
      </c>
      <c r="N12" t="s">
        <v>249</v>
      </c>
      <c r="O12">
        <v>4.37</v>
      </c>
      <c r="Q12" s="32">
        <v>-89.59</v>
      </c>
    </row>
    <row r="13" spans="1:17" x14ac:dyDescent="0.25">
      <c r="A13" s="7">
        <v>42296</v>
      </c>
      <c r="B13">
        <v>98033</v>
      </c>
      <c r="C13">
        <v>5.54</v>
      </c>
      <c r="E13" s="32">
        <v>-113.57</v>
      </c>
      <c r="G13" s="7">
        <v>42279</v>
      </c>
      <c r="H13">
        <v>96956</v>
      </c>
      <c r="I13">
        <v>4.5199999999999996</v>
      </c>
      <c r="J13" s="45">
        <f t="shared" si="0"/>
        <v>-20.5</v>
      </c>
      <c r="K13" s="32">
        <v>-92.66</v>
      </c>
      <c r="M13" s="7">
        <v>42291</v>
      </c>
      <c r="N13" t="s">
        <v>250</v>
      </c>
      <c r="O13">
        <v>5.08</v>
      </c>
      <c r="Q13" s="32">
        <v>-104.14</v>
      </c>
    </row>
    <row r="14" spans="1:17" x14ac:dyDescent="0.25">
      <c r="A14" s="7">
        <v>42296</v>
      </c>
      <c r="B14">
        <v>98030</v>
      </c>
      <c r="C14">
        <v>5.7</v>
      </c>
      <c r="E14" s="32">
        <v>-116.85</v>
      </c>
      <c r="G14" s="7">
        <v>42279</v>
      </c>
      <c r="H14">
        <v>96954</v>
      </c>
      <c r="I14">
        <v>9.8699999999999992</v>
      </c>
      <c r="J14" s="45">
        <f t="shared" si="0"/>
        <v>-20.5</v>
      </c>
      <c r="K14" s="32">
        <v>-202.34</v>
      </c>
      <c r="M14" s="7">
        <v>42291</v>
      </c>
      <c r="N14" t="s">
        <v>251</v>
      </c>
      <c r="O14">
        <v>5.29</v>
      </c>
      <c r="Q14" s="32">
        <v>-108.45</v>
      </c>
    </row>
    <row r="15" spans="1:17" x14ac:dyDescent="0.25">
      <c r="A15" s="7">
        <v>42297</v>
      </c>
      <c r="B15">
        <v>98137</v>
      </c>
      <c r="C15">
        <v>3.04</v>
      </c>
      <c r="E15" s="32">
        <v>-62.32</v>
      </c>
      <c r="G15" s="7">
        <v>42282</v>
      </c>
      <c r="H15">
        <v>97037</v>
      </c>
      <c r="I15">
        <v>5.16</v>
      </c>
      <c r="J15" s="45">
        <f t="shared" si="0"/>
        <v>-20.5</v>
      </c>
      <c r="K15" s="32">
        <v>-105.78</v>
      </c>
      <c r="M15" s="7">
        <v>42292</v>
      </c>
      <c r="N15" t="s">
        <v>252</v>
      </c>
      <c r="O15">
        <v>6.69</v>
      </c>
      <c r="Q15" s="32">
        <v>-137.15</v>
      </c>
    </row>
    <row r="16" spans="1:17" x14ac:dyDescent="0.25">
      <c r="A16" s="7">
        <v>42304</v>
      </c>
      <c r="B16">
        <v>98729</v>
      </c>
      <c r="C16">
        <v>5.37</v>
      </c>
      <c r="E16" s="32">
        <v>-110.09</v>
      </c>
      <c r="G16" s="7">
        <v>42286</v>
      </c>
      <c r="H16" t="s">
        <v>253</v>
      </c>
      <c r="I16">
        <v>9.11</v>
      </c>
      <c r="J16" s="45">
        <f t="shared" si="0"/>
        <v>-20.5</v>
      </c>
      <c r="K16" s="32">
        <v>-186.76</v>
      </c>
      <c r="M16" s="7">
        <v>42292</v>
      </c>
      <c r="N16" t="s">
        <v>254</v>
      </c>
      <c r="O16">
        <v>9.7100000000000009</v>
      </c>
      <c r="Q16" s="32">
        <v>-199.06</v>
      </c>
    </row>
    <row r="17" spans="1:17" x14ac:dyDescent="0.25">
      <c r="A17" s="9">
        <v>42304</v>
      </c>
      <c r="B17" s="10">
        <v>98719</v>
      </c>
      <c r="C17" s="10">
        <v>4.58</v>
      </c>
      <c r="D17" s="10"/>
      <c r="E17" s="40">
        <v>-93.89</v>
      </c>
      <c r="G17" s="7">
        <v>42290</v>
      </c>
      <c r="H17">
        <v>97695</v>
      </c>
      <c r="I17">
        <v>4.71</v>
      </c>
      <c r="J17" s="45">
        <f t="shared" si="0"/>
        <v>-20.5</v>
      </c>
      <c r="K17" s="32">
        <v>-96.56</v>
      </c>
      <c r="M17" s="7">
        <v>42292</v>
      </c>
      <c r="N17" t="s">
        <v>255</v>
      </c>
      <c r="O17">
        <v>4.83</v>
      </c>
      <c r="Q17" s="32">
        <v>-99.02</v>
      </c>
    </row>
    <row r="18" spans="1:17" x14ac:dyDescent="0.25">
      <c r="C18">
        <f>SUM(C8:C17)</f>
        <v>48.059999999999995</v>
      </c>
      <c r="E18" s="32">
        <f>SUM(E8:E17)</f>
        <v>-985.24</v>
      </c>
      <c r="G18" s="7">
        <v>42290</v>
      </c>
      <c r="H18">
        <v>97640</v>
      </c>
      <c r="I18">
        <v>9.92</v>
      </c>
      <c r="J18" s="45">
        <f t="shared" si="0"/>
        <v>-20.5</v>
      </c>
      <c r="K18" s="32">
        <v>-203.36</v>
      </c>
      <c r="M18" s="7">
        <v>42296</v>
      </c>
      <c r="N18" t="s">
        <v>256</v>
      </c>
      <c r="O18">
        <v>5.6</v>
      </c>
      <c r="Q18" s="32">
        <v>-114.8</v>
      </c>
    </row>
    <row r="19" spans="1:17" x14ac:dyDescent="0.25">
      <c r="G19" s="7">
        <v>42291</v>
      </c>
      <c r="H19">
        <v>97739</v>
      </c>
      <c r="I19">
        <v>4.72</v>
      </c>
      <c r="J19" s="45">
        <f t="shared" si="0"/>
        <v>-20.5</v>
      </c>
      <c r="K19" s="32">
        <v>-96.76</v>
      </c>
      <c r="M19" s="7">
        <v>42296</v>
      </c>
      <c r="N19" t="s">
        <v>257</v>
      </c>
      <c r="O19">
        <v>5.39</v>
      </c>
      <c r="Q19" s="32">
        <v>-110.5</v>
      </c>
    </row>
    <row r="20" spans="1:17" ht="15.75" thickBot="1" x14ac:dyDescent="0.3">
      <c r="G20" s="7">
        <v>42291</v>
      </c>
      <c r="H20">
        <v>97746</v>
      </c>
      <c r="I20">
        <v>7.21</v>
      </c>
      <c r="J20" s="45">
        <f t="shared" si="0"/>
        <v>-20.5</v>
      </c>
      <c r="K20" s="32">
        <v>-147.81</v>
      </c>
      <c r="M20" s="7">
        <v>42297</v>
      </c>
      <c r="N20" t="s">
        <v>258</v>
      </c>
      <c r="O20">
        <v>5.55</v>
      </c>
      <c r="Q20" s="32">
        <v>-113.78</v>
      </c>
    </row>
    <row r="21" spans="1:17" ht="15.75" thickBot="1" x14ac:dyDescent="0.3">
      <c r="A21" s="12" t="s">
        <v>26</v>
      </c>
      <c r="B21" s="13"/>
      <c r="C21" s="14"/>
      <c r="G21" s="7">
        <v>42292</v>
      </c>
      <c r="H21">
        <v>97850</v>
      </c>
      <c r="I21">
        <v>5.01</v>
      </c>
      <c r="J21" s="45">
        <f t="shared" si="0"/>
        <v>-20.5</v>
      </c>
      <c r="K21" s="32">
        <v>-102.71</v>
      </c>
      <c r="M21" s="7">
        <v>42303</v>
      </c>
      <c r="N21" t="s">
        <v>259</v>
      </c>
      <c r="O21">
        <v>6.56</v>
      </c>
      <c r="Q21" s="32">
        <v>-134.47999999999999</v>
      </c>
    </row>
    <row r="22" spans="1:17" x14ac:dyDescent="0.25">
      <c r="A22" s="50"/>
      <c r="B22" s="51"/>
      <c r="C22" s="15">
        <v>-4223.1000000000004</v>
      </c>
      <c r="G22" s="7">
        <v>42292</v>
      </c>
      <c r="H22">
        <v>97821</v>
      </c>
      <c r="I22">
        <v>7.54</v>
      </c>
      <c r="J22" s="45">
        <f t="shared" si="0"/>
        <v>-20.5</v>
      </c>
      <c r="K22" s="32">
        <v>-154.57</v>
      </c>
      <c r="M22" s="7">
        <v>42303</v>
      </c>
      <c r="N22" t="s">
        <v>260</v>
      </c>
      <c r="O22">
        <v>8.01</v>
      </c>
      <c r="Q22" s="32">
        <v>-164.21</v>
      </c>
    </row>
    <row r="23" spans="1:17" x14ac:dyDescent="0.25">
      <c r="A23" s="50" t="s">
        <v>29</v>
      </c>
      <c r="B23" s="51"/>
      <c r="C23" s="16">
        <v>-4260.17</v>
      </c>
      <c r="G23" s="7">
        <v>42292</v>
      </c>
      <c r="H23">
        <v>97886</v>
      </c>
      <c r="I23">
        <v>4.2</v>
      </c>
      <c r="J23" s="45">
        <f t="shared" si="0"/>
        <v>-20.5</v>
      </c>
      <c r="K23" s="32">
        <v>-86.1</v>
      </c>
      <c r="M23" s="7">
        <v>42305</v>
      </c>
      <c r="N23" t="s">
        <v>261</v>
      </c>
      <c r="O23">
        <v>5.44</v>
      </c>
      <c r="Q23" s="32">
        <v>-111.52</v>
      </c>
    </row>
    <row r="24" spans="1:17" x14ac:dyDescent="0.25">
      <c r="A24" s="17"/>
      <c r="B24" s="18"/>
      <c r="C24" s="39">
        <f>SUM(C22:C23)</f>
        <v>-8483.27</v>
      </c>
      <c r="G24" s="7">
        <v>42292</v>
      </c>
      <c r="H24">
        <v>97833</v>
      </c>
      <c r="I24">
        <v>13.09</v>
      </c>
      <c r="J24" s="45">
        <f t="shared" si="0"/>
        <v>-20.5</v>
      </c>
      <c r="K24" s="32">
        <v>-268.35000000000002</v>
      </c>
      <c r="M24" s="7">
        <v>42305</v>
      </c>
      <c r="N24" t="s">
        <v>262</v>
      </c>
      <c r="O24">
        <v>4.67</v>
      </c>
      <c r="Q24" s="32">
        <v>-95.74</v>
      </c>
    </row>
    <row r="25" spans="1:17" ht="15.75" thickBot="1" x14ac:dyDescent="0.3">
      <c r="A25" s="17"/>
      <c r="B25" s="18"/>
      <c r="C25" s="20"/>
      <c r="G25" s="7">
        <v>42293</v>
      </c>
      <c r="H25" t="s">
        <v>263</v>
      </c>
      <c r="I25">
        <v>5.92</v>
      </c>
      <c r="J25" s="45">
        <f t="shared" si="0"/>
        <v>-20.5</v>
      </c>
      <c r="K25" s="32">
        <v>-121.36</v>
      </c>
      <c r="M25" s="7">
        <v>42305</v>
      </c>
      <c r="N25" t="s">
        <v>264</v>
      </c>
      <c r="O25">
        <v>6.92</v>
      </c>
      <c r="Q25" s="32">
        <v>-141.86000000000001</v>
      </c>
    </row>
    <row r="26" spans="1:17" ht="15.75" thickBot="1" x14ac:dyDescent="0.3">
      <c r="A26" s="12" t="s">
        <v>32</v>
      </c>
      <c r="B26" s="13"/>
      <c r="C26" s="14"/>
      <c r="G26" s="7">
        <v>42293</v>
      </c>
      <c r="H26">
        <v>97922</v>
      </c>
      <c r="I26">
        <v>8.5500000000000007</v>
      </c>
      <c r="J26" s="45">
        <f t="shared" si="0"/>
        <v>-20.5</v>
      </c>
      <c r="K26" s="32">
        <v>-175.28</v>
      </c>
      <c r="M26" s="7">
        <v>42306</v>
      </c>
      <c r="N26" t="s">
        <v>265</v>
      </c>
      <c r="O26">
        <v>4.2300000000000004</v>
      </c>
      <c r="Q26" s="32">
        <v>-86.72</v>
      </c>
    </row>
    <row r="27" spans="1:17" x14ac:dyDescent="0.25">
      <c r="A27" s="46" t="s">
        <v>2</v>
      </c>
      <c r="B27" s="47"/>
      <c r="C27" s="42">
        <v>1158.1500000000001</v>
      </c>
      <c r="G27" s="7">
        <v>42293</v>
      </c>
      <c r="H27">
        <v>97934</v>
      </c>
      <c r="I27">
        <v>6.58</v>
      </c>
      <c r="J27" s="45">
        <f t="shared" si="0"/>
        <v>-20.5</v>
      </c>
      <c r="K27" s="32">
        <v>-134.88999999999999</v>
      </c>
      <c r="M27" s="7">
        <v>42306</v>
      </c>
      <c r="N27" t="s">
        <v>266</v>
      </c>
      <c r="O27">
        <v>4.8600000000000003</v>
      </c>
      <c r="Q27" s="32">
        <v>-99.63</v>
      </c>
    </row>
    <row r="28" spans="1:17" x14ac:dyDescent="0.25">
      <c r="A28" s="50" t="s">
        <v>33</v>
      </c>
      <c r="B28" s="51"/>
      <c r="C28" s="22">
        <v>1694</v>
      </c>
      <c r="G28" s="7">
        <v>42304</v>
      </c>
      <c r="H28">
        <v>98681</v>
      </c>
      <c r="I28">
        <v>4.5</v>
      </c>
      <c r="J28" s="45">
        <f t="shared" si="0"/>
        <v>-20.5</v>
      </c>
      <c r="K28" s="32">
        <v>-92.25</v>
      </c>
      <c r="M28" s="7">
        <v>42307</v>
      </c>
      <c r="N28" t="s">
        <v>267</v>
      </c>
      <c r="O28">
        <v>4.72</v>
      </c>
      <c r="Q28" s="32">
        <v>-96.76</v>
      </c>
    </row>
    <row r="29" spans="1:17" x14ac:dyDescent="0.25">
      <c r="A29" s="17"/>
      <c r="B29" s="18"/>
      <c r="C29" s="23">
        <f>SUM(C27:C28)</f>
        <v>2852.15</v>
      </c>
      <c r="G29" s="7">
        <v>42304</v>
      </c>
      <c r="H29">
        <v>98682</v>
      </c>
      <c r="I29">
        <v>4.7300000000000004</v>
      </c>
      <c r="J29" s="45">
        <f t="shared" si="0"/>
        <v>-20.5</v>
      </c>
      <c r="K29" s="32">
        <v>-96.97</v>
      </c>
      <c r="M29" s="9">
        <v>42307</v>
      </c>
      <c r="N29" s="10" t="s">
        <v>268</v>
      </c>
      <c r="O29" s="10">
        <v>3.93</v>
      </c>
      <c r="P29" s="10"/>
      <c r="Q29" s="40">
        <v>-80.569999999999993</v>
      </c>
    </row>
    <row r="30" spans="1:17" x14ac:dyDescent="0.25">
      <c r="A30" s="17"/>
      <c r="B30" s="18"/>
      <c r="C30" s="23"/>
      <c r="G30" s="7">
        <v>42304</v>
      </c>
      <c r="H30" t="s">
        <v>269</v>
      </c>
      <c r="I30">
        <v>4.3899999999999997</v>
      </c>
      <c r="J30" s="45">
        <f t="shared" si="0"/>
        <v>-20.5</v>
      </c>
      <c r="K30" s="32">
        <v>-90</v>
      </c>
      <c r="O30">
        <f>SUM(O8:O29)</f>
        <v>125.62</v>
      </c>
      <c r="Q30" s="32">
        <f>SUM(Q8:Q29)</f>
        <v>-2575.2800000000002</v>
      </c>
    </row>
    <row r="31" spans="1:17" ht="15.75" thickBot="1" x14ac:dyDescent="0.3">
      <c r="A31" s="60" t="s">
        <v>34</v>
      </c>
      <c r="B31" s="61"/>
      <c r="C31" s="24">
        <f>SUM(C29,C24)</f>
        <v>-5631.1200000000008</v>
      </c>
      <c r="G31" s="7">
        <v>42304</v>
      </c>
      <c r="H31">
        <v>98695</v>
      </c>
      <c r="I31">
        <v>7.35</v>
      </c>
      <c r="J31" s="45">
        <f t="shared" si="0"/>
        <v>-20.5</v>
      </c>
      <c r="K31" s="32">
        <v>-150.68</v>
      </c>
    </row>
    <row r="32" spans="1:17" x14ac:dyDescent="0.25">
      <c r="A32" s="62" t="s">
        <v>36</v>
      </c>
      <c r="B32" s="47"/>
      <c r="C32" s="25">
        <v>827620</v>
      </c>
      <c r="G32" s="7">
        <v>42304</v>
      </c>
      <c r="H32">
        <v>98721</v>
      </c>
      <c r="I32">
        <v>4.7300000000000004</v>
      </c>
      <c r="J32" s="45">
        <f t="shared" si="0"/>
        <v>-20.5</v>
      </c>
      <c r="K32" s="32">
        <v>-96.97</v>
      </c>
      <c r="M32" s="51"/>
      <c r="N32" s="51"/>
      <c r="O32" s="29"/>
      <c r="P32" s="31"/>
      <c r="Q32" s="34"/>
    </row>
    <row r="33" spans="1:17" x14ac:dyDescent="0.25">
      <c r="A33" s="63" t="s">
        <v>37</v>
      </c>
      <c r="B33" s="64"/>
      <c r="C33" s="25">
        <v>162980</v>
      </c>
      <c r="G33" s="7">
        <v>42304</v>
      </c>
      <c r="H33">
        <v>98728</v>
      </c>
      <c r="I33">
        <v>5.7</v>
      </c>
      <c r="J33" s="45">
        <f t="shared" si="0"/>
        <v>-20.5</v>
      </c>
      <c r="K33" s="32">
        <v>-116.85</v>
      </c>
      <c r="M33" s="51"/>
      <c r="N33" s="51"/>
      <c r="O33" s="29"/>
      <c r="P33" s="31"/>
      <c r="Q33" s="34"/>
    </row>
    <row r="34" spans="1:17" x14ac:dyDescent="0.25">
      <c r="G34" s="7">
        <v>42305</v>
      </c>
      <c r="H34">
        <v>98793</v>
      </c>
      <c r="I34">
        <v>4.4800000000000004</v>
      </c>
      <c r="J34" s="45">
        <f t="shared" si="0"/>
        <v>-20.5</v>
      </c>
      <c r="K34" s="32">
        <v>-91.84</v>
      </c>
      <c r="M34" s="51"/>
      <c r="N34" s="51"/>
      <c r="O34" s="29"/>
      <c r="P34" s="31"/>
      <c r="Q34" s="34"/>
    </row>
    <row r="35" spans="1:17" ht="15.75" thickBot="1" x14ac:dyDescent="0.3">
      <c r="G35" s="7">
        <v>42305</v>
      </c>
      <c r="H35">
        <v>98841</v>
      </c>
      <c r="I35">
        <v>10.26</v>
      </c>
      <c r="J35" s="45">
        <f t="shared" si="0"/>
        <v>-20.5</v>
      </c>
      <c r="K35" s="32">
        <v>-210.33</v>
      </c>
    </row>
    <row r="36" spans="1:17" x14ac:dyDescent="0.25">
      <c r="A36" s="46" t="s">
        <v>39</v>
      </c>
      <c r="B36" s="47"/>
      <c r="C36" s="26">
        <v>6097</v>
      </c>
      <c r="G36" s="7">
        <v>42306</v>
      </c>
      <c r="H36">
        <v>98897</v>
      </c>
      <c r="I36">
        <v>13.49</v>
      </c>
      <c r="J36" s="45">
        <f t="shared" si="0"/>
        <v>-20.5</v>
      </c>
      <c r="K36" s="32">
        <v>-276.55</v>
      </c>
    </row>
    <row r="37" spans="1:17" x14ac:dyDescent="0.25">
      <c r="A37" s="17" t="s">
        <v>40</v>
      </c>
      <c r="B37" s="18"/>
      <c r="C37" s="27">
        <v>207.81</v>
      </c>
      <c r="G37" s="7">
        <v>42306</v>
      </c>
      <c r="H37">
        <v>98960</v>
      </c>
      <c r="I37">
        <v>4.08</v>
      </c>
      <c r="J37" s="45">
        <f t="shared" si="0"/>
        <v>-20.5</v>
      </c>
      <c r="K37" s="32">
        <v>-83.64</v>
      </c>
    </row>
    <row r="38" spans="1:17" x14ac:dyDescent="0.25">
      <c r="A38" s="17"/>
      <c r="B38" s="18"/>
      <c r="C38" s="27"/>
      <c r="G38" s="7">
        <v>42306</v>
      </c>
      <c r="H38" t="s">
        <v>270</v>
      </c>
      <c r="I38">
        <v>6.95</v>
      </c>
      <c r="J38" s="45">
        <f t="shared" si="0"/>
        <v>-20.5</v>
      </c>
      <c r="K38" s="32">
        <v>-142.47999999999999</v>
      </c>
    </row>
    <row r="39" spans="1:17" ht="15.75" x14ac:dyDescent="0.25">
      <c r="A39" s="48" t="s">
        <v>41</v>
      </c>
      <c r="B39" s="49"/>
      <c r="C39" s="27">
        <v>1349</v>
      </c>
      <c r="G39" s="7">
        <v>42306</v>
      </c>
      <c r="H39">
        <v>98881</v>
      </c>
      <c r="I39">
        <v>4.4800000000000004</v>
      </c>
      <c r="J39" s="45">
        <f t="shared" si="0"/>
        <v>-20.5</v>
      </c>
      <c r="K39" s="32">
        <v>-91.84</v>
      </c>
    </row>
    <row r="40" spans="1:17" ht="15.75" thickBot="1" x14ac:dyDescent="0.3">
      <c r="A40" s="58" t="s">
        <v>42</v>
      </c>
      <c r="B40" s="59"/>
      <c r="C40" s="28">
        <v>32.32</v>
      </c>
      <c r="G40" s="7">
        <v>42306</v>
      </c>
      <c r="H40">
        <v>98920</v>
      </c>
      <c r="I40">
        <v>4.8</v>
      </c>
      <c r="J40" s="45">
        <f t="shared" si="0"/>
        <v>-20.5</v>
      </c>
      <c r="K40" s="32">
        <v>-98.4</v>
      </c>
    </row>
    <row r="41" spans="1:17" x14ac:dyDescent="0.25">
      <c r="G41" s="9">
        <v>42307</v>
      </c>
      <c r="H41" s="10">
        <v>99005</v>
      </c>
      <c r="I41" s="10">
        <v>12.57</v>
      </c>
      <c r="J41" s="45">
        <f t="shared" si="0"/>
        <v>-20.5</v>
      </c>
      <c r="K41" s="40">
        <v>-257.69</v>
      </c>
    </row>
    <row r="42" spans="1:17" x14ac:dyDescent="0.25">
      <c r="I42">
        <f>SUM(I8:I41)</f>
        <v>240.12999999999997</v>
      </c>
      <c r="K42" s="32">
        <f>SUM(K8:K41)</f>
        <v>-4922.7499999999982</v>
      </c>
    </row>
    <row r="44" spans="1:17" x14ac:dyDescent="0.25">
      <c r="G44" s="18"/>
      <c r="H44" s="30"/>
      <c r="I44" s="18"/>
      <c r="J44" s="31"/>
      <c r="K44" s="34"/>
    </row>
    <row r="45" spans="1:17" x14ac:dyDescent="0.25">
      <c r="G45" s="18"/>
      <c r="H45" s="30"/>
      <c r="I45" s="18"/>
      <c r="J45" s="31"/>
      <c r="K45" s="31"/>
    </row>
    <row r="46" spans="1:17" x14ac:dyDescent="0.25">
      <c r="G46" s="31"/>
      <c r="H46" s="31"/>
      <c r="I46" s="31"/>
      <c r="J46" s="31"/>
      <c r="K46" s="31"/>
    </row>
  </sheetData>
  <mergeCells count="18">
    <mergeCell ref="M33:N33"/>
    <mergeCell ref="M34:N34"/>
    <mergeCell ref="A36:B36"/>
    <mergeCell ref="A39:B39"/>
    <mergeCell ref="A40:B40"/>
    <mergeCell ref="A23:B23"/>
    <mergeCell ref="A27:B27"/>
    <mergeCell ref="A28:B28"/>
    <mergeCell ref="A31:B31"/>
    <mergeCell ref="A32:B32"/>
    <mergeCell ref="A33:B33"/>
    <mergeCell ref="M32:N32"/>
    <mergeCell ref="A1:L1"/>
    <mergeCell ref="A2:L2"/>
    <mergeCell ref="A3:L3"/>
    <mergeCell ref="A5:E5"/>
    <mergeCell ref="G5:K5"/>
    <mergeCell ref="A22:B22"/>
  </mergeCells>
  <phoneticPr fontId="6" type="noConversion"/>
  <pageMargins left="0.2" right="0.2" top="0.75" bottom="0.75" header="0.3" footer="0.3"/>
  <pageSetup scale="7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4" zoomScaleNormal="100" workbookViewId="0">
      <selection activeCell="E21" sqref="E21"/>
    </sheetView>
  </sheetViews>
  <sheetFormatPr defaultRowHeight="15" x14ac:dyDescent="0.25"/>
  <cols>
    <col min="1" max="1" width="11.140625" bestFit="1" customWidth="1"/>
    <col min="2" max="2" width="17.7109375" customWidth="1"/>
    <col min="3" max="3" width="14.28515625" customWidth="1"/>
    <col min="4" max="4" width="9.28515625" bestFit="1" customWidth="1"/>
    <col min="5" max="5" width="10.85546875" bestFit="1" customWidth="1"/>
    <col min="7" max="7" width="11.140625" bestFit="1" customWidth="1"/>
    <col min="8" max="9" width="9.28515625" bestFit="1" customWidth="1"/>
    <col min="10" max="10" width="14.5703125" customWidth="1"/>
    <col min="11" max="11" width="12.5703125" bestFit="1" customWidth="1"/>
    <col min="13" max="13" width="11.140625" bestFit="1" customWidth="1"/>
    <col min="14" max="14" width="10.140625" bestFit="1" customWidth="1"/>
    <col min="15" max="15" width="9.28515625" bestFit="1" customWidth="1"/>
    <col min="17" max="17" width="12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42323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43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s="7">
        <v>42313</v>
      </c>
      <c r="B8">
        <v>99387</v>
      </c>
      <c r="C8">
        <v>10.43</v>
      </c>
      <c r="D8">
        <v>24</v>
      </c>
      <c r="E8" s="32">
        <v>-250.32</v>
      </c>
      <c r="G8" s="7">
        <v>42310</v>
      </c>
      <c r="H8">
        <v>99108</v>
      </c>
      <c r="I8">
        <v>5.65</v>
      </c>
      <c r="J8" s="45">
        <f>ROUND(K8/I8,2)</f>
        <v>-24</v>
      </c>
      <c r="K8" s="32">
        <v>-135.6</v>
      </c>
      <c r="M8" s="7">
        <v>42310</v>
      </c>
      <c r="N8" t="s">
        <v>271</v>
      </c>
      <c r="O8">
        <v>7.99</v>
      </c>
      <c r="Q8" s="32">
        <v>-191.76</v>
      </c>
    </row>
    <row r="9" spans="1:17" x14ac:dyDescent="0.25">
      <c r="A9" s="7">
        <v>42313</v>
      </c>
      <c r="B9">
        <v>99378</v>
      </c>
      <c r="C9">
        <v>4.78</v>
      </c>
      <c r="E9" s="32">
        <v>-114.72</v>
      </c>
      <c r="G9" s="7">
        <v>42313</v>
      </c>
      <c r="H9" t="s">
        <v>272</v>
      </c>
      <c r="I9">
        <v>4.3099999999999996</v>
      </c>
      <c r="J9" s="45">
        <f t="shared" ref="J9:J37" si="0">ROUND(K9/I9,2)</f>
        <v>-24</v>
      </c>
      <c r="K9" s="32">
        <v>-103.44</v>
      </c>
      <c r="M9" s="7">
        <v>42313</v>
      </c>
      <c r="N9" t="s">
        <v>273</v>
      </c>
      <c r="O9">
        <v>5.52</v>
      </c>
      <c r="Q9" s="32">
        <v>-132.47999999999999</v>
      </c>
    </row>
    <row r="10" spans="1:17" x14ac:dyDescent="0.25">
      <c r="A10" s="7">
        <v>42318</v>
      </c>
      <c r="B10">
        <v>99637</v>
      </c>
      <c r="C10">
        <v>4.7699999999999996</v>
      </c>
      <c r="E10" s="32">
        <v>-114.48</v>
      </c>
      <c r="G10" s="7">
        <v>42318</v>
      </c>
      <c r="H10">
        <v>99639</v>
      </c>
      <c r="I10">
        <v>5.56</v>
      </c>
      <c r="J10" s="45">
        <f t="shared" si="0"/>
        <v>-24</v>
      </c>
      <c r="K10" s="32">
        <v>-133.44</v>
      </c>
      <c r="M10" s="7">
        <v>42313</v>
      </c>
      <c r="N10" t="s">
        <v>274</v>
      </c>
      <c r="O10">
        <v>7.93</v>
      </c>
      <c r="Q10" s="32">
        <v>-190.32</v>
      </c>
    </row>
    <row r="11" spans="1:17" x14ac:dyDescent="0.25">
      <c r="A11" s="7">
        <v>42325</v>
      </c>
      <c r="B11">
        <v>100132</v>
      </c>
      <c r="C11">
        <v>5.54</v>
      </c>
      <c r="E11" s="32">
        <v>-132.96</v>
      </c>
      <c r="G11" s="7">
        <v>42318</v>
      </c>
      <c r="H11">
        <v>99677</v>
      </c>
      <c r="I11">
        <v>6.72</v>
      </c>
      <c r="J11" s="45">
        <f t="shared" si="0"/>
        <v>-24</v>
      </c>
      <c r="K11" s="32">
        <v>-161.28</v>
      </c>
      <c r="M11" s="7">
        <v>42318</v>
      </c>
      <c r="N11" t="s">
        <v>275</v>
      </c>
      <c r="O11">
        <v>5.0999999999999996</v>
      </c>
      <c r="Q11" s="32">
        <v>-122.4</v>
      </c>
    </row>
    <row r="12" spans="1:17" x14ac:dyDescent="0.25">
      <c r="A12" s="7">
        <v>42326</v>
      </c>
      <c r="B12">
        <v>100236</v>
      </c>
      <c r="C12">
        <v>5.61</v>
      </c>
      <c r="E12" s="32">
        <v>-134.63999999999999</v>
      </c>
      <c r="G12" s="7">
        <v>42318</v>
      </c>
      <c r="H12">
        <v>99649</v>
      </c>
      <c r="I12">
        <v>10.92</v>
      </c>
      <c r="J12" s="45">
        <f t="shared" si="0"/>
        <v>-24</v>
      </c>
      <c r="K12" s="32">
        <v>-262.08</v>
      </c>
      <c r="M12" s="7">
        <v>42319</v>
      </c>
      <c r="N12" t="s">
        <v>276</v>
      </c>
      <c r="O12">
        <v>6.27</v>
      </c>
      <c r="Q12" s="32">
        <v>-150.47999999999999</v>
      </c>
    </row>
    <row r="13" spans="1:17" x14ac:dyDescent="0.25">
      <c r="A13" s="7">
        <v>42332</v>
      </c>
      <c r="B13">
        <v>100652</v>
      </c>
      <c r="C13">
        <v>4.88</v>
      </c>
      <c r="E13" s="32">
        <v>-117.12</v>
      </c>
      <c r="G13" s="7">
        <v>42319</v>
      </c>
      <c r="H13">
        <v>99769</v>
      </c>
      <c r="I13">
        <v>6.77</v>
      </c>
      <c r="J13" s="45">
        <f t="shared" si="0"/>
        <v>-24</v>
      </c>
      <c r="K13" s="32">
        <v>-162.47999999999999</v>
      </c>
      <c r="M13" s="7">
        <v>42319</v>
      </c>
      <c r="N13" t="s">
        <v>277</v>
      </c>
      <c r="O13">
        <v>5.85</v>
      </c>
      <c r="Q13" s="32">
        <v>-140.4</v>
      </c>
    </row>
    <row r="14" spans="1:17" x14ac:dyDescent="0.25">
      <c r="A14" s="9">
        <v>42335</v>
      </c>
      <c r="B14" s="10">
        <v>100848</v>
      </c>
      <c r="C14" s="10">
        <v>5.0199999999999996</v>
      </c>
      <c r="D14" s="10"/>
      <c r="E14" s="40">
        <v>-120.48</v>
      </c>
      <c r="G14" s="7">
        <v>42319</v>
      </c>
      <c r="H14">
        <v>99736</v>
      </c>
      <c r="I14">
        <v>4.58</v>
      </c>
      <c r="J14" s="45">
        <f t="shared" si="0"/>
        <v>-24</v>
      </c>
      <c r="K14" s="32">
        <v>-109.92</v>
      </c>
      <c r="M14" s="7">
        <v>42319</v>
      </c>
      <c r="N14" t="s">
        <v>278</v>
      </c>
      <c r="O14">
        <v>8.67</v>
      </c>
      <c r="Q14" s="32">
        <v>-208.08</v>
      </c>
    </row>
    <row r="15" spans="1:17" x14ac:dyDescent="0.25">
      <c r="C15">
        <f>SUM(C8:C14)</f>
        <v>41.03</v>
      </c>
      <c r="E15" s="32">
        <f>SUM(E8:E14)</f>
        <v>-984.72</v>
      </c>
      <c r="G15" s="7">
        <v>42319</v>
      </c>
      <c r="H15">
        <v>99747</v>
      </c>
      <c r="I15">
        <v>5.09</v>
      </c>
      <c r="J15" s="45">
        <f t="shared" si="0"/>
        <v>-24</v>
      </c>
      <c r="K15" s="32">
        <v>-122.16</v>
      </c>
      <c r="M15" s="7">
        <v>42320</v>
      </c>
      <c r="N15" t="s">
        <v>279</v>
      </c>
      <c r="O15">
        <v>11.43</v>
      </c>
      <c r="Q15" s="32">
        <v>-274.32</v>
      </c>
    </row>
    <row r="16" spans="1:17" ht="15.75" thickBot="1" x14ac:dyDescent="0.3">
      <c r="G16" s="7">
        <v>42320</v>
      </c>
      <c r="H16">
        <v>99863</v>
      </c>
      <c r="I16">
        <v>6.65</v>
      </c>
      <c r="J16" s="45">
        <f t="shared" si="0"/>
        <v>-24</v>
      </c>
      <c r="K16" s="32">
        <v>-159.6</v>
      </c>
      <c r="M16" s="7">
        <v>42320</v>
      </c>
      <c r="N16" t="s">
        <v>280</v>
      </c>
      <c r="O16">
        <v>4.54</v>
      </c>
      <c r="Q16" s="32">
        <v>-108.96</v>
      </c>
    </row>
    <row r="17" spans="1:17" ht="15.75" thickBot="1" x14ac:dyDescent="0.3">
      <c r="A17" s="12" t="s">
        <v>26</v>
      </c>
      <c r="B17" s="13"/>
      <c r="C17" s="14"/>
      <c r="G17" s="7">
        <v>42320</v>
      </c>
      <c r="H17">
        <v>99859</v>
      </c>
      <c r="I17">
        <v>6.81</v>
      </c>
      <c r="J17" s="45">
        <f t="shared" si="0"/>
        <v>-24</v>
      </c>
      <c r="K17" s="32">
        <v>-163.44</v>
      </c>
      <c r="M17" s="7">
        <v>42321</v>
      </c>
      <c r="N17" t="s">
        <v>281</v>
      </c>
      <c r="O17">
        <v>9.83</v>
      </c>
      <c r="Q17" s="32">
        <v>-235.92</v>
      </c>
    </row>
    <row r="18" spans="1:17" x14ac:dyDescent="0.25">
      <c r="A18" s="50"/>
      <c r="B18" s="51"/>
      <c r="C18" s="15">
        <v>-4539.12</v>
      </c>
      <c r="G18" s="7">
        <v>42320</v>
      </c>
      <c r="H18">
        <v>99802</v>
      </c>
      <c r="I18">
        <v>4.0199999999999996</v>
      </c>
      <c r="J18" s="45">
        <f t="shared" si="0"/>
        <v>-24</v>
      </c>
      <c r="K18" s="32">
        <v>-96.48</v>
      </c>
      <c r="M18" s="7">
        <v>42324</v>
      </c>
      <c r="N18" t="s">
        <v>282</v>
      </c>
      <c r="O18">
        <v>6.25</v>
      </c>
      <c r="Q18" s="32">
        <v>-150</v>
      </c>
    </row>
    <row r="19" spans="1:17" x14ac:dyDescent="0.25">
      <c r="A19" s="50" t="s">
        <v>29</v>
      </c>
      <c r="B19" s="51"/>
      <c r="C19" s="16">
        <v>-4604.6400000000003</v>
      </c>
      <c r="G19" s="7">
        <v>42320</v>
      </c>
      <c r="H19">
        <v>99818</v>
      </c>
      <c r="I19">
        <v>12.24</v>
      </c>
      <c r="J19" s="45">
        <f t="shared" si="0"/>
        <v>-24</v>
      </c>
      <c r="K19" s="32">
        <v>-293.76</v>
      </c>
      <c r="M19" s="7">
        <v>42324</v>
      </c>
      <c r="N19" t="s">
        <v>283</v>
      </c>
      <c r="O19">
        <v>4.16</v>
      </c>
      <c r="Q19" s="32">
        <v>-99.84</v>
      </c>
    </row>
    <row r="20" spans="1:17" x14ac:dyDescent="0.25">
      <c r="A20" s="17"/>
      <c r="B20" s="18"/>
      <c r="C20" s="39">
        <f>SUM(C18:C19)</f>
        <v>-9143.76</v>
      </c>
      <c r="G20" s="7">
        <v>42321</v>
      </c>
      <c r="H20">
        <v>99919</v>
      </c>
      <c r="I20">
        <v>7.41</v>
      </c>
      <c r="J20" s="45">
        <f t="shared" si="0"/>
        <v>-24</v>
      </c>
      <c r="K20" s="32">
        <v>-177.84</v>
      </c>
      <c r="M20" s="7">
        <v>42325</v>
      </c>
      <c r="N20" t="s">
        <v>284</v>
      </c>
      <c r="O20">
        <v>4.63</v>
      </c>
      <c r="Q20" s="32">
        <v>-111.12</v>
      </c>
    </row>
    <row r="21" spans="1:17" ht="15.75" thickBot="1" x14ac:dyDescent="0.3">
      <c r="A21" s="17"/>
      <c r="B21" s="18"/>
      <c r="C21" s="20"/>
      <c r="G21" s="7">
        <v>42321</v>
      </c>
      <c r="H21">
        <v>99916</v>
      </c>
      <c r="I21">
        <v>6.87</v>
      </c>
      <c r="J21" s="45">
        <f t="shared" si="0"/>
        <v>-24</v>
      </c>
      <c r="K21" s="32">
        <v>-164.88</v>
      </c>
      <c r="M21" s="7">
        <v>42326</v>
      </c>
      <c r="N21" t="s">
        <v>285</v>
      </c>
      <c r="O21">
        <v>6.88</v>
      </c>
      <c r="Q21" s="32">
        <v>-165.12</v>
      </c>
    </row>
    <row r="22" spans="1:17" ht="15.75" thickBot="1" x14ac:dyDescent="0.3">
      <c r="A22" s="12" t="s">
        <v>32</v>
      </c>
      <c r="B22" s="13"/>
      <c r="C22" s="14"/>
      <c r="G22" s="7">
        <v>42321</v>
      </c>
      <c r="H22">
        <v>99922</v>
      </c>
      <c r="I22">
        <v>12.74</v>
      </c>
      <c r="J22" s="45">
        <f t="shared" si="0"/>
        <v>-24</v>
      </c>
      <c r="K22" s="32">
        <v>-305.76</v>
      </c>
      <c r="M22" s="7">
        <v>42328</v>
      </c>
      <c r="N22" t="s">
        <v>286</v>
      </c>
      <c r="O22">
        <v>7.74</v>
      </c>
      <c r="Q22" s="32">
        <v>-185.76</v>
      </c>
    </row>
    <row r="23" spans="1:17" x14ac:dyDescent="0.25">
      <c r="A23" s="46" t="s">
        <v>2</v>
      </c>
      <c r="B23" s="47"/>
      <c r="C23" s="42">
        <v>1445.1</v>
      </c>
      <c r="G23" s="7">
        <v>42328</v>
      </c>
      <c r="H23" t="s">
        <v>287</v>
      </c>
      <c r="I23">
        <v>6.17</v>
      </c>
      <c r="J23" s="45">
        <f t="shared" si="0"/>
        <v>-24</v>
      </c>
      <c r="K23" s="32">
        <v>-148.08000000000001</v>
      </c>
      <c r="M23" s="7">
        <v>42332</v>
      </c>
      <c r="N23" t="s">
        <v>288</v>
      </c>
      <c r="O23">
        <v>4.8899999999999997</v>
      </c>
      <c r="Q23" s="32">
        <v>-117.36</v>
      </c>
    </row>
    <row r="24" spans="1:17" x14ac:dyDescent="0.25">
      <c r="A24" s="50" t="s">
        <v>33</v>
      </c>
      <c r="B24" s="51"/>
      <c r="C24" s="22">
        <v>906.9</v>
      </c>
      <c r="G24" s="7">
        <v>42332</v>
      </c>
      <c r="H24">
        <v>100646</v>
      </c>
      <c r="I24">
        <v>4.83</v>
      </c>
      <c r="J24" s="45">
        <f t="shared" si="0"/>
        <v>-24</v>
      </c>
      <c r="K24" s="32">
        <v>-115.92</v>
      </c>
      <c r="M24" s="7">
        <v>42332</v>
      </c>
      <c r="N24" t="s">
        <v>289</v>
      </c>
      <c r="O24">
        <v>4.66</v>
      </c>
      <c r="Q24" s="32">
        <v>-111.84</v>
      </c>
    </row>
    <row r="25" spans="1:17" x14ac:dyDescent="0.25">
      <c r="A25" s="17"/>
      <c r="B25" s="18"/>
      <c r="C25" s="23">
        <f>SUM(C23:C24)</f>
        <v>2352</v>
      </c>
      <c r="G25" s="7">
        <v>42332</v>
      </c>
      <c r="H25">
        <v>100695</v>
      </c>
      <c r="I25">
        <v>11.44</v>
      </c>
      <c r="J25" s="45">
        <f t="shared" si="0"/>
        <v>-24</v>
      </c>
      <c r="K25" s="32">
        <v>-274.56</v>
      </c>
      <c r="M25" s="7">
        <v>42333</v>
      </c>
      <c r="N25" t="s">
        <v>290</v>
      </c>
      <c r="O25">
        <v>4.88</v>
      </c>
      <c r="Q25" s="32">
        <v>-117.12</v>
      </c>
    </row>
    <row r="26" spans="1:17" x14ac:dyDescent="0.25">
      <c r="A26" s="17"/>
      <c r="B26" s="18"/>
      <c r="C26" s="23"/>
      <c r="G26" s="7">
        <v>42332</v>
      </c>
      <c r="H26">
        <v>100631</v>
      </c>
      <c r="I26">
        <v>5.68</v>
      </c>
      <c r="J26" s="45">
        <f t="shared" si="0"/>
        <v>-24</v>
      </c>
      <c r="K26" s="32">
        <v>-136.32</v>
      </c>
      <c r="M26" s="7">
        <v>42335</v>
      </c>
      <c r="N26" t="s">
        <v>291</v>
      </c>
      <c r="O26">
        <v>5.25</v>
      </c>
      <c r="Q26" s="32">
        <v>-126</v>
      </c>
    </row>
    <row r="27" spans="1:17" ht="15.75" thickBot="1" x14ac:dyDescent="0.3">
      <c r="A27" s="60" t="s">
        <v>34</v>
      </c>
      <c r="B27" s="61"/>
      <c r="C27" s="24">
        <f>SUM(C25,C20)</f>
        <v>-6791.76</v>
      </c>
      <c r="G27" s="7">
        <v>42332</v>
      </c>
      <c r="H27">
        <v>100627</v>
      </c>
      <c r="I27">
        <v>4.76</v>
      </c>
      <c r="J27" s="45">
        <f t="shared" si="0"/>
        <v>-24</v>
      </c>
      <c r="K27" s="32">
        <v>-114.24</v>
      </c>
      <c r="M27" s="9">
        <v>42335</v>
      </c>
      <c r="N27" s="10" t="s">
        <v>292</v>
      </c>
      <c r="O27" s="10">
        <v>7.7</v>
      </c>
      <c r="P27" s="10"/>
      <c r="Q27" s="40">
        <v>-184.8</v>
      </c>
    </row>
    <row r="28" spans="1:17" x14ac:dyDescent="0.25">
      <c r="A28" s="62" t="s">
        <v>36</v>
      </c>
      <c r="B28" s="47"/>
      <c r="C28" s="25">
        <v>761980</v>
      </c>
      <c r="G28" s="7">
        <v>42333</v>
      </c>
      <c r="H28">
        <v>100763</v>
      </c>
      <c r="I28">
        <v>8.67</v>
      </c>
      <c r="J28" s="45">
        <f t="shared" si="0"/>
        <v>-24</v>
      </c>
      <c r="K28" s="32">
        <v>-208.08</v>
      </c>
      <c r="O28">
        <f>SUM(O8:O27)</f>
        <v>130.16999999999999</v>
      </c>
      <c r="Q28" s="32">
        <f>SUM(Q8:Q27)</f>
        <v>-3124.0800000000004</v>
      </c>
    </row>
    <row r="29" spans="1:17" x14ac:dyDescent="0.25">
      <c r="A29" s="63" t="s">
        <v>37</v>
      </c>
      <c r="B29" s="64"/>
      <c r="C29" s="25">
        <v>156800</v>
      </c>
      <c r="G29" s="7">
        <v>42333</v>
      </c>
      <c r="H29">
        <v>100744</v>
      </c>
      <c r="I29">
        <v>4.96</v>
      </c>
      <c r="J29" s="45">
        <f t="shared" si="0"/>
        <v>-24</v>
      </c>
      <c r="K29" s="32">
        <v>-119.04</v>
      </c>
    </row>
    <row r="30" spans="1:17" x14ac:dyDescent="0.25">
      <c r="G30" s="7">
        <v>42335</v>
      </c>
      <c r="H30">
        <v>100851</v>
      </c>
      <c r="I30">
        <v>9.23</v>
      </c>
      <c r="J30" s="45">
        <f t="shared" si="0"/>
        <v>-24</v>
      </c>
      <c r="K30" s="32">
        <v>-221.52</v>
      </c>
      <c r="M30" s="51"/>
      <c r="N30" s="51"/>
      <c r="O30" s="29"/>
      <c r="P30" s="31"/>
      <c r="Q30" s="34"/>
    </row>
    <row r="31" spans="1:17" ht="15.75" thickBot="1" x14ac:dyDescent="0.3">
      <c r="G31" s="7">
        <v>42335</v>
      </c>
      <c r="H31">
        <v>100862</v>
      </c>
      <c r="I31">
        <v>7.22</v>
      </c>
      <c r="J31" s="45">
        <f t="shared" si="0"/>
        <v>-24</v>
      </c>
      <c r="K31" s="32">
        <v>-173.28</v>
      </c>
      <c r="M31" s="51"/>
      <c r="N31" s="51"/>
      <c r="O31" s="29"/>
      <c r="P31" s="31"/>
      <c r="Q31" s="34"/>
    </row>
    <row r="32" spans="1:17" x14ac:dyDescent="0.25">
      <c r="A32" s="46" t="s">
        <v>39</v>
      </c>
      <c r="B32" s="47"/>
      <c r="C32" s="26">
        <v>6286</v>
      </c>
      <c r="G32" s="7">
        <v>42335</v>
      </c>
      <c r="H32" t="s">
        <v>293</v>
      </c>
      <c r="I32">
        <v>7.45</v>
      </c>
      <c r="J32" s="45">
        <f t="shared" si="0"/>
        <v>-24</v>
      </c>
      <c r="K32" s="32">
        <v>-178.8</v>
      </c>
      <c r="M32" s="51"/>
      <c r="N32" s="51"/>
      <c r="O32" s="29"/>
      <c r="P32" s="31"/>
      <c r="Q32" s="34"/>
    </row>
    <row r="33" spans="1:11" x14ac:dyDescent="0.25">
      <c r="A33" s="17" t="s">
        <v>40</v>
      </c>
      <c r="B33" s="18"/>
      <c r="C33" s="27">
        <v>178.97</v>
      </c>
      <c r="G33" s="7">
        <v>42335</v>
      </c>
      <c r="H33">
        <v>100874</v>
      </c>
      <c r="I33">
        <v>4.97</v>
      </c>
      <c r="J33" s="45">
        <f t="shared" si="0"/>
        <v>-24</v>
      </c>
      <c r="K33" s="32">
        <v>-119.28</v>
      </c>
    </row>
    <row r="34" spans="1:11" x14ac:dyDescent="0.25">
      <c r="A34" s="17"/>
      <c r="B34" s="18"/>
      <c r="C34" s="27"/>
      <c r="G34" s="7">
        <v>42335</v>
      </c>
      <c r="H34">
        <v>100891</v>
      </c>
      <c r="I34">
        <v>9.25</v>
      </c>
      <c r="J34" s="45">
        <f t="shared" si="0"/>
        <v>-24</v>
      </c>
      <c r="K34" s="32">
        <v>-222</v>
      </c>
    </row>
    <row r="35" spans="1:11" ht="15.75" x14ac:dyDescent="0.25">
      <c r="A35" s="48" t="s">
        <v>41</v>
      </c>
      <c r="B35" s="49"/>
      <c r="C35" s="27">
        <v>1349</v>
      </c>
      <c r="G35" s="7">
        <v>42336</v>
      </c>
      <c r="H35">
        <v>100991</v>
      </c>
      <c r="I35">
        <v>5.45</v>
      </c>
      <c r="J35" s="45">
        <f t="shared" si="0"/>
        <v>-24</v>
      </c>
      <c r="K35" s="32">
        <v>-130.80000000000001</v>
      </c>
    </row>
    <row r="36" spans="1:11" ht="15.75" thickBot="1" x14ac:dyDescent="0.3">
      <c r="A36" s="58" t="s">
        <v>42</v>
      </c>
      <c r="B36" s="59"/>
      <c r="C36" s="28">
        <v>17.93</v>
      </c>
      <c r="G36" s="7">
        <v>42336</v>
      </c>
      <c r="H36">
        <v>100990</v>
      </c>
      <c r="I36">
        <v>7.44</v>
      </c>
      <c r="J36" s="45">
        <f t="shared" si="0"/>
        <v>-24</v>
      </c>
      <c r="K36" s="32">
        <v>-178.56</v>
      </c>
    </row>
    <row r="37" spans="1:11" x14ac:dyDescent="0.25">
      <c r="G37" s="9">
        <v>42336</v>
      </c>
      <c r="H37" s="10">
        <v>100946</v>
      </c>
      <c r="I37" s="10">
        <v>5.93</v>
      </c>
      <c r="J37" s="45">
        <f t="shared" si="0"/>
        <v>-24</v>
      </c>
      <c r="K37" s="40">
        <v>-142.32</v>
      </c>
    </row>
    <row r="38" spans="1:11" x14ac:dyDescent="0.25">
      <c r="I38">
        <f>SUM(I8:I37)</f>
        <v>209.78999999999996</v>
      </c>
      <c r="K38" s="32">
        <f>SUM(K8:K37)</f>
        <v>-5034.96</v>
      </c>
    </row>
    <row r="40" spans="1:11" x14ac:dyDescent="0.25">
      <c r="G40" s="18"/>
      <c r="H40" s="30"/>
      <c r="I40" s="18"/>
      <c r="J40" s="31"/>
      <c r="K40" s="34"/>
    </row>
    <row r="41" spans="1:11" x14ac:dyDescent="0.25">
      <c r="G41" s="18"/>
      <c r="H41" s="30"/>
      <c r="I41" s="18"/>
      <c r="J41" s="31"/>
      <c r="K41" s="31"/>
    </row>
  </sheetData>
  <mergeCells count="18">
    <mergeCell ref="M30:N30"/>
    <mergeCell ref="M31:N31"/>
    <mergeCell ref="A32:B32"/>
    <mergeCell ref="M32:N32"/>
    <mergeCell ref="A35:B35"/>
    <mergeCell ref="A36:B36"/>
    <mergeCell ref="A19:B19"/>
    <mergeCell ref="A23:B23"/>
    <mergeCell ref="A24:B24"/>
    <mergeCell ref="A27:B27"/>
    <mergeCell ref="A28:B28"/>
    <mergeCell ref="A29:B29"/>
    <mergeCell ref="A18:B18"/>
    <mergeCell ref="A1:L1"/>
    <mergeCell ref="A2:L2"/>
    <mergeCell ref="A3:L3"/>
    <mergeCell ref="A5:E5"/>
    <mergeCell ref="G5:K5"/>
  </mergeCells>
  <phoneticPr fontId="6" type="noConversion"/>
  <pageMargins left="0.2" right="0.2" top="0.75" bottom="0.75" header="0.3" footer="0.3"/>
  <pageSetup scale="7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10" zoomScaleNormal="100" workbookViewId="0">
      <selection activeCell="F35" sqref="F35"/>
    </sheetView>
  </sheetViews>
  <sheetFormatPr defaultRowHeight="15" x14ac:dyDescent="0.25"/>
  <cols>
    <col min="1" max="1" width="11.5703125" bestFit="1" customWidth="1"/>
    <col min="2" max="2" width="17.28515625" customWidth="1"/>
    <col min="3" max="3" width="17.28515625" bestFit="1" customWidth="1"/>
    <col min="4" max="4" width="9.28515625" bestFit="1" customWidth="1"/>
    <col min="5" max="5" width="12" bestFit="1" customWidth="1"/>
    <col min="7" max="7" width="11.5703125" bestFit="1" customWidth="1"/>
    <col min="8" max="8" width="9.85546875" bestFit="1" customWidth="1"/>
    <col min="9" max="9" width="9.28515625" bestFit="1" customWidth="1"/>
    <col min="10" max="10" width="13.85546875" customWidth="1"/>
    <col min="11" max="11" width="10.85546875" bestFit="1" customWidth="1"/>
    <col min="13" max="13" width="11.5703125" bestFit="1" customWidth="1"/>
    <col min="14" max="14" width="10.140625" bestFit="1" customWidth="1"/>
    <col min="15" max="15" width="9.28515625" bestFit="1" customWidth="1"/>
    <col min="17" max="17" width="12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42353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43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s="7">
        <v>42339</v>
      </c>
      <c r="B8">
        <v>101175</v>
      </c>
      <c r="C8">
        <v>4.7</v>
      </c>
      <c r="D8">
        <v>28.25</v>
      </c>
      <c r="E8" s="32">
        <v>-132.78</v>
      </c>
      <c r="G8" s="7">
        <v>42339</v>
      </c>
      <c r="H8">
        <v>101103</v>
      </c>
      <c r="I8">
        <v>6.59</v>
      </c>
      <c r="J8" s="45">
        <f>ROUND(K8/I8,2)</f>
        <v>-28.25</v>
      </c>
      <c r="K8" s="32">
        <v>-186.17</v>
      </c>
      <c r="M8" s="7">
        <v>42339</v>
      </c>
      <c r="N8" t="s">
        <v>294</v>
      </c>
      <c r="O8">
        <v>3.92</v>
      </c>
      <c r="Q8" s="32">
        <v>-110.74</v>
      </c>
    </row>
    <row r="9" spans="1:17" x14ac:dyDescent="0.25">
      <c r="A9" s="7">
        <v>42346</v>
      </c>
      <c r="B9">
        <v>101627</v>
      </c>
      <c r="C9">
        <v>5.96</v>
      </c>
      <c r="E9" s="32">
        <v>-168.37</v>
      </c>
      <c r="G9" s="7">
        <v>42342</v>
      </c>
      <c r="H9" t="s">
        <v>295</v>
      </c>
      <c r="I9">
        <v>7.42</v>
      </c>
      <c r="J9" s="45">
        <f t="shared" ref="J9:J42" si="0">ROUND(K9/I9,2)</f>
        <v>-28.25</v>
      </c>
      <c r="K9" s="32">
        <v>-209.62</v>
      </c>
      <c r="M9" s="7">
        <v>42339</v>
      </c>
      <c r="N9" t="s">
        <v>296</v>
      </c>
      <c r="O9">
        <v>6.71</v>
      </c>
      <c r="Q9" s="32">
        <v>-189.56</v>
      </c>
    </row>
    <row r="10" spans="1:17" x14ac:dyDescent="0.25">
      <c r="A10" s="7">
        <v>42348</v>
      </c>
      <c r="B10">
        <v>101848</v>
      </c>
      <c r="C10">
        <v>5.1100000000000003</v>
      </c>
      <c r="E10" s="32">
        <v>-144.36000000000001</v>
      </c>
      <c r="G10" s="7">
        <v>42342</v>
      </c>
      <c r="H10">
        <v>101413</v>
      </c>
      <c r="I10">
        <v>6.26</v>
      </c>
      <c r="J10" s="45">
        <f t="shared" si="0"/>
        <v>-28.25</v>
      </c>
      <c r="K10" s="32">
        <v>-176.85</v>
      </c>
      <c r="M10" s="7">
        <v>42339</v>
      </c>
      <c r="N10" t="s">
        <v>297</v>
      </c>
      <c r="O10">
        <v>4.62</v>
      </c>
      <c r="Q10" s="32">
        <v>-130.52000000000001</v>
      </c>
    </row>
    <row r="11" spans="1:17" x14ac:dyDescent="0.25">
      <c r="A11" s="7">
        <v>42352</v>
      </c>
      <c r="B11">
        <v>102059</v>
      </c>
      <c r="C11">
        <v>7.88</v>
      </c>
      <c r="E11" s="32">
        <v>-222.61</v>
      </c>
      <c r="G11" s="7">
        <v>42346</v>
      </c>
      <c r="H11">
        <v>101677</v>
      </c>
      <c r="I11">
        <v>15.03</v>
      </c>
      <c r="J11" s="45">
        <f t="shared" si="0"/>
        <v>-28.25</v>
      </c>
      <c r="K11" s="32">
        <v>-424.6</v>
      </c>
      <c r="M11" s="7">
        <v>42345</v>
      </c>
      <c r="N11" t="s">
        <v>298</v>
      </c>
      <c r="O11">
        <v>9.14</v>
      </c>
      <c r="Q11" s="32">
        <v>-258.20999999999998</v>
      </c>
    </row>
    <row r="12" spans="1:17" x14ac:dyDescent="0.25">
      <c r="A12" s="7">
        <v>42353</v>
      </c>
      <c r="B12">
        <v>102180</v>
      </c>
      <c r="C12">
        <v>4.72</v>
      </c>
      <c r="E12" s="32">
        <v>-133.34</v>
      </c>
      <c r="G12" s="7">
        <v>42346</v>
      </c>
      <c r="H12">
        <v>101626</v>
      </c>
      <c r="I12">
        <v>9.15</v>
      </c>
      <c r="J12" s="45">
        <f t="shared" si="0"/>
        <v>-28.25</v>
      </c>
      <c r="K12" s="32">
        <v>-258.49</v>
      </c>
      <c r="M12" s="7">
        <v>42346</v>
      </c>
      <c r="N12" t="s">
        <v>299</v>
      </c>
      <c r="O12">
        <v>6.28</v>
      </c>
      <c r="Q12" s="32">
        <v>-177.41</v>
      </c>
    </row>
    <row r="13" spans="1:17" x14ac:dyDescent="0.25">
      <c r="A13" s="7">
        <v>42353</v>
      </c>
      <c r="B13">
        <v>102239</v>
      </c>
      <c r="C13">
        <v>5.9</v>
      </c>
      <c r="E13" s="32">
        <v>-166.68</v>
      </c>
      <c r="G13" s="7">
        <v>42346</v>
      </c>
      <c r="H13">
        <v>101645</v>
      </c>
      <c r="I13">
        <v>15.26</v>
      </c>
      <c r="J13" s="45">
        <f t="shared" si="0"/>
        <v>-28.25</v>
      </c>
      <c r="K13" s="32">
        <v>-431.1</v>
      </c>
      <c r="M13" s="7">
        <v>42346</v>
      </c>
      <c r="N13" t="s">
        <v>300</v>
      </c>
      <c r="O13">
        <v>7.88</v>
      </c>
      <c r="Q13" s="32">
        <v>-222.61</v>
      </c>
    </row>
    <row r="14" spans="1:17" x14ac:dyDescent="0.25">
      <c r="A14" s="7">
        <v>42354</v>
      </c>
      <c r="B14">
        <v>102301</v>
      </c>
      <c r="C14">
        <v>4.88</v>
      </c>
      <c r="E14" s="32">
        <v>-137.86000000000001</v>
      </c>
      <c r="G14" s="7">
        <v>42347</v>
      </c>
      <c r="H14">
        <v>101766</v>
      </c>
      <c r="I14">
        <v>11.85</v>
      </c>
      <c r="J14" s="45">
        <f t="shared" si="0"/>
        <v>-28.25</v>
      </c>
      <c r="K14" s="32">
        <v>-334.76</v>
      </c>
      <c r="M14" s="7">
        <v>42347</v>
      </c>
      <c r="N14" t="s">
        <v>301</v>
      </c>
      <c r="O14">
        <v>5.98</v>
      </c>
      <c r="Q14" s="32">
        <v>-168.94</v>
      </c>
    </row>
    <row r="15" spans="1:17" x14ac:dyDescent="0.25">
      <c r="A15" s="7">
        <v>42356</v>
      </c>
      <c r="B15">
        <v>102504</v>
      </c>
      <c r="C15">
        <v>6.12</v>
      </c>
      <c r="E15" s="32">
        <v>-172.89</v>
      </c>
      <c r="G15" s="7">
        <v>42347</v>
      </c>
      <c r="H15">
        <v>101769</v>
      </c>
      <c r="I15">
        <v>7.25</v>
      </c>
      <c r="J15" s="45">
        <f t="shared" si="0"/>
        <v>-28.25</v>
      </c>
      <c r="K15" s="32">
        <v>-204.81</v>
      </c>
      <c r="M15" s="7">
        <v>42348</v>
      </c>
      <c r="N15" t="s">
        <v>302</v>
      </c>
      <c r="O15">
        <v>4.5199999999999996</v>
      </c>
      <c r="Q15" s="32">
        <v>-127.69</v>
      </c>
    </row>
    <row r="16" spans="1:17" x14ac:dyDescent="0.25">
      <c r="A16" s="7">
        <v>42359</v>
      </c>
      <c r="B16">
        <v>102618</v>
      </c>
      <c r="C16">
        <v>5.18</v>
      </c>
      <c r="E16" s="32">
        <v>-146.34</v>
      </c>
      <c r="G16" s="7">
        <v>42347</v>
      </c>
      <c r="H16">
        <v>101758</v>
      </c>
      <c r="I16">
        <v>7.17</v>
      </c>
      <c r="J16" s="45">
        <f t="shared" si="0"/>
        <v>-28.25</v>
      </c>
      <c r="K16" s="32">
        <v>-202.55</v>
      </c>
      <c r="M16" s="7">
        <v>42348</v>
      </c>
      <c r="N16" t="s">
        <v>303</v>
      </c>
      <c r="O16">
        <v>7.24</v>
      </c>
      <c r="Q16" s="32">
        <v>-204.53</v>
      </c>
    </row>
    <row r="17" spans="1:17" x14ac:dyDescent="0.25">
      <c r="A17" s="7">
        <v>42360</v>
      </c>
      <c r="B17">
        <v>102812</v>
      </c>
      <c r="C17">
        <v>3.24</v>
      </c>
      <c r="E17" s="32">
        <v>-91.53</v>
      </c>
      <c r="G17" s="7">
        <v>42347</v>
      </c>
      <c r="H17">
        <v>101754</v>
      </c>
      <c r="I17">
        <v>9.4700000000000006</v>
      </c>
      <c r="J17" s="45">
        <f t="shared" si="0"/>
        <v>-28.25</v>
      </c>
      <c r="K17" s="32">
        <v>-267.52999999999997</v>
      </c>
      <c r="M17" s="7">
        <v>42349</v>
      </c>
      <c r="N17" t="s">
        <v>304</v>
      </c>
      <c r="O17">
        <v>5.58</v>
      </c>
      <c r="Q17" s="32">
        <v>-157.63999999999999</v>
      </c>
    </row>
    <row r="18" spans="1:17" x14ac:dyDescent="0.25">
      <c r="A18" s="7">
        <v>42362</v>
      </c>
      <c r="B18">
        <v>103009</v>
      </c>
      <c r="C18">
        <v>2.93</v>
      </c>
      <c r="E18" s="32">
        <v>-82.77</v>
      </c>
      <c r="G18" s="7">
        <v>42348</v>
      </c>
      <c r="H18">
        <v>101846</v>
      </c>
      <c r="I18">
        <v>8.41</v>
      </c>
      <c r="J18" s="45">
        <f t="shared" si="0"/>
        <v>-28.25</v>
      </c>
      <c r="K18" s="32">
        <v>-237.58</v>
      </c>
      <c r="M18" s="7">
        <v>42352</v>
      </c>
      <c r="N18" t="s">
        <v>305</v>
      </c>
      <c r="O18">
        <v>7.06</v>
      </c>
      <c r="Q18" s="32">
        <v>-199.45</v>
      </c>
    </row>
    <row r="19" spans="1:17" x14ac:dyDescent="0.25">
      <c r="A19" s="7">
        <v>42367</v>
      </c>
      <c r="B19">
        <v>103237</v>
      </c>
      <c r="C19">
        <v>3.97</v>
      </c>
      <c r="E19" s="32">
        <v>-112.15</v>
      </c>
      <c r="G19" s="7">
        <v>42348</v>
      </c>
      <c r="H19">
        <v>101842</v>
      </c>
      <c r="I19">
        <v>4.95</v>
      </c>
      <c r="J19" s="45">
        <f t="shared" si="0"/>
        <v>-28.25</v>
      </c>
      <c r="K19" s="32">
        <v>-139.84</v>
      </c>
      <c r="M19" s="7">
        <v>42353</v>
      </c>
      <c r="N19" t="s">
        <v>306</v>
      </c>
      <c r="O19">
        <v>5.5</v>
      </c>
      <c r="Q19" s="32">
        <v>-155.38</v>
      </c>
    </row>
    <row r="20" spans="1:17" x14ac:dyDescent="0.25">
      <c r="A20" s="9">
        <v>42369</v>
      </c>
      <c r="B20" s="10">
        <v>103447</v>
      </c>
      <c r="C20" s="10">
        <v>3.96</v>
      </c>
      <c r="D20" s="10"/>
      <c r="E20" s="40">
        <v>-111.87</v>
      </c>
      <c r="G20" s="7">
        <v>42348</v>
      </c>
      <c r="H20">
        <v>101852</v>
      </c>
      <c r="I20">
        <v>7.32</v>
      </c>
      <c r="J20" s="45">
        <f t="shared" si="0"/>
        <v>-28.25</v>
      </c>
      <c r="K20" s="32">
        <v>-206.79</v>
      </c>
      <c r="M20" s="7">
        <v>42354</v>
      </c>
      <c r="N20" t="s">
        <v>307</v>
      </c>
      <c r="O20">
        <v>7.15</v>
      </c>
      <c r="Q20" s="32">
        <v>-201.99</v>
      </c>
    </row>
    <row r="21" spans="1:17" x14ac:dyDescent="0.25">
      <c r="C21">
        <f>SUM(C8:C20)</f>
        <v>64.55</v>
      </c>
      <c r="E21" s="32">
        <f>SUM(E8:E20)</f>
        <v>-1823.5499999999997</v>
      </c>
      <c r="G21" s="7">
        <v>42348</v>
      </c>
      <c r="H21">
        <v>101854</v>
      </c>
      <c r="I21">
        <v>10.220000000000001</v>
      </c>
      <c r="J21" s="45">
        <f t="shared" si="0"/>
        <v>-28.25</v>
      </c>
      <c r="K21" s="32">
        <v>-288.72000000000003</v>
      </c>
      <c r="M21" s="7">
        <v>42359</v>
      </c>
      <c r="N21" t="s">
        <v>308</v>
      </c>
      <c r="O21">
        <v>6.18</v>
      </c>
      <c r="Q21" s="32">
        <v>-174.59</v>
      </c>
    </row>
    <row r="22" spans="1:17" x14ac:dyDescent="0.25">
      <c r="G22" s="7">
        <v>42349</v>
      </c>
      <c r="H22" t="s">
        <v>309</v>
      </c>
      <c r="I22">
        <v>7.44</v>
      </c>
      <c r="J22" s="45">
        <f t="shared" si="0"/>
        <v>-28.25</v>
      </c>
      <c r="K22" s="32">
        <v>-210.18</v>
      </c>
      <c r="M22" s="7">
        <v>42360</v>
      </c>
      <c r="N22" t="s">
        <v>310</v>
      </c>
      <c r="O22">
        <v>5.29</v>
      </c>
      <c r="Q22" s="32">
        <v>-149.44</v>
      </c>
    </row>
    <row r="23" spans="1:17" x14ac:dyDescent="0.25">
      <c r="G23" s="7">
        <v>42349</v>
      </c>
      <c r="H23">
        <v>101963</v>
      </c>
      <c r="I23">
        <v>8.1199999999999992</v>
      </c>
      <c r="J23" s="45">
        <f t="shared" si="0"/>
        <v>-28.25</v>
      </c>
      <c r="K23" s="32">
        <v>-229.39</v>
      </c>
      <c r="M23" s="7">
        <v>42360</v>
      </c>
      <c r="N23" t="s">
        <v>311</v>
      </c>
      <c r="O23">
        <v>8.49</v>
      </c>
      <c r="Q23" s="32">
        <v>-239.84</v>
      </c>
    </row>
    <row r="24" spans="1:17" x14ac:dyDescent="0.25">
      <c r="G24" s="7">
        <v>42349</v>
      </c>
      <c r="H24">
        <v>101944</v>
      </c>
      <c r="I24">
        <v>6.32</v>
      </c>
      <c r="J24" s="45">
        <f t="shared" si="0"/>
        <v>-28.25</v>
      </c>
      <c r="K24" s="32">
        <v>-178.54</v>
      </c>
      <c r="M24" s="7">
        <v>42361</v>
      </c>
      <c r="N24" t="s">
        <v>312</v>
      </c>
      <c r="O24">
        <v>5.24</v>
      </c>
      <c r="Q24" s="32">
        <v>-148.03</v>
      </c>
    </row>
    <row r="25" spans="1:17" ht="15.75" thickBot="1" x14ac:dyDescent="0.3">
      <c r="G25" s="7">
        <v>42352</v>
      </c>
      <c r="H25">
        <v>102072</v>
      </c>
      <c r="I25">
        <v>10.36</v>
      </c>
      <c r="J25" s="45">
        <f t="shared" si="0"/>
        <v>-28.25</v>
      </c>
      <c r="K25" s="32">
        <v>-292.67</v>
      </c>
      <c r="M25" s="7">
        <v>42361</v>
      </c>
      <c r="N25" t="s">
        <v>313</v>
      </c>
      <c r="O25">
        <v>4.91</v>
      </c>
      <c r="Q25" s="32">
        <v>-138.71</v>
      </c>
    </row>
    <row r="26" spans="1:17" ht="15.75" thickBot="1" x14ac:dyDescent="0.3">
      <c r="A26" s="12" t="s">
        <v>26</v>
      </c>
      <c r="B26" s="13"/>
      <c r="C26" s="14"/>
      <c r="G26" s="7">
        <v>42353</v>
      </c>
      <c r="H26">
        <v>102194</v>
      </c>
      <c r="I26">
        <v>7.51</v>
      </c>
      <c r="J26" s="45">
        <f t="shared" si="0"/>
        <v>-28.25</v>
      </c>
      <c r="K26" s="32">
        <v>-212.16</v>
      </c>
      <c r="M26" s="7">
        <v>42362</v>
      </c>
      <c r="N26" t="s">
        <v>314</v>
      </c>
      <c r="O26">
        <v>3.84</v>
      </c>
      <c r="Q26" s="32">
        <v>-108.48</v>
      </c>
    </row>
    <row r="27" spans="1:17" x14ac:dyDescent="0.25">
      <c r="A27" s="50"/>
      <c r="B27" s="51"/>
      <c r="C27" s="15">
        <v>-6919.33</v>
      </c>
      <c r="G27" s="7">
        <v>42356</v>
      </c>
      <c r="H27" t="s">
        <v>315</v>
      </c>
      <c r="I27">
        <v>7.44</v>
      </c>
      <c r="J27" s="45">
        <f t="shared" si="0"/>
        <v>-28.25</v>
      </c>
      <c r="K27" s="32">
        <v>-210.18</v>
      </c>
      <c r="M27" s="7">
        <v>42362</v>
      </c>
      <c r="N27" t="s">
        <v>316</v>
      </c>
      <c r="O27">
        <v>6.48</v>
      </c>
      <c r="Q27" s="32">
        <v>-183.06</v>
      </c>
    </row>
    <row r="28" spans="1:17" x14ac:dyDescent="0.25">
      <c r="A28" s="50" t="s">
        <v>29</v>
      </c>
      <c r="B28" s="51"/>
      <c r="C28" s="16">
        <v>-6666.48</v>
      </c>
      <c r="G28" s="7">
        <v>42360</v>
      </c>
      <c r="H28">
        <v>102797</v>
      </c>
      <c r="I28">
        <v>3.54</v>
      </c>
      <c r="J28" s="45">
        <f t="shared" si="0"/>
        <v>-28.25</v>
      </c>
      <c r="K28" s="32">
        <v>-100.01</v>
      </c>
      <c r="M28" s="7">
        <v>42366</v>
      </c>
      <c r="N28" t="s">
        <v>317</v>
      </c>
      <c r="O28">
        <v>8.2100000000000009</v>
      </c>
      <c r="Q28" s="32">
        <v>-231.93</v>
      </c>
    </row>
    <row r="29" spans="1:17" x14ac:dyDescent="0.25">
      <c r="A29" s="17"/>
      <c r="B29" s="18"/>
      <c r="C29" s="39">
        <f>SUM(C27:C28)</f>
        <v>-13585.81</v>
      </c>
      <c r="G29" s="7">
        <v>42360</v>
      </c>
      <c r="H29">
        <v>102745</v>
      </c>
      <c r="I29">
        <v>5.0999999999999996</v>
      </c>
      <c r="J29" s="45">
        <f t="shared" si="0"/>
        <v>-28.25</v>
      </c>
      <c r="K29" s="32">
        <v>-144.08000000000001</v>
      </c>
      <c r="M29" s="7">
        <v>42366</v>
      </c>
      <c r="N29" t="s">
        <v>318</v>
      </c>
      <c r="O29">
        <v>3.87</v>
      </c>
      <c r="Q29" s="32">
        <v>-109.33</v>
      </c>
    </row>
    <row r="30" spans="1:17" ht="15.75" thickBot="1" x14ac:dyDescent="0.3">
      <c r="A30" s="17"/>
      <c r="B30" s="18"/>
      <c r="C30" s="20"/>
      <c r="G30" s="7">
        <v>42360</v>
      </c>
      <c r="H30">
        <v>102816</v>
      </c>
      <c r="I30">
        <v>6.67</v>
      </c>
      <c r="J30" s="45">
        <f t="shared" si="0"/>
        <v>-28.25</v>
      </c>
      <c r="K30" s="32">
        <v>-188.43</v>
      </c>
      <c r="M30" s="7">
        <v>42367</v>
      </c>
      <c r="N30" t="s">
        <v>319</v>
      </c>
      <c r="O30">
        <v>5.64</v>
      </c>
      <c r="Q30" s="32">
        <v>-159.33000000000001</v>
      </c>
    </row>
    <row r="31" spans="1:17" ht="15.75" thickBot="1" x14ac:dyDescent="0.3">
      <c r="A31" s="12" t="s">
        <v>32</v>
      </c>
      <c r="B31" s="13"/>
      <c r="C31" s="14"/>
      <c r="G31" s="7">
        <v>42360</v>
      </c>
      <c r="H31">
        <v>102752</v>
      </c>
      <c r="I31">
        <v>11.49</v>
      </c>
      <c r="J31" s="45">
        <f t="shared" si="0"/>
        <v>-28.25</v>
      </c>
      <c r="K31" s="32">
        <v>-324.58999999999997</v>
      </c>
      <c r="M31" s="7">
        <v>42368</v>
      </c>
      <c r="N31" t="s">
        <v>320</v>
      </c>
      <c r="O31">
        <v>4.07</v>
      </c>
      <c r="Q31" s="32">
        <v>-114.98</v>
      </c>
    </row>
    <row r="32" spans="1:17" x14ac:dyDescent="0.25">
      <c r="A32" s="46" t="s">
        <v>2</v>
      </c>
      <c r="B32" s="47"/>
      <c r="C32" s="42">
        <v>1289.4000000000001</v>
      </c>
      <c r="G32" s="7">
        <v>42361</v>
      </c>
      <c r="H32">
        <v>102875</v>
      </c>
      <c r="I32">
        <v>3.67</v>
      </c>
      <c r="J32" s="45">
        <f t="shared" si="0"/>
        <v>-28.25</v>
      </c>
      <c r="K32" s="32">
        <v>-103.68</v>
      </c>
      <c r="M32" s="9">
        <v>42368</v>
      </c>
      <c r="N32" s="10" t="s">
        <v>321</v>
      </c>
      <c r="O32" s="10">
        <v>6.61</v>
      </c>
      <c r="P32" s="10"/>
      <c r="Q32" s="40">
        <v>-186.73</v>
      </c>
    </row>
    <row r="33" spans="1:17" x14ac:dyDescent="0.25">
      <c r="A33" s="50" t="s">
        <v>33</v>
      </c>
      <c r="B33" s="51"/>
      <c r="C33" s="22">
        <v>1726.5</v>
      </c>
      <c r="G33" s="7">
        <v>42361</v>
      </c>
      <c r="H33">
        <v>102882</v>
      </c>
      <c r="I33">
        <v>15</v>
      </c>
      <c r="J33" s="45">
        <f t="shared" si="0"/>
        <v>-28.25</v>
      </c>
      <c r="K33" s="32">
        <v>-423.75</v>
      </c>
      <c r="O33">
        <f>SUM(O8:O32)</f>
        <v>150.41</v>
      </c>
      <c r="Q33" s="32">
        <f>SUM(Q8:Q32)</f>
        <v>-4249.12</v>
      </c>
    </row>
    <row r="34" spans="1:17" x14ac:dyDescent="0.25">
      <c r="A34" s="17"/>
      <c r="B34" s="18"/>
      <c r="C34" s="23">
        <f>SUM(C32:C33)</f>
        <v>3015.9</v>
      </c>
      <c r="G34" s="7">
        <v>42361</v>
      </c>
      <c r="H34" t="s">
        <v>322</v>
      </c>
      <c r="I34">
        <v>7.67</v>
      </c>
      <c r="J34" s="45">
        <f t="shared" si="0"/>
        <v>-28.25</v>
      </c>
      <c r="K34" s="32">
        <v>-216.68</v>
      </c>
      <c r="Q34" s="32"/>
    </row>
    <row r="35" spans="1:17" x14ac:dyDescent="0.25">
      <c r="A35" s="17"/>
      <c r="B35" s="18"/>
      <c r="C35" s="23"/>
      <c r="G35" s="7">
        <v>42362</v>
      </c>
      <c r="H35">
        <v>103006</v>
      </c>
      <c r="I35">
        <v>6.5</v>
      </c>
      <c r="J35" s="45">
        <f t="shared" si="0"/>
        <v>-28.25</v>
      </c>
      <c r="K35" s="32">
        <v>-183.63</v>
      </c>
      <c r="M35" s="51"/>
      <c r="N35" s="51"/>
      <c r="O35" s="29"/>
      <c r="P35" s="31"/>
      <c r="Q35" s="34"/>
    </row>
    <row r="36" spans="1:17" ht="15.75" thickBot="1" x14ac:dyDescent="0.3">
      <c r="A36" s="60" t="s">
        <v>34</v>
      </c>
      <c r="B36" s="61"/>
      <c r="C36" s="24">
        <f>SUM(C34,C29)</f>
        <v>-10569.91</v>
      </c>
      <c r="G36" s="7">
        <v>42362</v>
      </c>
      <c r="H36">
        <v>102966</v>
      </c>
      <c r="I36">
        <v>6.63</v>
      </c>
      <c r="J36" s="45">
        <f t="shared" si="0"/>
        <v>-28.25</v>
      </c>
      <c r="K36" s="32">
        <v>-187.3</v>
      </c>
      <c r="M36" s="51"/>
      <c r="N36" s="51"/>
      <c r="O36" s="29"/>
      <c r="P36" s="31"/>
      <c r="Q36" s="34"/>
    </row>
    <row r="37" spans="1:17" x14ac:dyDescent="0.25">
      <c r="A37" s="62" t="s">
        <v>36</v>
      </c>
      <c r="B37" s="47"/>
      <c r="C37" s="25">
        <v>958720</v>
      </c>
      <c r="G37" s="7">
        <v>42362</v>
      </c>
      <c r="H37">
        <v>103007</v>
      </c>
      <c r="I37">
        <v>4.3</v>
      </c>
      <c r="J37" s="45">
        <f t="shared" si="0"/>
        <v>-28.25</v>
      </c>
      <c r="K37" s="32">
        <v>-121.48</v>
      </c>
      <c r="M37" s="51"/>
      <c r="N37" s="51"/>
      <c r="O37" s="29"/>
      <c r="P37" s="31"/>
      <c r="Q37" s="34"/>
    </row>
    <row r="38" spans="1:17" x14ac:dyDescent="0.25">
      <c r="A38" s="63" t="s">
        <v>37</v>
      </c>
      <c r="B38" s="64"/>
      <c r="C38" s="25">
        <v>212860</v>
      </c>
      <c r="G38" s="7">
        <v>42362</v>
      </c>
      <c r="H38">
        <v>102968</v>
      </c>
      <c r="I38">
        <v>4.3499999999999996</v>
      </c>
      <c r="J38" s="45">
        <f t="shared" si="0"/>
        <v>0</v>
      </c>
      <c r="K38" s="32">
        <v>0</v>
      </c>
      <c r="L38" t="s">
        <v>323</v>
      </c>
    </row>
    <row r="39" spans="1:17" x14ac:dyDescent="0.25">
      <c r="G39" s="7">
        <v>42362</v>
      </c>
      <c r="H39">
        <v>102970</v>
      </c>
      <c r="I39">
        <v>5.77</v>
      </c>
      <c r="J39" s="45">
        <f t="shared" si="0"/>
        <v>-28.25</v>
      </c>
      <c r="K39" s="32">
        <v>-163</v>
      </c>
    </row>
    <row r="40" spans="1:17" ht="15.75" thickBot="1" x14ac:dyDescent="0.3">
      <c r="G40" s="7">
        <v>42366</v>
      </c>
      <c r="H40">
        <v>103096</v>
      </c>
      <c r="I40">
        <v>4.51</v>
      </c>
      <c r="J40" s="45">
        <f t="shared" si="0"/>
        <v>-28.25</v>
      </c>
      <c r="K40" s="32">
        <v>-127.41</v>
      </c>
    </row>
    <row r="41" spans="1:17" x14ac:dyDescent="0.25">
      <c r="A41" s="46" t="s">
        <v>39</v>
      </c>
      <c r="B41" s="47"/>
      <c r="C41" s="26">
        <v>6252</v>
      </c>
      <c r="G41" s="7">
        <v>42366</v>
      </c>
      <c r="H41">
        <v>103094</v>
      </c>
      <c r="I41">
        <v>5.49</v>
      </c>
      <c r="J41" s="45">
        <f t="shared" si="0"/>
        <v>-28.25</v>
      </c>
      <c r="K41" s="32">
        <v>-155.09</v>
      </c>
    </row>
    <row r="42" spans="1:17" x14ac:dyDescent="0.25">
      <c r="A42" s="17" t="s">
        <v>40</v>
      </c>
      <c r="B42" s="18"/>
      <c r="C42" s="27">
        <v>240.33</v>
      </c>
      <c r="G42" s="9">
        <v>42369</v>
      </c>
      <c r="H42" s="10">
        <v>103450</v>
      </c>
      <c r="I42" s="10">
        <v>6.07</v>
      </c>
      <c r="J42" s="45">
        <f t="shared" si="0"/>
        <v>-28.25</v>
      </c>
      <c r="K42" s="40">
        <v>-171.48</v>
      </c>
    </row>
    <row r="43" spans="1:17" x14ac:dyDescent="0.25">
      <c r="A43" s="17"/>
      <c r="B43" s="18"/>
      <c r="C43" s="27"/>
      <c r="I43" s="43">
        <f>SUM(I8:I42)</f>
        <v>270.29999999999995</v>
      </c>
      <c r="K43" s="32">
        <f>SUM(K8:K42)</f>
        <v>-7513.1400000000012</v>
      </c>
    </row>
    <row r="44" spans="1:17" ht="15.75" x14ac:dyDescent="0.25">
      <c r="A44" s="48" t="s">
        <v>41</v>
      </c>
      <c r="B44" s="49"/>
      <c r="C44" s="27">
        <v>1349</v>
      </c>
    </row>
    <row r="45" spans="1:17" ht="15.75" thickBot="1" x14ac:dyDescent="0.3">
      <c r="A45" s="58" t="s">
        <v>42</v>
      </c>
      <c r="B45" s="59"/>
      <c r="C45" s="28">
        <v>29.97</v>
      </c>
    </row>
    <row r="46" spans="1:17" x14ac:dyDescent="0.25">
      <c r="G46" s="18"/>
      <c r="H46" s="30"/>
      <c r="I46" s="18"/>
      <c r="J46" s="31"/>
      <c r="K46" s="31"/>
    </row>
    <row r="47" spans="1:17" x14ac:dyDescent="0.25">
      <c r="G47" s="18"/>
      <c r="H47" s="30"/>
      <c r="I47" s="18"/>
      <c r="J47" s="31"/>
      <c r="K47" s="31"/>
    </row>
  </sheetData>
  <mergeCells count="18">
    <mergeCell ref="A45:B45"/>
    <mergeCell ref="A36:B36"/>
    <mergeCell ref="A28:B28"/>
    <mergeCell ref="A33:B33"/>
    <mergeCell ref="A27:B27"/>
    <mergeCell ref="A32:B32"/>
    <mergeCell ref="A38:B38"/>
    <mergeCell ref="A41:B41"/>
    <mergeCell ref="M35:N35"/>
    <mergeCell ref="A37:B37"/>
    <mergeCell ref="M37:N37"/>
    <mergeCell ref="A44:B44"/>
    <mergeCell ref="M36:N36"/>
    <mergeCell ref="A1:L1"/>
    <mergeCell ref="A2:L2"/>
    <mergeCell ref="A3:L3"/>
    <mergeCell ref="A5:E5"/>
    <mergeCell ref="G5:K5"/>
  </mergeCells>
  <phoneticPr fontId="6" type="noConversion"/>
  <pageMargins left="0.2" right="0.2" top="0.75" bottom="0.75" header="0.3" footer="0.3"/>
  <pageSetup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7" zoomScaleNormal="100" workbookViewId="0">
      <selection activeCell="M32" sqref="M32"/>
    </sheetView>
  </sheetViews>
  <sheetFormatPr defaultRowHeight="15" x14ac:dyDescent="0.25"/>
  <cols>
    <col min="1" max="1" width="10.85546875" bestFit="1" customWidth="1"/>
    <col min="2" max="2" width="18.85546875" customWidth="1"/>
    <col min="3" max="3" width="11.7109375" customWidth="1"/>
    <col min="4" max="4" width="6" bestFit="1" customWidth="1"/>
    <col min="5" max="5" width="10.85546875" bestFit="1" customWidth="1"/>
    <col min="7" max="7" width="10.85546875" bestFit="1" customWidth="1"/>
    <col min="8" max="9" width="9.28515625" bestFit="1" customWidth="1"/>
    <col min="10" max="10" width="13.7109375" customWidth="1"/>
    <col min="11" max="11" width="12.5703125" bestFit="1" customWidth="1"/>
    <col min="13" max="13" width="10.85546875" bestFit="1" customWidth="1"/>
    <col min="15" max="16" width="9.28515625" bestFit="1" customWidth="1"/>
    <col min="17" max="17" width="10.85546875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42050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43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s="7">
        <v>42037</v>
      </c>
      <c r="B8">
        <v>78811</v>
      </c>
      <c r="C8">
        <v>4.54</v>
      </c>
      <c r="D8">
        <v>9.5</v>
      </c>
      <c r="E8" s="32">
        <v>-43.13</v>
      </c>
      <c r="G8" s="7">
        <v>42038</v>
      </c>
      <c r="H8">
        <v>78905</v>
      </c>
      <c r="I8">
        <v>4.7300000000000004</v>
      </c>
      <c r="J8" s="45">
        <f>ROUND(K8/I8,2)</f>
        <v>-9.5</v>
      </c>
      <c r="K8" s="32">
        <v>-44.94</v>
      </c>
      <c r="M8" s="7">
        <v>42037</v>
      </c>
      <c r="N8" t="s">
        <v>44</v>
      </c>
      <c r="O8">
        <v>5.56</v>
      </c>
      <c r="P8">
        <v>0</v>
      </c>
      <c r="Q8" s="32">
        <v>-52.82</v>
      </c>
    </row>
    <row r="9" spans="1:17" x14ac:dyDescent="0.25">
      <c r="A9" s="7">
        <v>42039</v>
      </c>
      <c r="B9">
        <v>79010</v>
      </c>
      <c r="C9">
        <v>2.4300000000000002</v>
      </c>
      <c r="D9">
        <v>0</v>
      </c>
      <c r="E9" s="32">
        <v>-23.09</v>
      </c>
      <c r="G9" s="7">
        <v>42038</v>
      </c>
      <c r="H9">
        <v>78909</v>
      </c>
      <c r="I9">
        <v>10.45</v>
      </c>
      <c r="J9" s="45">
        <f t="shared" ref="J9:J38" si="0">ROUND(K9/I9,2)</f>
        <v>-9.5</v>
      </c>
      <c r="K9" s="32">
        <v>-99.28</v>
      </c>
      <c r="M9" s="7">
        <v>42038</v>
      </c>
      <c r="N9" t="s">
        <v>45</v>
      </c>
      <c r="O9">
        <v>6.72</v>
      </c>
      <c r="P9">
        <v>0</v>
      </c>
      <c r="Q9" s="32">
        <v>-63.84</v>
      </c>
    </row>
    <row r="10" spans="1:17" x14ac:dyDescent="0.25">
      <c r="A10" s="7">
        <v>42044</v>
      </c>
      <c r="B10">
        <v>79284</v>
      </c>
      <c r="C10">
        <v>10.48</v>
      </c>
      <c r="D10">
        <v>0</v>
      </c>
      <c r="E10" s="32">
        <v>-99.56</v>
      </c>
      <c r="G10" s="7">
        <v>42039</v>
      </c>
      <c r="H10">
        <v>79002</v>
      </c>
      <c r="I10">
        <v>5.95</v>
      </c>
      <c r="J10" s="45">
        <f t="shared" si="0"/>
        <v>-9.5</v>
      </c>
      <c r="K10" s="32">
        <v>-56.53</v>
      </c>
      <c r="M10" s="7">
        <v>42039</v>
      </c>
      <c r="N10" t="s">
        <v>46</v>
      </c>
      <c r="O10">
        <v>6.33</v>
      </c>
      <c r="P10">
        <v>0</v>
      </c>
      <c r="Q10" s="32">
        <v>-60.14</v>
      </c>
    </row>
    <row r="11" spans="1:17" x14ac:dyDescent="0.25">
      <c r="A11" s="33">
        <v>42045</v>
      </c>
      <c r="B11" s="31">
        <v>79373</v>
      </c>
      <c r="C11" s="31">
        <v>6.15</v>
      </c>
      <c r="D11" s="31">
        <v>0</v>
      </c>
      <c r="E11" s="34">
        <v>-58.43</v>
      </c>
      <c r="G11" s="7">
        <v>42039</v>
      </c>
      <c r="H11">
        <v>79006</v>
      </c>
      <c r="I11">
        <v>10.95</v>
      </c>
      <c r="J11" s="45">
        <f t="shared" si="0"/>
        <v>-9.5</v>
      </c>
      <c r="K11" s="32">
        <v>-104.03</v>
      </c>
      <c r="M11" s="7">
        <v>42039</v>
      </c>
      <c r="N11" t="s">
        <v>47</v>
      </c>
      <c r="O11">
        <v>3.74</v>
      </c>
      <c r="P11">
        <v>0</v>
      </c>
      <c r="Q11" s="32">
        <v>-35.53</v>
      </c>
    </row>
    <row r="12" spans="1:17" x14ac:dyDescent="0.25">
      <c r="A12" s="7">
        <v>42058</v>
      </c>
      <c r="B12" s="35">
        <v>80271</v>
      </c>
      <c r="C12" s="35">
        <v>4.4400000000000004</v>
      </c>
      <c r="D12" s="35">
        <v>0</v>
      </c>
      <c r="E12" s="36">
        <v>-42.18</v>
      </c>
      <c r="G12" s="7">
        <v>42039</v>
      </c>
      <c r="H12">
        <v>79052</v>
      </c>
      <c r="I12">
        <v>10.41</v>
      </c>
      <c r="J12" s="45">
        <f t="shared" si="0"/>
        <v>-9.5</v>
      </c>
      <c r="K12" s="32">
        <v>-98.9</v>
      </c>
      <c r="M12" s="7">
        <v>42040</v>
      </c>
      <c r="N12" t="s">
        <v>48</v>
      </c>
      <c r="O12">
        <v>3.62</v>
      </c>
      <c r="P12">
        <v>0</v>
      </c>
      <c r="Q12" s="32">
        <v>-34.39</v>
      </c>
    </row>
    <row r="13" spans="1:17" x14ac:dyDescent="0.25">
      <c r="A13" s="7">
        <v>42046</v>
      </c>
      <c r="B13" s="35">
        <v>79468</v>
      </c>
      <c r="C13" s="35">
        <v>4.5999999999999996</v>
      </c>
      <c r="D13" s="35">
        <v>0</v>
      </c>
      <c r="E13" s="36">
        <v>-44.37</v>
      </c>
      <c r="G13" s="7">
        <v>42040</v>
      </c>
      <c r="H13" t="s">
        <v>49</v>
      </c>
      <c r="I13">
        <v>6.01</v>
      </c>
      <c r="J13" s="45">
        <f t="shared" si="0"/>
        <v>-9.5</v>
      </c>
      <c r="K13" s="32">
        <v>-57.1</v>
      </c>
      <c r="M13" s="7">
        <v>42040</v>
      </c>
      <c r="N13" t="s">
        <v>50</v>
      </c>
      <c r="O13">
        <v>3.93</v>
      </c>
      <c r="P13">
        <v>0</v>
      </c>
      <c r="Q13" s="32">
        <v>-37.340000000000003</v>
      </c>
    </row>
    <row r="14" spans="1:17" x14ac:dyDescent="0.25">
      <c r="A14" s="7">
        <v>42051</v>
      </c>
      <c r="B14" s="35">
        <v>79764</v>
      </c>
      <c r="C14" s="35">
        <v>6.4</v>
      </c>
      <c r="D14" s="35">
        <v>0</v>
      </c>
      <c r="E14" s="36">
        <v>-61.37</v>
      </c>
      <c r="G14" s="7">
        <v>42040</v>
      </c>
      <c r="H14">
        <v>79109</v>
      </c>
      <c r="I14">
        <v>3.71</v>
      </c>
      <c r="J14" s="45">
        <f t="shared" si="0"/>
        <v>-9.5</v>
      </c>
      <c r="K14" s="32">
        <v>-35.25</v>
      </c>
      <c r="M14" s="7">
        <v>42041</v>
      </c>
      <c r="N14" t="s">
        <v>51</v>
      </c>
      <c r="O14">
        <v>4.8099999999999996</v>
      </c>
      <c r="P14">
        <v>0</v>
      </c>
      <c r="Q14" s="32">
        <v>-45.7</v>
      </c>
    </row>
    <row r="15" spans="1:17" x14ac:dyDescent="0.25">
      <c r="A15" s="9">
        <v>42060</v>
      </c>
      <c r="B15" s="37">
        <v>80494</v>
      </c>
      <c r="C15" s="37">
        <v>5.32</v>
      </c>
      <c r="D15" s="37">
        <v>0</v>
      </c>
      <c r="E15" s="38">
        <v>-50.54</v>
      </c>
      <c r="G15" s="7">
        <v>42040</v>
      </c>
      <c r="H15">
        <v>79112</v>
      </c>
      <c r="I15">
        <v>5.61</v>
      </c>
      <c r="J15" s="45">
        <f t="shared" si="0"/>
        <v>-9.5</v>
      </c>
      <c r="K15" s="32">
        <v>-53.3</v>
      </c>
      <c r="M15" s="7">
        <v>42044</v>
      </c>
      <c r="N15" t="s">
        <v>52</v>
      </c>
      <c r="O15">
        <v>5.3</v>
      </c>
      <c r="P15">
        <v>0</v>
      </c>
      <c r="Q15" s="32">
        <v>-50.35</v>
      </c>
    </row>
    <row r="16" spans="1:17" x14ac:dyDescent="0.25">
      <c r="C16">
        <f>SUM(C8:C15)</f>
        <v>44.36</v>
      </c>
      <c r="E16" s="32">
        <f>SUM(E8:E15)</f>
        <v>-422.67</v>
      </c>
      <c r="G16" s="7">
        <v>42040</v>
      </c>
      <c r="H16">
        <v>79147</v>
      </c>
      <c r="I16">
        <v>11.97</v>
      </c>
      <c r="J16" s="45">
        <f t="shared" si="0"/>
        <v>-9.5</v>
      </c>
      <c r="K16" s="32">
        <v>-113.72</v>
      </c>
      <c r="M16" s="7">
        <v>42044</v>
      </c>
      <c r="N16" t="s">
        <v>53</v>
      </c>
      <c r="O16">
        <v>5.88</v>
      </c>
      <c r="P16">
        <v>0</v>
      </c>
      <c r="Q16" s="32">
        <v>-55.86</v>
      </c>
    </row>
    <row r="17" spans="1:17" x14ac:dyDescent="0.25">
      <c r="G17" s="7">
        <v>42041</v>
      </c>
      <c r="H17">
        <v>79194</v>
      </c>
      <c r="I17">
        <v>4.4800000000000004</v>
      </c>
      <c r="J17" s="45">
        <f t="shared" si="0"/>
        <v>-9.5</v>
      </c>
      <c r="K17" s="32">
        <v>-42.56</v>
      </c>
      <c r="M17" s="7">
        <v>42052</v>
      </c>
      <c r="N17" t="s">
        <v>54</v>
      </c>
      <c r="O17">
        <v>4.46</v>
      </c>
      <c r="P17">
        <v>0</v>
      </c>
      <c r="Q17" s="32">
        <v>-42.37</v>
      </c>
    </row>
    <row r="18" spans="1:17" x14ac:dyDescent="0.25">
      <c r="G18" s="7">
        <v>42041</v>
      </c>
      <c r="H18">
        <v>79199</v>
      </c>
      <c r="I18">
        <v>10.25</v>
      </c>
      <c r="J18" s="45">
        <f t="shared" si="0"/>
        <v>-9.5</v>
      </c>
      <c r="K18" s="32">
        <v>-97.38</v>
      </c>
      <c r="M18" s="7">
        <v>42052</v>
      </c>
      <c r="N18" t="s">
        <v>55</v>
      </c>
      <c r="O18">
        <v>6.1</v>
      </c>
      <c r="P18">
        <v>0</v>
      </c>
      <c r="Q18" s="32">
        <v>-57.95</v>
      </c>
    </row>
    <row r="19" spans="1:17" x14ac:dyDescent="0.25">
      <c r="G19" s="7">
        <v>42045</v>
      </c>
      <c r="H19">
        <v>79685</v>
      </c>
      <c r="I19">
        <v>7.09</v>
      </c>
      <c r="J19" s="45">
        <f t="shared" si="0"/>
        <v>-9.5</v>
      </c>
      <c r="K19" s="32">
        <v>-67.36</v>
      </c>
      <c r="M19" s="7">
        <v>42053</v>
      </c>
      <c r="N19" t="s">
        <v>56</v>
      </c>
      <c r="O19">
        <v>4.59</v>
      </c>
      <c r="P19">
        <v>0</v>
      </c>
      <c r="Q19" s="32">
        <v>-43.61</v>
      </c>
    </row>
    <row r="20" spans="1:17" x14ac:dyDescent="0.25">
      <c r="G20" s="7">
        <v>42045</v>
      </c>
      <c r="H20">
        <v>79678</v>
      </c>
      <c r="I20">
        <v>6.85</v>
      </c>
      <c r="J20" s="45">
        <f t="shared" si="0"/>
        <v>-10.19</v>
      </c>
      <c r="K20" s="32">
        <v>-69.83</v>
      </c>
      <c r="M20" s="7">
        <v>42053</v>
      </c>
      <c r="N20" t="s">
        <v>57</v>
      </c>
      <c r="O20">
        <v>3.78</v>
      </c>
      <c r="P20">
        <v>0</v>
      </c>
      <c r="Q20" s="32">
        <v>-35.909999999999997</v>
      </c>
    </row>
    <row r="21" spans="1:17" x14ac:dyDescent="0.25">
      <c r="G21" s="7">
        <v>42052</v>
      </c>
      <c r="H21">
        <v>79865</v>
      </c>
      <c r="I21">
        <v>8.59</v>
      </c>
      <c r="J21" s="45">
        <f t="shared" si="0"/>
        <v>-9.5</v>
      </c>
      <c r="K21" s="32">
        <v>-81.61</v>
      </c>
      <c r="M21" s="7">
        <v>42054</v>
      </c>
      <c r="N21" t="s">
        <v>58</v>
      </c>
      <c r="O21">
        <v>2.5499999999999998</v>
      </c>
      <c r="P21">
        <v>0</v>
      </c>
      <c r="Q21" s="32">
        <v>-24.23</v>
      </c>
    </row>
    <row r="22" spans="1:17" ht="15.75" thickBot="1" x14ac:dyDescent="0.3">
      <c r="G22" s="7">
        <v>42052</v>
      </c>
      <c r="H22">
        <v>79876</v>
      </c>
      <c r="I22">
        <v>5.53</v>
      </c>
      <c r="J22" s="45">
        <f t="shared" si="0"/>
        <v>-9.5</v>
      </c>
      <c r="K22" s="32">
        <v>-52.54</v>
      </c>
      <c r="M22" s="33">
        <v>42055</v>
      </c>
      <c r="N22" s="31" t="s">
        <v>59</v>
      </c>
      <c r="O22" s="31">
        <v>4.41</v>
      </c>
      <c r="P22" s="31">
        <v>0</v>
      </c>
      <c r="Q22" s="34">
        <v>-41.9</v>
      </c>
    </row>
    <row r="23" spans="1:17" ht="15.75" thickBot="1" x14ac:dyDescent="0.3">
      <c r="A23" s="12" t="s">
        <v>26</v>
      </c>
      <c r="B23" s="13"/>
      <c r="C23" s="14"/>
      <c r="G23" s="7">
        <v>42052</v>
      </c>
      <c r="H23">
        <v>79840</v>
      </c>
      <c r="I23">
        <v>5.62</v>
      </c>
      <c r="J23" s="45">
        <f t="shared" si="0"/>
        <v>-9.5</v>
      </c>
      <c r="K23" s="32">
        <v>-53.39</v>
      </c>
      <c r="M23" s="7">
        <v>42058</v>
      </c>
      <c r="N23" s="35" t="s">
        <v>60</v>
      </c>
      <c r="O23" s="35">
        <v>5.23</v>
      </c>
      <c r="P23" s="35">
        <v>0</v>
      </c>
      <c r="Q23" s="36">
        <v>-49.69</v>
      </c>
    </row>
    <row r="24" spans="1:17" x14ac:dyDescent="0.25">
      <c r="A24" s="50" t="s">
        <v>2</v>
      </c>
      <c r="B24" s="51"/>
      <c r="C24" s="15">
        <v>-1245.1300000000001</v>
      </c>
      <c r="G24" s="7">
        <v>42052</v>
      </c>
      <c r="H24">
        <v>79852</v>
      </c>
      <c r="I24">
        <v>4.3499999999999996</v>
      </c>
      <c r="J24" s="45">
        <f t="shared" si="0"/>
        <v>-9.5</v>
      </c>
      <c r="K24" s="32">
        <v>-41.33</v>
      </c>
      <c r="M24" s="7">
        <v>42046</v>
      </c>
      <c r="N24" s="35" t="s">
        <v>61</v>
      </c>
      <c r="O24" s="35">
        <v>4.5999999999999996</v>
      </c>
      <c r="P24" s="35">
        <v>0</v>
      </c>
      <c r="Q24" s="36">
        <v>-44.37</v>
      </c>
    </row>
    <row r="25" spans="1:17" x14ac:dyDescent="0.25">
      <c r="A25" s="50" t="s">
        <v>29</v>
      </c>
      <c r="B25" s="51"/>
      <c r="C25" s="16">
        <v>-2033.2</v>
      </c>
      <c r="G25" s="7">
        <v>42054</v>
      </c>
      <c r="H25">
        <v>80047</v>
      </c>
      <c r="I25">
        <v>9.91</v>
      </c>
      <c r="J25" s="45">
        <f t="shared" si="0"/>
        <v>-9.5</v>
      </c>
      <c r="K25" s="32">
        <v>-94.15</v>
      </c>
      <c r="M25" s="9">
        <v>42051</v>
      </c>
      <c r="N25" s="37" t="s">
        <v>62</v>
      </c>
      <c r="O25" s="37">
        <v>4</v>
      </c>
      <c r="P25" s="37">
        <v>0</v>
      </c>
      <c r="Q25" s="38">
        <v>-46.46</v>
      </c>
    </row>
    <row r="26" spans="1:17" x14ac:dyDescent="0.25">
      <c r="A26" s="17"/>
      <c r="B26" s="18"/>
      <c r="C26" s="39">
        <f>SUM(C24:C25)</f>
        <v>-3278.33</v>
      </c>
      <c r="G26" s="7">
        <v>42053</v>
      </c>
      <c r="H26">
        <v>79947</v>
      </c>
      <c r="I26">
        <v>3.87</v>
      </c>
      <c r="J26" s="45">
        <f t="shared" si="0"/>
        <v>-9.5</v>
      </c>
      <c r="K26" s="32">
        <v>-36.770000000000003</v>
      </c>
      <c r="O26">
        <f>SUM(O8:O25)</f>
        <v>85.61</v>
      </c>
      <c r="Q26" s="32">
        <f>SUM(Q8:Q25)</f>
        <v>-822.46000000000015</v>
      </c>
    </row>
    <row r="27" spans="1:17" ht="15.75" thickBot="1" x14ac:dyDescent="0.3">
      <c r="A27" s="17"/>
      <c r="B27" s="18"/>
      <c r="C27" s="20"/>
      <c r="G27" s="7">
        <v>42053</v>
      </c>
      <c r="H27">
        <v>79950</v>
      </c>
      <c r="I27">
        <v>9.34</v>
      </c>
      <c r="J27" s="45">
        <f t="shared" si="0"/>
        <v>-9.5</v>
      </c>
      <c r="K27" s="32">
        <v>-88.73</v>
      </c>
    </row>
    <row r="28" spans="1:17" ht="15.75" thickBot="1" x14ac:dyDescent="0.3">
      <c r="A28" s="12" t="s">
        <v>32</v>
      </c>
      <c r="B28" s="13"/>
      <c r="C28" s="14"/>
      <c r="G28" s="7">
        <v>42054</v>
      </c>
      <c r="H28">
        <v>80069</v>
      </c>
      <c r="I28">
        <v>5.56</v>
      </c>
      <c r="J28" s="45">
        <f t="shared" si="0"/>
        <v>-9.5</v>
      </c>
      <c r="K28" s="32">
        <v>-52.82</v>
      </c>
    </row>
    <row r="29" spans="1:17" x14ac:dyDescent="0.25">
      <c r="A29" s="50" t="s">
        <v>2</v>
      </c>
      <c r="B29" s="51"/>
      <c r="C29" s="21">
        <v>255.4</v>
      </c>
      <c r="G29" s="7">
        <v>42054</v>
      </c>
      <c r="H29" t="s">
        <v>63</v>
      </c>
      <c r="I29">
        <v>4.68</v>
      </c>
      <c r="J29" s="45">
        <f t="shared" si="0"/>
        <v>-9.5</v>
      </c>
      <c r="K29" s="32">
        <v>-44.46</v>
      </c>
      <c r="N29" s="51"/>
      <c r="O29" s="51"/>
      <c r="P29" s="29"/>
    </row>
    <row r="30" spans="1:17" x14ac:dyDescent="0.25">
      <c r="A30" s="50" t="s">
        <v>33</v>
      </c>
      <c r="B30" s="51"/>
      <c r="C30" s="22">
        <v>385.5</v>
      </c>
      <c r="G30" s="7">
        <v>42054</v>
      </c>
      <c r="H30">
        <v>80052</v>
      </c>
      <c r="I30">
        <v>4.24</v>
      </c>
      <c r="J30" s="45">
        <f t="shared" si="0"/>
        <v>-9.5</v>
      </c>
      <c r="K30" s="32">
        <v>-40.28</v>
      </c>
      <c r="N30" s="51"/>
      <c r="O30" s="51"/>
      <c r="P30" s="29"/>
    </row>
    <row r="31" spans="1:17" x14ac:dyDescent="0.25">
      <c r="A31" s="17"/>
      <c r="B31" s="18"/>
      <c r="C31" s="23">
        <f>SUM(C29:C30)</f>
        <v>640.9</v>
      </c>
      <c r="G31" s="7">
        <v>42054</v>
      </c>
      <c r="H31">
        <v>80101</v>
      </c>
      <c r="I31">
        <v>9.5299999999999994</v>
      </c>
      <c r="J31" s="45">
        <f t="shared" si="0"/>
        <v>-9.5</v>
      </c>
      <c r="K31" s="32">
        <v>-90.54</v>
      </c>
      <c r="N31" s="51"/>
      <c r="O31" s="51"/>
      <c r="P31" s="29"/>
    </row>
    <row r="32" spans="1:17" x14ac:dyDescent="0.25">
      <c r="A32" s="17"/>
      <c r="B32" s="18"/>
      <c r="C32" s="23"/>
      <c r="G32" s="7">
        <v>42055</v>
      </c>
      <c r="H32">
        <v>80167</v>
      </c>
      <c r="I32">
        <v>4.5</v>
      </c>
      <c r="J32" s="45">
        <f t="shared" si="0"/>
        <v>-9.5</v>
      </c>
      <c r="K32" s="32">
        <v>-42.75</v>
      </c>
    </row>
    <row r="33" spans="1:12" ht="15.75" thickBot="1" x14ac:dyDescent="0.3">
      <c r="A33" s="60" t="s">
        <v>34</v>
      </c>
      <c r="B33" s="61"/>
      <c r="C33" s="24">
        <f>SUM(C31,C26)</f>
        <v>-2637.43</v>
      </c>
      <c r="G33" s="7">
        <v>42055</v>
      </c>
      <c r="H33">
        <v>80176</v>
      </c>
      <c r="I33">
        <v>3.8</v>
      </c>
      <c r="J33" s="45">
        <f t="shared" si="0"/>
        <v>-9.5</v>
      </c>
      <c r="K33" s="32">
        <v>-36.1</v>
      </c>
    </row>
    <row r="34" spans="1:12" x14ac:dyDescent="0.25">
      <c r="A34" s="62" t="s">
        <v>36</v>
      </c>
      <c r="B34" s="47"/>
      <c r="C34" s="25">
        <v>686960</v>
      </c>
      <c r="G34" s="33">
        <v>42056</v>
      </c>
      <c r="H34" s="31">
        <v>80276</v>
      </c>
      <c r="I34" s="31">
        <v>12.03</v>
      </c>
      <c r="J34" s="45">
        <f t="shared" si="0"/>
        <v>-9.5</v>
      </c>
      <c r="K34" s="34">
        <v>-114.29</v>
      </c>
    </row>
    <row r="35" spans="1:12" x14ac:dyDescent="0.25">
      <c r="A35" s="63" t="s">
        <v>37</v>
      </c>
      <c r="B35" s="64"/>
      <c r="C35" s="25">
        <v>128180</v>
      </c>
      <c r="G35" s="7">
        <v>42059</v>
      </c>
      <c r="H35" s="35">
        <v>80385</v>
      </c>
      <c r="I35" s="35">
        <v>5.51</v>
      </c>
      <c r="J35" s="45">
        <f t="shared" si="0"/>
        <v>-9.5</v>
      </c>
      <c r="K35" s="36">
        <v>-52.35</v>
      </c>
    </row>
    <row r="36" spans="1:12" x14ac:dyDescent="0.25">
      <c r="G36" s="7">
        <v>42059</v>
      </c>
      <c r="H36" s="35">
        <v>80384</v>
      </c>
      <c r="I36" s="35">
        <v>6.05</v>
      </c>
      <c r="J36" s="45">
        <f t="shared" si="0"/>
        <v>-9.5</v>
      </c>
      <c r="K36" s="36">
        <v>-57.48</v>
      </c>
    </row>
    <row r="37" spans="1:12" ht="15.75" thickBot="1" x14ac:dyDescent="0.3">
      <c r="G37" s="7">
        <v>42047</v>
      </c>
      <c r="H37" s="35">
        <v>79557</v>
      </c>
      <c r="I37" s="35">
        <v>6.28</v>
      </c>
      <c r="J37" s="45">
        <f t="shared" si="0"/>
        <v>-9.5</v>
      </c>
      <c r="K37" s="36">
        <v>-59.66</v>
      </c>
    </row>
    <row r="38" spans="1:12" x14ac:dyDescent="0.25">
      <c r="A38" s="46" t="s">
        <v>39</v>
      </c>
      <c r="B38" s="47"/>
      <c r="C38" s="26">
        <v>6177</v>
      </c>
      <c r="G38" s="9">
        <v>42047</v>
      </c>
      <c r="H38" s="37" t="s">
        <v>64</v>
      </c>
      <c r="I38" s="37">
        <v>5.66</v>
      </c>
      <c r="J38" s="45">
        <f t="shared" si="0"/>
        <v>-9.5</v>
      </c>
      <c r="K38" s="38">
        <v>-53.77</v>
      </c>
    </row>
    <row r="39" spans="1:12" x14ac:dyDescent="0.25">
      <c r="A39" s="17" t="s">
        <v>40</v>
      </c>
      <c r="B39" s="18"/>
      <c r="C39" s="27">
        <v>197.16</v>
      </c>
      <c r="I39">
        <f>SUM(I8:I38)</f>
        <v>213.51000000000005</v>
      </c>
      <c r="K39" s="32">
        <f>SUM(K8:K38)</f>
        <v>-2033.1999999999998</v>
      </c>
    </row>
    <row r="40" spans="1:12" x14ac:dyDescent="0.25">
      <c r="A40" s="17"/>
      <c r="B40" s="18"/>
      <c r="C40" s="27"/>
    </row>
    <row r="41" spans="1:12" ht="15.75" x14ac:dyDescent="0.25">
      <c r="A41" s="48" t="s">
        <v>41</v>
      </c>
      <c r="B41" s="49"/>
      <c r="C41" s="27">
        <v>1349</v>
      </c>
      <c r="H41" s="18"/>
      <c r="I41" s="30"/>
      <c r="J41" s="18"/>
      <c r="K41" s="31"/>
      <c r="L41" s="31"/>
    </row>
    <row r="42" spans="1:12" ht="15.75" thickBot="1" x14ac:dyDescent="0.3">
      <c r="A42" s="58" t="s">
        <v>42</v>
      </c>
      <c r="B42" s="59"/>
      <c r="C42" s="28">
        <v>16.350000000000001</v>
      </c>
      <c r="H42" s="18"/>
      <c r="I42" s="30"/>
      <c r="J42" s="18"/>
      <c r="K42" s="31"/>
      <c r="L42" s="31"/>
    </row>
  </sheetData>
  <mergeCells count="18">
    <mergeCell ref="A42:B42"/>
    <mergeCell ref="A25:B25"/>
    <mergeCell ref="A29:B29"/>
    <mergeCell ref="N29:O29"/>
    <mergeCell ref="A30:B30"/>
    <mergeCell ref="N30:O30"/>
    <mergeCell ref="N31:O31"/>
    <mergeCell ref="A33:B33"/>
    <mergeCell ref="A34:B34"/>
    <mergeCell ref="A35:B35"/>
    <mergeCell ref="A38:B38"/>
    <mergeCell ref="A41:B41"/>
    <mergeCell ref="A24:B24"/>
    <mergeCell ref="A1:L1"/>
    <mergeCell ref="A2:L2"/>
    <mergeCell ref="A3:L3"/>
    <mergeCell ref="A5:E5"/>
    <mergeCell ref="G5:K5"/>
  </mergeCells>
  <phoneticPr fontId="6" type="noConversion"/>
  <pageMargins left="0.2" right="0.2" top="0.75" bottom="0.75" header="0.3" footer="0.3"/>
  <pageSetup scale="7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6" zoomScaleNormal="100" workbookViewId="0">
      <selection activeCell="E24" sqref="E24"/>
    </sheetView>
  </sheetViews>
  <sheetFormatPr defaultRowHeight="15" x14ac:dyDescent="0.25"/>
  <cols>
    <col min="1" max="1" width="10.85546875" bestFit="1" customWidth="1"/>
    <col min="2" max="2" width="18.42578125" customWidth="1"/>
    <col min="3" max="3" width="16.85546875" bestFit="1" customWidth="1"/>
    <col min="4" max="4" width="9.28515625" bestFit="1" customWidth="1"/>
    <col min="5" max="5" width="10.85546875" bestFit="1" customWidth="1"/>
    <col min="7" max="7" width="10.85546875" bestFit="1" customWidth="1"/>
    <col min="8" max="9" width="9.28515625" bestFit="1" customWidth="1"/>
    <col min="10" max="10" width="13.140625" customWidth="1"/>
    <col min="11" max="11" width="12.5703125" bestFit="1" customWidth="1"/>
    <col min="13" max="13" width="10.85546875" bestFit="1" customWidth="1"/>
    <col min="15" max="16" width="9.28515625" bestFit="1" customWidth="1"/>
    <col min="17" max="17" width="12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42078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43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s="7">
        <v>42074</v>
      </c>
      <c r="B8">
        <v>81574</v>
      </c>
      <c r="C8">
        <v>9.82</v>
      </c>
      <c r="D8">
        <v>12.5</v>
      </c>
      <c r="E8" s="32">
        <v>-122.75</v>
      </c>
      <c r="G8" s="7">
        <v>42065</v>
      </c>
      <c r="H8" t="s">
        <v>65</v>
      </c>
      <c r="I8">
        <v>5.33</v>
      </c>
      <c r="J8" s="44">
        <f>ROUND(K8/I8,2)</f>
        <v>-12.5</v>
      </c>
      <c r="K8" s="32">
        <v>-66.63</v>
      </c>
      <c r="M8" s="7">
        <v>42065</v>
      </c>
      <c r="N8" t="s">
        <v>66</v>
      </c>
      <c r="O8">
        <v>5.9</v>
      </c>
      <c r="P8">
        <v>0</v>
      </c>
      <c r="Q8" s="32">
        <v>-73.75</v>
      </c>
    </row>
    <row r="9" spans="1:17" x14ac:dyDescent="0.25">
      <c r="A9" s="7">
        <v>42079</v>
      </c>
      <c r="B9">
        <v>81879</v>
      </c>
      <c r="C9">
        <v>4.8899999999999997</v>
      </c>
      <c r="D9">
        <v>0</v>
      </c>
      <c r="E9" s="32">
        <v>-61.13</v>
      </c>
      <c r="G9" s="7">
        <v>42066</v>
      </c>
      <c r="H9">
        <v>80957</v>
      </c>
      <c r="I9">
        <v>4.09</v>
      </c>
      <c r="J9" s="44">
        <f t="shared" ref="J9:J42" si="0">ROUND(K9/I9,2)</f>
        <v>-12.5</v>
      </c>
      <c r="K9" s="32">
        <v>-51.13</v>
      </c>
      <c r="M9" s="7">
        <v>42066</v>
      </c>
      <c r="N9" t="s">
        <v>67</v>
      </c>
      <c r="O9">
        <v>4.5</v>
      </c>
      <c r="P9">
        <v>0</v>
      </c>
      <c r="Q9" s="32">
        <v>-56.25</v>
      </c>
    </row>
    <row r="10" spans="1:17" x14ac:dyDescent="0.25">
      <c r="A10" s="7">
        <v>42086</v>
      </c>
      <c r="B10">
        <v>82378</v>
      </c>
      <c r="C10">
        <v>5.29</v>
      </c>
      <c r="D10">
        <v>0</v>
      </c>
      <c r="E10" s="32">
        <v>-66.13</v>
      </c>
      <c r="G10" s="7">
        <v>42066</v>
      </c>
      <c r="H10">
        <v>80962</v>
      </c>
      <c r="I10">
        <v>8.0399999999999991</v>
      </c>
      <c r="J10" s="44">
        <f t="shared" si="0"/>
        <v>-12.5</v>
      </c>
      <c r="K10" s="32">
        <v>-100.5</v>
      </c>
      <c r="M10" s="7">
        <v>42066</v>
      </c>
      <c r="N10" t="s">
        <v>68</v>
      </c>
      <c r="O10">
        <v>4.38</v>
      </c>
      <c r="P10">
        <v>0</v>
      </c>
      <c r="Q10" s="32">
        <v>-54.75</v>
      </c>
    </row>
    <row r="11" spans="1:17" x14ac:dyDescent="0.25">
      <c r="A11" s="7">
        <v>42087</v>
      </c>
      <c r="B11">
        <v>82479</v>
      </c>
      <c r="C11">
        <v>4.22</v>
      </c>
      <c r="D11">
        <v>0</v>
      </c>
      <c r="E11" s="32">
        <v>-52.75</v>
      </c>
      <c r="G11" s="7">
        <v>42066</v>
      </c>
      <c r="H11">
        <v>80955</v>
      </c>
      <c r="I11">
        <v>10.62</v>
      </c>
      <c r="J11" s="44">
        <f t="shared" si="0"/>
        <v>-12.5</v>
      </c>
      <c r="K11" s="32">
        <v>-132.75</v>
      </c>
      <c r="M11" s="7">
        <v>42066</v>
      </c>
      <c r="N11" t="s">
        <v>69</v>
      </c>
      <c r="O11">
        <v>5.81</v>
      </c>
      <c r="P11">
        <v>0</v>
      </c>
      <c r="Q11" s="32">
        <v>-72.63</v>
      </c>
    </row>
    <row r="12" spans="1:17" x14ac:dyDescent="0.25">
      <c r="A12" s="7">
        <v>42087</v>
      </c>
      <c r="B12">
        <v>82470</v>
      </c>
      <c r="C12">
        <v>5.0199999999999996</v>
      </c>
      <c r="D12">
        <v>0</v>
      </c>
      <c r="E12" s="32">
        <v>-62.75</v>
      </c>
      <c r="G12" s="7">
        <v>42067</v>
      </c>
      <c r="H12">
        <v>81108</v>
      </c>
      <c r="I12">
        <v>9.68</v>
      </c>
      <c r="J12" s="44">
        <f t="shared" si="0"/>
        <v>-12.5</v>
      </c>
      <c r="K12" s="32">
        <v>-121</v>
      </c>
      <c r="M12" s="7">
        <v>42068</v>
      </c>
      <c r="N12" t="s">
        <v>70</v>
      </c>
      <c r="O12">
        <v>4.03</v>
      </c>
      <c r="P12">
        <v>0</v>
      </c>
      <c r="Q12" s="32">
        <v>-50.38</v>
      </c>
    </row>
    <row r="13" spans="1:17" x14ac:dyDescent="0.25">
      <c r="A13" s="7">
        <v>42093</v>
      </c>
      <c r="B13">
        <v>82919</v>
      </c>
      <c r="C13">
        <v>4.5199999999999996</v>
      </c>
      <c r="D13">
        <v>0</v>
      </c>
      <c r="E13" s="32">
        <v>-56.5</v>
      </c>
      <c r="G13" s="7">
        <v>42067</v>
      </c>
      <c r="H13">
        <v>81072</v>
      </c>
      <c r="I13">
        <v>9.27</v>
      </c>
      <c r="J13" s="44">
        <f t="shared" si="0"/>
        <v>-12.5</v>
      </c>
      <c r="K13" s="32">
        <v>-115.88</v>
      </c>
      <c r="M13" s="7">
        <v>42069</v>
      </c>
      <c r="N13" t="s">
        <v>71</v>
      </c>
      <c r="O13">
        <v>4.68</v>
      </c>
      <c r="P13">
        <v>0</v>
      </c>
      <c r="Q13" s="32">
        <v>-58.5</v>
      </c>
    </row>
    <row r="14" spans="1:17" x14ac:dyDescent="0.25">
      <c r="A14" s="7">
        <v>42093</v>
      </c>
      <c r="B14">
        <v>82914</v>
      </c>
      <c r="C14">
        <v>4.1399999999999997</v>
      </c>
      <c r="D14">
        <v>0</v>
      </c>
      <c r="E14" s="32">
        <v>-51.75</v>
      </c>
      <c r="G14" s="7">
        <v>42067</v>
      </c>
      <c r="H14">
        <v>81063</v>
      </c>
      <c r="I14">
        <v>11.09</v>
      </c>
      <c r="J14" s="44">
        <f t="shared" si="0"/>
        <v>-12.5</v>
      </c>
      <c r="K14" s="32">
        <v>-138.63</v>
      </c>
      <c r="M14" s="7">
        <v>42069</v>
      </c>
      <c r="N14" t="s">
        <v>72</v>
      </c>
      <c r="O14">
        <v>6.26</v>
      </c>
      <c r="P14">
        <v>0</v>
      </c>
      <c r="Q14" s="32">
        <v>-78.25</v>
      </c>
    </row>
    <row r="15" spans="1:17" x14ac:dyDescent="0.25">
      <c r="A15" s="9">
        <v>42094</v>
      </c>
      <c r="B15" s="10">
        <v>83033</v>
      </c>
      <c r="C15" s="10">
        <v>8.4</v>
      </c>
      <c r="D15" s="10">
        <v>0</v>
      </c>
      <c r="E15" s="40">
        <v>-105</v>
      </c>
      <c r="G15" s="7">
        <v>42068</v>
      </c>
      <c r="H15">
        <v>81201</v>
      </c>
      <c r="I15">
        <v>10.24</v>
      </c>
      <c r="J15" s="44">
        <f t="shared" si="0"/>
        <v>-12.5</v>
      </c>
      <c r="K15" s="32">
        <v>-128</v>
      </c>
      <c r="M15" s="7">
        <v>42072</v>
      </c>
      <c r="N15" t="s">
        <v>73</v>
      </c>
      <c r="O15">
        <v>3.79</v>
      </c>
      <c r="P15">
        <v>0</v>
      </c>
      <c r="Q15" s="32">
        <v>-47.38</v>
      </c>
    </row>
    <row r="16" spans="1:17" x14ac:dyDescent="0.25">
      <c r="C16">
        <f>SUM(C8:C15)</f>
        <v>46.3</v>
      </c>
      <c r="E16" s="32">
        <f>SUM(E8:E15)</f>
        <v>-578.76</v>
      </c>
      <c r="G16" s="7">
        <v>42068</v>
      </c>
      <c r="H16" t="s">
        <v>74</v>
      </c>
      <c r="I16">
        <v>3.77</v>
      </c>
      <c r="J16" s="44">
        <f t="shared" si="0"/>
        <v>-12.5</v>
      </c>
      <c r="K16" s="32">
        <v>-47.13</v>
      </c>
      <c r="M16" s="7">
        <v>42072</v>
      </c>
      <c r="N16" t="s">
        <v>75</v>
      </c>
      <c r="O16">
        <v>3.84</v>
      </c>
      <c r="P16">
        <v>0</v>
      </c>
      <c r="Q16" s="32">
        <v>-48</v>
      </c>
    </row>
    <row r="17" spans="1:17" x14ac:dyDescent="0.25">
      <c r="G17" s="7">
        <v>42068</v>
      </c>
      <c r="H17">
        <v>81144</v>
      </c>
      <c r="I17">
        <v>10.199999999999999</v>
      </c>
      <c r="J17" s="44">
        <f t="shared" si="0"/>
        <v>-12.5</v>
      </c>
      <c r="K17" s="32">
        <v>-127.5</v>
      </c>
      <c r="M17" s="7">
        <v>42075</v>
      </c>
      <c r="N17" t="s">
        <v>76</v>
      </c>
      <c r="O17">
        <v>6.97</v>
      </c>
      <c r="P17">
        <v>0</v>
      </c>
      <c r="Q17" s="32">
        <v>-87.13</v>
      </c>
    </row>
    <row r="18" spans="1:17" x14ac:dyDescent="0.25">
      <c r="G18" s="7">
        <v>42068</v>
      </c>
      <c r="H18">
        <v>81202</v>
      </c>
      <c r="I18">
        <v>5.48</v>
      </c>
      <c r="J18" s="44">
        <f t="shared" si="0"/>
        <v>-12.5</v>
      </c>
      <c r="K18" s="32">
        <v>-68.5</v>
      </c>
      <c r="M18" s="7">
        <v>42079</v>
      </c>
      <c r="N18" t="s">
        <v>77</v>
      </c>
      <c r="O18">
        <v>8.0299999999999994</v>
      </c>
      <c r="P18">
        <v>0</v>
      </c>
      <c r="Q18" s="32">
        <v>-100.38</v>
      </c>
    </row>
    <row r="19" spans="1:17" ht="15.75" thickBot="1" x14ac:dyDescent="0.3">
      <c r="G19" s="7">
        <v>42069</v>
      </c>
      <c r="H19">
        <v>81312</v>
      </c>
      <c r="I19">
        <v>8.7100000000000009</v>
      </c>
      <c r="J19" s="44">
        <f t="shared" si="0"/>
        <v>-12.5</v>
      </c>
      <c r="K19" s="32">
        <v>-108.88</v>
      </c>
      <c r="M19" s="7">
        <v>42080</v>
      </c>
      <c r="N19" t="s">
        <v>78</v>
      </c>
      <c r="O19">
        <v>6.05</v>
      </c>
      <c r="P19">
        <v>0</v>
      </c>
      <c r="Q19" s="32">
        <v>-75.63</v>
      </c>
    </row>
    <row r="20" spans="1:17" ht="15.75" thickBot="1" x14ac:dyDescent="0.3">
      <c r="A20" s="12" t="s">
        <v>26</v>
      </c>
      <c r="B20" s="13"/>
      <c r="C20" s="14"/>
      <c r="G20" s="7">
        <v>42069</v>
      </c>
      <c r="H20">
        <v>81257</v>
      </c>
      <c r="I20">
        <v>9.4600000000000009</v>
      </c>
      <c r="J20" s="44">
        <f t="shared" si="0"/>
        <v>-12.5</v>
      </c>
      <c r="K20" s="32">
        <v>-118.25</v>
      </c>
      <c r="M20" s="7">
        <v>42080</v>
      </c>
      <c r="N20" t="s">
        <v>79</v>
      </c>
      <c r="O20">
        <v>5.7</v>
      </c>
      <c r="P20">
        <v>0</v>
      </c>
      <c r="Q20" s="32">
        <v>-71.25</v>
      </c>
    </row>
    <row r="21" spans="1:17" x14ac:dyDescent="0.25">
      <c r="A21" s="50"/>
      <c r="B21" s="51"/>
      <c r="C21" s="15">
        <v>-2032.19</v>
      </c>
      <c r="G21" s="7">
        <v>42072</v>
      </c>
      <c r="H21">
        <v>81421</v>
      </c>
      <c r="I21">
        <v>6.22</v>
      </c>
      <c r="J21" s="44">
        <f t="shared" si="0"/>
        <v>-12.5</v>
      </c>
      <c r="K21" s="32">
        <v>-77.75</v>
      </c>
      <c r="M21" s="7">
        <v>42081</v>
      </c>
      <c r="N21" t="s">
        <v>80</v>
      </c>
      <c r="O21">
        <v>4.29</v>
      </c>
      <c r="P21">
        <v>0</v>
      </c>
      <c r="Q21" s="32">
        <v>-53.63</v>
      </c>
    </row>
    <row r="22" spans="1:17" x14ac:dyDescent="0.25">
      <c r="A22" s="50" t="s">
        <v>29</v>
      </c>
      <c r="B22" s="51"/>
      <c r="C22" s="16">
        <v>-2978.33</v>
      </c>
      <c r="G22" s="7">
        <v>42075</v>
      </c>
      <c r="H22" t="s">
        <v>81</v>
      </c>
      <c r="I22">
        <v>3.54</v>
      </c>
      <c r="J22" s="44">
        <f t="shared" si="0"/>
        <v>-12.5</v>
      </c>
      <c r="K22" s="32">
        <v>-44.25</v>
      </c>
      <c r="M22" s="7">
        <v>42082</v>
      </c>
      <c r="N22" t="s">
        <v>82</v>
      </c>
      <c r="O22">
        <v>3.11</v>
      </c>
      <c r="P22">
        <v>0</v>
      </c>
      <c r="Q22" s="32">
        <v>-38.880000000000003</v>
      </c>
    </row>
    <row r="23" spans="1:17" x14ac:dyDescent="0.25">
      <c r="A23" s="17"/>
      <c r="B23" s="18"/>
      <c r="C23" s="19">
        <f>SUM(C21:C22)</f>
        <v>-5010.5200000000004</v>
      </c>
      <c r="G23" s="7">
        <v>42080</v>
      </c>
      <c r="H23">
        <v>82007</v>
      </c>
      <c r="I23">
        <v>4.6399999999999997</v>
      </c>
      <c r="J23" s="44">
        <f t="shared" si="0"/>
        <v>-12.5</v>
      </c>
      <c r="K23" s="32">
        <v>-58</v>
      </c>
      <c r="M23" s="7">
        <v>42083</v>
      </c>
      <c r="N23" t="s">
        <v>83</v>
      </c>
      <c r="O23">
        <v>4.6900000000000004</v>
      </c>
      <c r="P23">
        <v>0</v>
      </c>
      <c r="Q23" s="32">
        <v>-58.63</v>
      </c>
    </row>
    <row r="24" spans="1:17" ht="15.75" thickBot="1" x14ac:dyDescent="0.3">
      <c r="A24" s="17"/>
      <c r="B24" s="18"/>
      <c r="C24" s="20"/>
      <c r="G24" s="7">
        <v>42080</v>
      </c>
      <c r="H24">
        <v>81968</v>
      </c>
      <c r="I24">
        <v>3.4</v>
      </c>
      <c r="J24" s="44">
        <f t="shared" si="0"/>
        <v>-12.5</v>
      </c>
      <c r="K24" s="32">
        <v>-42.5</v>
      </c>
      <c r="M24" s="7">
        <v>42083</v>
      </c>
      <c r="N24" t="s">
        <v>84</v>
      </c>
      <c r="O24">
        <v>6.68</v>
      </c>
      <c r="P24">
        <v>0</v>
      </c>
      <c r="Q24" s="32">
        <v>-83.5</v>
      </c>
    </row>
    <row r="25" spans="1:17" ht="15.75" thickBot="1" x14ac:dyDescent="0.3">
      <c r="A25" s="12" t="s">
        <v>32</v>
      </c>
      <c r="B25" s="13"/>
      <c r="C25" s="14"/>
      <c r="G25" s="7">
        <v>42080</v>
      </c>
      <c r="H25">
        <v>82006</v>
      </c>
      <c r="I25">
        <v>4.26</v>
      </c>
      <c r="J25" s="44">
        <f t="shared" si="0"/>
        <v>-12.5</v>
      </c>
      <c r="K25" s="32">
        <v>-53.25</v>
      </c>
      <c r="M25" s="7">
        <v>42087</v>
      </c>
      <c r="N25" t="s">
        <v>85</v>
      </c>
      <c r="O25">
        <v>5.33</v>
      </c>
      <c r="P25">
        <v>0</v>
      </c>
      <c r="Q25" s="32">
        <v>-66.63</v>
      </c>
    </row>
    <row r="26" spans="1:17" x14ac:dyDescent="0.25">
      <c r="A26" s="50" t="s">
        <v>2</v>
      </c>
      <c r="B26" s="51"/>
      <c r="C26" s="21">
        <v>262.10000000000002</v>
      </c>
      <c r="G26" s="7">
        <v>42080</v>
      </c>
      <c r="H26">
        <v>81972</v>
      </c>
      <c r="I26">
        <v>6.04</v>
      </c>
      <c r="J26" s="44">
        <f t="shared" si="0"/>
        <v>-12.5</v>
      </c>
      <c r="K26" s="32">
        <v>-75.5</v>
      </c>
      <c r="M26" s="7">
        <v>42088</v>
      </c>
      <c r="N26" t="s">
        <v>86</v>
      </c>
      <c r="O26">
        <v>6.54</v>
      </c>
      <c r="P26">
        <v>0</v>
      </c>
      <c r="Q26" s="32">
        <v>-81.75</v>
      </c>
    </row>
    <row r="27" spans="1:17" x14ac:dyDescent="0.25">
      <c r="A27" s="50" t="s">
        <v>33</v>
      </c>
      <c r="B27" s="51"/>
      <c r="C27" s="22">
        <v>506.1</v>
      </c>
      <c r="G27" s="7">
        <v>42080</v>
      </c>
      <c r="H27">
        <v>82005</v>
      </c>
      <c r="I27">
        <v>11.18</v>
      </c>
      <c r="J27" s="44">
        <f t="shared" si="0"/>
        <v>-12.5</v>
      </c>
      <c r="K27" s="32">
        <v>-139.75</v>
      </c>
      <c r="M27" s="7">
        <v>42094</v>
      </c>
      <c r="N27" t="s">
        <v>87</v>
      </c>
      <c r="O27">
        <v>5.33</v>
      </c>
      <c r="P27">
        <v>0</v>
      </c>
      <c r="Q27" s="32">
        <v>-66.63</v>
      </c>
    </row>
    <row r="28" spans="1:17" x14ac:dyDescent="0.25">
      <c r="A28" s="17"/>
      <c r="B28" s="18"/>
      <c r="C28" s="23">
        <f>SUM(C26+C27)</f>
        <v>768.2</v>
      </c>
      <c r="G28" s="7">
        <v>42081</v>
      </c>
      <c r="H28">
        <v>82059</v>
      </c>
      <c r="I28">
        <v>5.49</v>
      </c>
      <c r="J28" s="44">
        <f t="shared" si="0"/>
        <v>-12.5</v>
      </c>
      <c r="K28" s="32">
        <v>-68.63</v>
      </c>
      <c r="M28" s="7">
        <v>42094</v>
      </c>
      <c r="N28" t="s">
        <v>88</v>
      </c>
      <c r="O28">
        <v>4.4000000000000004</v>
      </c>
      <c r="P28">
        <v>0</v>
      </c>
      <c r="Q28" s="32">
        <v>-55</v>
      </c>
    </row>
    <row r="29" spans="1:17" x14ac:dyDescent="0.25">
      <c r="A29" s="17"/>
      <c r="B29" s="18"/>
      <c r="C29" s="23"/>
      <c r="G29" s="7">
        <v>42081</v>
      </c>
      <c r="H29">
        <v>82076</v>
      </c>
      <c r="I29">
        <v>7.45</v>
      </c>
      <c r="J29" s="44">
        <f t="shared" si="0"/>
        <v>-12.5</v>
      </c>
      <c r="K29" s="32">
        <v>-93.13</v>
      </c>
      <c r="M29" s="9">
        <v>42094</v>
      </c>
      <c r="N29" s="10" t="s">
        <v>89</v>
      </c>
      <c r="O29" s="10">
        <v>5.96</v>
      </c>
      <c r="P29" s="10">
        <v>0</v>
      </c>
      <c r="Q29" s="40">
        <v>-74.5</v>
      </c>
    </row>
    <row r="30" spans="1:17" ht="15.75" thickBot="1" x14ac:dyDescent="0.3">
      <c r="A30" s="60" t="s">
        <v>34</v>
      </c>
      <c r="B30" s="61"/>
      <c r="C30" s="24">
        <f>SUM(C23+C28)</f>
        <v>-4242.3200000000006</v>
      </c>
      <c r="G30" s="7">
        <v>42082</v>
      </c>
      <c r="H30">
        <v>82176</v>
      </c>
      <c r="I30">
        <v>9.94</v>
      </c>
      <c r="J30" s="44">
        <f t="shared" si="0"/>
        <v>-12.5</v>
      </c>
      <c r="K30" s="32">
        <v>-124.25</v>
      </c>
      <c r="O30">
        <f>SUM(O8:O29)</f>
        <v>116.27000000000001</v>
      </c>
      <c r="Q30" s="32">
        <f>SUM(Q8:Q29)</f>
        <v>-1453.4300000000003</v>
      </c>
    </row>
    <row r="31" spans="1:17" x14ac:dyDescent="0.25">
      <c r="A31" s="62" t="s">
        <v>36</v>
      </c>
      <c r="B31" s="47"/>
      <c r="C31" s="25">
        <v>801660</v>
      </c>
      <c r="G31" s="7">
        <v>42082</v>
      </c>
      <c r="H31">
        <v>82219</v>
      </c>
      <c r="I31">
        <v>2.61</v>
      </c>
      <c r="J31" s="44">
        <f t="shared" si="0"/>
        <v>-12.5</v>
      </c>
      <c r="K31" s="32">
        <v>-32.630000000000003</v>
      </c>
    </row>
    <row r="32" spans="1:17" x14ac:dyDescent="0.25">
      <c r="A32" s="63" t="s">
        <v>37</v>
      </c>
      <c r="B32" s="64"/>
      <c r="C32" s="25">
        <v>156580</v>
      </c>
      <c r="G32" s="7">
        <v>42082</v>
      </c>
      <c r="H32">
        <v>82212</v>
      </c>
      <c r="I32">
        <v>5.33</v>
      </c>
      <c r="J32" s="44">
        <f t="shared" si="0"/>
        <v>-12.5</v>
      </c>
      <c r="K32" s="32">
        <v>-66.63</v>
      </c>
      <c r="N32" s="51"/>
      <c r="O32" s="51"/>
      <c r="P32" s="29"/>
    </row>
    <row r="33" spans="1:16" x14ac:dyDescent="0.25">
      <c r="G33" s="7">
        <v>42082</v>
      </c>
      <c r="H33" t="s">
        <v>90</v>
      </c>
      <c r="I33">
        <v>7.84</v>
      </c>
      <c r="J33" s="44">
        <f t="shared" si="0"/>
        <v>-12.5</v>
      </c>
      <c r="K33" s="32">
        <v>-98</v>
      </c>
      <c r="N33" s="51"/>
      <c r="O33" s="51"/>
      <c r="P33" s="29"/>
    </row>
    <row r="34" spans="1:16" ht="15.75" thickBot="1" x14ac:dyDescent="0.3">
      <c r="G34" s="7">
        <v>42083</v>
      </c>
      <c r="H34">
        <v>82274</v>
      </c>
      <c r="I34">
        <v>8.4499999999999993</v>
      </c>
      <c r="J34" s="44">
        <f t="shared" si="0"/>
        <v>-12.5</v>
      </c>
      <c r="K34" s="32">
        <v>-105.63</v>
      </c>
      <c r="N34" s="51"/>
      <c r="O34" s="51"/>
      <c r="P34" s="29"/>
    </row>
    <row r="35" spans="1:16" x14ac:dyDescent="0.25">
      <c r="A35" s="46" t="s">
        <v>39</v>
      </c>
      <c r="B35" s="47"/>
      <c r="C35" s="26">
        <v>6173</v>
      </c>
      <c r="G35" s="7">
        <v>42083</v>
      </c>
      <c r="H35">
        <v>82319</v>
      </c>
      <c r="I35">
        <v>4.17</v>
      </c>
      <c r="J35" s="44">
        <f t="shared" si="0"/>
        <v>-12.5</v>
      </c>
      <c r="K35" s="32">
        <v>-52.13</v>
      </c>
    </row>
    <row r="36" spans="1:16" x14ac:dyDescent="0.25">
      <c r="A36" s="17" t="s">
        <v>40</v>
      </c>
      <c r="B36" s="18"/>
      <c r="C36" s="27">
        <v>217.78</v>
      </c>
      <c r="G36" s="7">
        <v>42083</v>
      </c>
      <c r="H36">
        <v>82280</v>
      </c>
      <c r="I36">
        <v>4.49</v>
      </c>
      <c r="J36" s="44">
        <f t="shared" si="0"/>
        <v>-12.5</v>
      </c>
      <c r="K36" s="32">
        <v>-56.13</v>
      </c>
    </row>
    <row r="37" spans="1:16" x14ac:dyDescent="0.25">
      <c r="A37" s="17"/>
      <c r="B37" s="18"/>
      <c r="C37" s="27"/>
      <c r="G37" s="7">
        <v>42086</v>
      </c>
      <c r="H37">
        <v>82379</v>
      </c>
      <c r="I37">
        <v>4.08</v>
      </c>
      <c r="J37" s="44">
        <f t="shared" si="0"/>
        <v>-12.5</v>
      </c>
      <c r="K37" s="32">
        <v>-51</v>
      </c>
    </row>
    <row r="38" spans="1:16" ht="15.75" x14ac:dyDescent="0.25">
      <c r="A38" s="48" t="s">
        <v>41</v>
      </c>
      <c r="B38" s="49"/>
      <c r="C38" s="27">
        <v>1349</v>
      </c>
      <c r="G38" s="7">
        <v>42087</v>
      </c>
      <c r="H38">
        <v>82475</v>
      </c>
      <c r="I38">
        <v>4.3099999999999996</v>
      </c>
      <c r="J38" s="44">
        <f t="shared" si="0"/>
        <v>-12.5</v>
      </c>
      <c r="K38" s="32">
        <v>-53.88</v>
      </c>
    </row>
    <row r="39" spans="1:16" ht="15.75" thickBot="1" x14ac:dyDescent="0.3">
      <c r="A39" s="58" t="s">
        <v>42</v>
      </c>
      <c r="B39" s="59"/>
      <c r="C39" s="28">
        <v>20.48</v>
      </c>
      <c r="G39" s="7">
        <v>42087</v>
      </c>
      <c r="H39">
        <v>82529</v>
      </c>
      <c r="I39">
        <v>7.2</v>
      </c>
      <c r="J39" s="44">
        <f t="shared" si="0"/>
        <v>-12.5</v>
      </c>
      <c r="K39" s="32">
        <v>-90</v>
      </c>
    </row>
    <row r="40" spans="1:16" x14ac:dyDescent="0.25">
      <c r="G40" s="7">
        <v>42089</v>
      </c>
      <c r="H40">
        <v>82688</v>
      </c>
      <c r="I40">
        <v>5.43</v>
      </c>
      <c r="J40" s="44">
        <f t="shared" si="0"/>
        <v>-12.5</v>
      </c>
      <c r="K40" s="32">
        <v>-67.88</v>
      </c>
    </row>
    <row r="41" spans="1:16" x14ac:dyDescent="0.25">
      <c r="G41" s="7">
        <v>42094</v>
      </c>
      <c r="H41">
        <v>83061</v>
      </c>
      <c r="I41">
        <v>11.98</v>
      </c>
      <c r="J41" s="44">
        <f t="shared" si="0"/>
        <v>-12.5</v>
      </c>
      <c r="K41" s="32">
        <v>-149.75</v>
      </c>
    </row>
    <row r="42" spans="1:16" x14ac:dyDescent="0.25">
      <c r="G42" s="9">
        <v>42094</v>
      </c>
      <c r="H42" s="10">
        <v>83022</v>
      </c>
      <c r="I42" s="10">
        <v>4.2300000000000004</v>
      </c>
      <c r="J42" s="44">
        <f t="shared" si="0"/>
        <v>-12.5</v>
      </c>
      <c r="K42" s="40">
        <v>-52.88</v>
      </c>
    </row>
    <row r="43" spans="1:16" x14ac:dyDescent="0.25">
      <c r="I43">
        <f>SUM(I8:I42)</f>
        <v>238.26000000000002</v>
      </c>
      <c r="K43" s="32">
        <f>SUM(K8:K42)</f>
        <v>-2978.3300000000013</v>
      </c>
    </row>
    <row r="45" spans="1:16" x14ac:dyDescent="0.25">
      <c r="H45" s="18"/>
      <c r="I45" s="30"/>
      <c r="J45" s="18"/>
      <c r="K45" s="31"/>
      <c r="L45" s="31"/>
    </row>
    <row r="46" spans="1:16" x14ac:dyDescent="0.25">
      <c r="H46" s="18"/>
      <c r="I46" s="30"/>
      <c r="J46" s="18"/>
      <c r="K46" s="31"/>
      <c r="L46" s="31"/>
    </row>
  </sheetData>
  <mergeCells count="18">
    <mergeCell ref="N32:O32"/>
    <mergeCell ref="N33:O33"/>
    <mergeCell ref="N34:O34"/>
    <mergeCell ref="A35:B35"/>
    <mergeCell ref="A38:B38"/>
    <mergeCell ref="A39:B39"/>
    <mergeCell ref="A22:B22"/>
    <mergeCell ref="A26:B26"/>
    <mergeCell ref="A27:B27"/>
    <mergeCell ref="A30:B30"/>
    <mergeCell ref="A31:B31"/>
    <mergeCell ref="A32:B32"/>
    <mergeCell ref="A21:B21"/>
    <mergeCell ref="A1:L1"/>
    <mergeCell ref="A2:L2"/>
    <mergeCell ref="A3:L3"/>
    <mergeCell ref="A5:E5"/>
    <mergeCell ref="G5:K5"/>
  </mergeCells>
  <phoneticPr fontId="6" type="noConversion"/>
  <pageMargins left="0.2" right="0.2" top="0.75" bottom="0.75" header="0.3" footer="0.3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zoomScaleNormal="100" workbookViewId="0">
      <selection activeCell="D23" sqref="D23"/>
    </sheetView>
  </sheetViews>
  <sheetFormatPr defaultRowHeight="15" x14ac:dyDescent="0.25"/>
  <cols>
    <col min="1" max="1" width="10.85546875" bestFit="1" customWidth="1"/>
    <col min="2" max="2" width="19.85546875" customWidth="1"/>
    <col min="3" max="3" width="16.85546875" bestFit="1" customWidth="1"/>
    <col min="4" max="4" width="9.28515625" bestFit="1" customWidth="1"/>
    <col min="5" max="5" width="10.85546875" bestFit="1" customWidth="1"/>
    <col min="7" max="7" width="10.85546875" bestFit="1" customWidth="1"/>
    <col min="8" max="9" width="9.28515625" bestFit="1" customWidth="1"/>
    <col min="10" max="10" width="12.7109375" customWidth="1"/>
    <col min="11" max="11" width="10.7109375" bestFit="1" customWidth="1"/>
    <col min="13" max="13" width="10.85546875" bestFit="1" customWidth="1"/>
    <col min="15" max="15" width="9.28515625" bestFit="1" customWidth="1"/>
    <col min="17" max="17" width="12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42109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43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t="s">
        <v>91</v>
      </c>
      <c r="B8">
        <v>83409</v>
      </c>
      <c r="C8">
        <v>4.3899999999999997</v>
      </c>
      <c r="D8">
        <v>12.5</v>
      </c>
      <c r="E8" s="32">
        <v>-54.88</v>
      </c>
      <c r="G8" s="7">
        <v>42095</v>
      </c>
      <c r="H8">
        <v>83122</v>
      </c>
      <c r="I8">
        <v>3.08</v>
      </c>
      <c r="J8" s="45">
        <f>ROUND(K8/I8,2)</f>
        <v>-12.5</v>
      </c>
      <c r="K8" s="32">
        <v>-38.5</v>
      </c>
      <c r="M8" s="7">
        <v>42095</v>
      </c>
      <c r="N8" t="s">
        <v>92</v>
      </c>
      <c r="O8">
        <v>4.53</v>
      </c>
      <c r="Q8" s="32">
        <v>-56.63</v>
      </c>
    </row>
    <row r="9" spans="1:17" x14ac:dyDescent="0.25">
      <c r="A9" s="7">
        <v>42101</v>
      </c>
      <c r="B9">
        <v>83522</v>
      </c>
      <c r="C9">
        <v>5.04</v>
      </c>
      <c r="E9" s="32">
        <v>-63</v>
      </c>
      <c r="G9" s="7">
        <v>42095</v>
      </c>
      <c r="H9">
        <v>83125</v>
      </c>
      <c r="I9">
        <v>3.04</v>
      </c>
      <c r="J9" s="45">
        <f t="shared" ref="J9:J50" si="0">ROUND(K9/I9,2)</f>
        <v>-12.5</v>
      </c>
      <c r="K9" s="32">
        <v>-38</v>
      </c>
      <c r="M9" s="7">
        <v>42095</v>
      </c>
      <c r="N9" t="s">
        <v>93</v>
      </c>
      <c r="O9">
        <v>5.33</v>
      </c>
      <c r="Q9" s="32">
        <v>-66.63</v>
      </c>
    </row>
    <row r="10" spans="1:17" x14ac:dyDescent="0.25">
      <c r="A10" s="7">
        <v>42107</v>
      </c>
      <c r="B10">
        <v>83885</v>
      </c>
      <c r="C10">
        <v>4.37</v>
      </c>
      <c r="E10" s="32">
        <v>-54.63</v>
      </c>
      <c r="G10" s="7">
        <v>42095</v>
      </c>
      <c r="H10">
        <v>83127</v>
      </c>
      <c r="I10">
        <v>4.3</v>
      </c>
      <c r="J10" s="45">
        <f t="shared" si="0"/>
        <v>-12.5</v>
      </c>
      <c r="K10" s="32">
        <v>-53.75</v>
      </c>
      <c r="M10" s="7">
        <v>42096</v>
      </c>
      <c r="N10" t="s">
        <v>94</v>
      </c>
      <c r="O10">
        <v>5.49</v>
      </c>
      <c r="Q10" s="32">
        <v>-68.63</v>
      </c>
    </row>
    <row r="11" spans="1:17" x14ac:dyDescent="0.25">
      <c r="A11" s="7">
        <v>42107</v>
      </c>
      <c r="B11">
        <v>83935</v>
      </c>
      <c r="C11">
        <v>9.0399999999999991</v>
      </c>
      <c r="E11" s="32">
        <v>-113</v>
      </c>
      <c r="G11" s="7">
        <v>42095</v>
      </c>
      <c r="H11">
        <v>83128</v>
      </c>
      <c r="I11">
        <v>5.61</v>
      </c>
      <c r="J11" s="45">
        <f t="shared" si="0"/>
        <v>-12.5</v>
      </c>
      <c r="K11" s="32">
        <v>-70.13</v>
      </c>
      <c r="M11" s="7">
        <v>42097</v>
      </c>
      <c r="N11" t="s">
        <v>95</v>
      </c>
      <c r="O11">
        <v>6.01</v>
      </c>
      <c r="Q11" s="32">
        <v>-75.13</v>
      </c>
    </row>
    <row r="12" spans="1:17" x14ac:dyDescent="0.25">
      <c r="A12" s="7">
        <v>42114</v>
      </c>
      <c r="B12">
        <v>84439</v>
      </c>
      <c r="C12">
        <v>4.9800000000000004</v>
      </c>
      <c r="E12" s="32">
        <v>-62.25</v>
      </c>
      <c r="G12" s="7">
        <v>42096</v>
      </c>
      <c r="H12">
        <v>83197</v>
      </c>
      <c r="I12">
        <v>5.74</v>
      </c>
      <c r="J12" s="45">
        <f t="shared" si="0"/>
        <v>-12.5</v>
      </c>
      <c r="K12" s="32">
        <v>-71.75</v>
      </c>
      <c r="M12" s="7">
        <v>42098</v>
      </c>
      <c r="N12" t="s">
        <v>96</v>
      </c>
      <c r="O12">
        <v>9.89</v>
      </c>
      <c r="Q12" s="32">
        <v>-123.63</v>
      </c>
    </row>
    <row r="13" spans="1:17" x14ac:dyDescent="0.25">
      <c r="A13" s="7">
        <v>42115</v>
      </c>
      <c r="B13">
        <v>84615</v>
      </c>
      <c r="C13">
        <v>9.52</v>
      </c>
      <c r="E13" s="32">
        <v>-119</v>
      </c>
      <c r="G13" s="7">
        <v>42096</v>
      </c>
      <c r="H13">
        <v>83198</v>
      </c>
      <c r="I13">
        <v>4.8899999999999997</v>
      </c>
      <c r="J13" s="45">
        <f t="shared" si="0"/>
        <v>-12.5</v>
      </c>
      <c r="K13" s="32">
        <v>-61.13</v>
      </c>
      <c r="M13" s="7">
        <v>42100</v>
      </c>
      <c r="N13" t="s">
        <v>97</v>
      </c>
      <c r="O13">
        <v>4.71</v>
      </c>
      <c r="Q13" s="32">
        <v>-58.88</v>
      </c>
    </row>
    <row r="14" spans="1:17" x14ac:dyDescent="0.25">
      <c r="A14" s="7">
        <v>42121</v>
      </c>
      <c r="B14">
        <v>85002</v>
      </c>
      <c r="C14">
        <v>10.53</v>
      </c>
      <c r="E14" s="32">
        <v>-131.63</v>
      </c>
      <c r="G14" s="7">
        <v>42096</v>
      </c>
      <c r="H14">
        <v>83200</v>
      </c>
      <c r="I14">
        <v>4.91</v>
      </c>
      <c r="J14" s="45">
        <f t="shared" si="0"/>
        <v>-12.5</v>
      </c>
      <c r="K14" s="32">
        <v>-61.38</v>
      </c>
      <c r="M14" s="7">
        <v>42101</v>
      </c>
      <c r="N14" t="s">
        <v>98</v>
      </c>
      <c r="O14">
        <v>3.75</v>
      </c>
      <c r="Q14" s="32">
        <v>-46.88</v>
      </c>
    </row>
    <row r="15" spans="1:17" x14ac:dyDescent="0.25">
      <c r="A15" s="9">
        <v>42122</v>
      </c>
      <c r="B15" s="10">
        <v>85083</v>
      </c>
      <c r="C15" s="10">
        <v>4.08</v>
      </c>
      <c r="D15" s="10"/>
      <c r="E15" s="40">
        <v>-51</v>
      </c>
      <c r="G15" s="7">
        <v>42096</v>
      </c>
      <c r="H15">
        <v>83201</v>
      </c>
      <c r="I15">
        <v>4.46</v>
      </c>
      <c r="J15" s="45">
        <f t="shared" si="0"/>
        <v>-12.5</v>
      </c>
      <c r="K15" s="32">
        <v>-55.75</v>
      </c>
      <c r="M15" s="7">
        <v>42102</v>
      </c>
      <c r="N15" t="s">
        <v>99</v>
      </c>
      <c r="O15">
        <v>6.15</v>
      </c>
      <c r="Q15" s="32">
        <v>-76.88</v>
      </c>
    </row>
    <row r="16" spans="1:17" x14ac:dyDescent="0.25">
      <c r="C16">
        <f>SUM(C8:C15)</f>
        <v>51.95</v>
      </c>
      <c r="E16" s="32">
        <f>SUM(E8:E15)</f>
        <v>-649.39</v>
      </c>
      <c r="G16" s="7">
        <v>42096</v>
      </c>
      <c r="H16">
        <v>83206</v>
      </c>
      <c r="I16">
        <v>5.63</v>
      </c>
      <c r="J16" s="45">
        <f t="shared" si="0"/>
        <v>-12.5</v>
      </c>
      <c r="K16" s="32">
        <v>-70.38</v>
      </c>
      <c r="M16" s="7">
        <v>42107</v>
      </c>
      <c r="N16" t="s">
        <v>100</v>
      </c>
      <c r="O16">
        <v>5.26</v>
      </c>
      <c r="Q16" s="32">
        <v>-65.75</v>
      </c>
    </row>
    <row r="17" spans="1:17" x14ac:dyDescent="0.25">
      <c r="G17" s="7">
        <v>42096</v>
      </c>
      <c r="H17">
        <v>83253</v>
      </c>
      <c r="I17">
        <v>4.55</v>
      </c>
      <c r="J17" s="45">
        <f t="shared" si="0"/>
        <v>-12.5</v>
      </c>
      <c r="K17" s="32">
        <v>-56.88</v>
      </c>
      <c r="M17" s="7">
        <v>42108</v>
      </c>
      <c r="N17" t="s">
        <v>101</v>
      </c>
      <c r="O17">
        <v>4.9800000000000004</v>
      </c>
      <c r="Q17" s="32">
        <v>-62.25</v>
      </c>
    </row>
    <row r="18" spans="1:17" ht="15.75" thickBot="1" x14ac:dyDescent="0.3">
      <c r="G18" s="7">
        <v>42096</v>
      </c>
      <c r="H18" t="s">
        <v>102</v>
      </c>
      <c r="I18">
        <v>3.57</v>
      </c>
      <c r="J18" s="45">
        <f t="shared" si="0"/>
        <v>-12.5</v>
      </c>
      <c r="K18" s="32">
        <v>-44.63</v>
      </c>
      <c r="M18" s="7">
        <v>42109</v>
      </c>
      <c r="N18" t="s">
        <v>103</v>
      </c>
      <c r="O18">
        <v>4.1900000000000004</v>
      </c>
      <c r="Q18" s="32">
        <v>-52.38</v>
      </c>
    </row>
    <row r="19" spans="1:17" ht="15.75" thickBot="1" x14ac:dyDescent="0.3">
      <c r="A19" s="12" t="s">
        <v>26</v>
      </c>
      <c r="B19" s="13"/>
      <c r="C19" s="14"/>
      <c r="G19" s="7">
        <v>42097</v>
      </c>
      <c r="H19">
        <v>83318</v>
      </c>
      <c r="I19">
        <v>8.14</v>
      </c>
      <c r="J19" s="45">
        <f t="shared" si="0"/>
        <v>-12.5</v>
      </c>
      <c r="K19" s="32">
        <v>-101.75</v>
      </c>
      <c r="M19" s="7">
        <v>42111</v>
      </c>
      <c r="N19" t="s">
        <v>104</v>
      </c>
      <c r="O19">
        <v>6.36</v>
      </c>
      <c r="Q19" s="32">
        <v>-79.5</v>
      </c>
    </row>
    <row r="20" spans="1:17" x14ac:dyDescent="0.25">
      <c r="A20" s="50"/>
      <c r="B20" s="51"/>
      <c r="C20" s="15">
        <v>-1982.33</v>
      </c>
      <c r="G20" s="7">
        <v>42097</v>
      </c>
      <c r="H20">
        <v>83321</v>
      </c>
      <c r="I20">
        <v>3.61</v>
      </c>
      <c r="J20" s="45">
        <f t="shared" si="0"/>
        <v>-12.5</v>
      </c>
      <c r="K20" s="32">
        <v>-45.13</v>
      </c>
      <c r="M20" s="7">
        <v>42111</v>
      </c>
      <c r="N20" t="s">
        <v>105</v>
      </c>
      <c r="O20">
        <v>4.1900000000000004</v>
      </c>
      <c r="Q20" s="32">
        <v>-52.38</v>
      </c>
    </row>
    <row r="21" spans="1:17" x14ac:dyDescent="0.25">
      <c r="A21" s="50" t="s">
        <v>29</v>
      </c>
      <c r="B21" s="51"/>
      <c r="C21" s="16">
        <v>-3009.85</v>
      </c>
      <c r="G21" s="7">
        <v>42097</v>
      </c>
      <c r="H21">
        <v>83325</v>
      </c>
      <c r="I21">
        <v>4.45</v>
      </c>
      <c r="J21" s="45">
        <f t="shared" si="0"/>
        <v>-12.5</v>
      </c>
      <c r="K21" s="32">
        <v>-55.63</v>
      </c>
      <c r="M21" s="7">
        <v>42114</v>
      </c>
      <c r="N21" t="s">
        <v>106</v>
      </c>
      <c r="O21">
        <v>6.43</v>
      </c>
      <c r="Q21" s="32">
        <v>-80.38</v>
      </c>
    </row>
    <row r="22" spans="1:17" x14ac:dyDescent="0.25">
      <c r="A22" s="17"/>
      <c r="B22" s="18"/>
      <c r="C22" s="19">
        <f>SUM(C20:C21)</f>
        <v>-4992.18</v>
      </c>
      <c r="G22" s="7">
        <v>42108</v>
      </c>
      <c r="H22" t="s">
        <v>107</v>
      </c>
      <c r="I22">
        <v>5.59</v>
      </c>
      <c r="J22" s="45">
        <f t="shared" si="0"/>
        <v>-12.5</v>
      </c>
      <c r="K22" s="32">
        <v>-69.88</v>
      </c>
      <c r="M22" s="7">
        <v>42115</v>
      </c>
      <c r="N22" t="s">
        <v>108</v>
      </c>
      <c r="O22">
        <v>9.16</v>
      </c>
      <c r="Q22" s="32">
        <v>-114.5</v>
      </c>
    </row>
    <row r="23" spans="1:17" ht="15.75" thickBot="1" x14ac:dyDescent="0.3">
      <c r="A23" s="17"/>
      <c r="B23" s="18"/>
      <c r="C23" s="20"/>
      <c r="G23" s="7">
        <v>42108</v>
      </c>
      <c r="H23">
        <v>84010</v>
      </c>
      <c r="I23">
        <v>4.68</v>
      </c>
      <c r="J23" s="45">
        <f t="shared" si="0"/>
        <v>-12.5</v>
      </c>
      <c r="K23" s="32">
        <v>-58.5</v>
      </c>
      <c r="M23" s="7">
        <v>42116</v>
      </c>
      <c r="N23" t="s">
        <v>109</v>
      </c>
      <c r="O23">
        <v>6.34</v>
      </c>
      <c r="Q23" s="32">
        <v>-79.25</v>
      </c>
    </row>
    <row r="24" spans="1:17" ht="15.75" thickBot="1" x14ac:dyDescent="0.3">
      <c r="A24" s="12" t="s">
        <v>32</v>
      </c>
      <c r="B24" s="13"/>
      <c r="C24" s="14"/>
      <c r="G24" s="7">
        <v>42108</v>
      </c>
      <c r="H24">
        <v>84016</v>
      </c>
      <c r="I24">
        <v>3.38</v>
      </c>
      <c r="J24" s="45">
        <f t="shared" si="0"/>
        <v>-12.5</v>
      </c>
      <c r="K24" s="32">
        <v>-42.25</v>
      </c>
      <c r="M24" s="7">
        <v>42118</v>
      </c>
      <c r="N24" t="s">
        <v>110</v>
      </c>
      <c r="O24">
        <v>5.05</v>
      </c>
      <c r="Q24" s="32">
        <v>-63.13</v>
      </c>
    </row>
    <row r="25" spans="1:17" x14ac:dyDescent="0.25">
      <c r="A25" s="50" t="s">
        <v>2</v>
      </c>
      <c r="B25" s="51"/>
      <c r="C25" s="21">
        <v>345.15</v>
      </c>
      <c r="G25" s="7">
        <v>42108</v>
      </c>
      <c r="H25">
        <v>84060</v>
      </c>
      <c r="I25">
        <v>9.64</v>
      </c>
      <c r="J25" s="45">
        <f t="shared" si="0"/>
        <v>-12.5</v>
      </c>
      <c r="K25" s="32">
        <v>-120.5</v>
      </c>
      <c r="M25" s="7">
        <v>42123</v>
      </c>
      <c r="N25" t="s">
        <v>111</v>
      </c>
      <c r="O25">
        <v>3.79</v>
      </c>
      <c r="Q25" s="32">
        <v>-47.38</v>
      </c>
    </row>
    <row r="26" spans="1:17" x14ac:dyDescent="0.25">
      <c r="A26" s="50" t="s">
        <v>33</v>
      </c>
      <c r="B26" s="51"/>
      <c r="C26" s="22">
        <v>647.4</v>
      </c>
      <c r="G26" s="7">
        <v>42109</v>
      </c>
      <c r="H26">
        <v>84170</v>
      </c>
      <c r="I26">
        <v>10.18</v>
      </c>
      <c r="J26" s="45">
        <f t="shared" si="0"/>
        <v>-12.5</v>
      </c>
      <c r="K26" s="32">
        <v>-127.25</v>
      </c>
      <c r="M26" s="7">
        <v>42122</v>
      </c>
      <c r="N26" t="s">
        <v>112</v>
      </c>
      <c r="O26">
        <v>5.0199999999999996</v>
      </c>
      <c r="Q26" s="32">
        <v>-62.75</v>
      </c>
    </row>
    <row r="27" spans="1:17" x14ac:dyDescent="0.25">
      <c r="A27" s="17"/>
      <c r="B27" s="18"/>
      <c r="C27" s="23">
        <f>SUM(C25+C26)</f>
        <v>992.55</v>
      </c>
      <c r="G27" s="7">
        <v>42109</v>
      </c>
      <c r="H27">
        <v>84130</v>
      </c>
      <c r="I27">
        <v>4.22</v>
      </c>
      <c r="J27" s="45">
        <f t="shared" si="0"/>
        <v>-12.5</v>
      </c>
      <c r="K27" s="32">
        <v>-52.75</v>
      </c>
      <c r="M27" s="9">
        <v>42122</v>
      </c>
      <c r="N27" s="10" t="s">
        <v>113</v>
      </c>
      <c r="O27" s="10">
        <v>3.83</v>
      </c>
      <c r="P27" s="10" t="s">
        <v>114</v>
      </c>
      <c r="Q27" s="40">
        <v>0</v>
      </c>
    </row>
    <row r="28" spans="1:17" x14ac:dyDescent="0.25">
      <c r="A28" s="17"/>
      <c r="B28" s="18"/>
      <c r="C28" s="23"/>
      <c r="G28" s="7">
        <v>42109</v>
      </c>
      <c r="H28">
        <v>84137</v>
      </c>
      <c r="I28">
        <v>10.52</v>
      </c>
      <c r="J28" s="45">
        <f t="shared" si="0"/>
        <v>-12.5</v>
      </c>
      <c r="K28" s="32">
        <v>-131.5</v>
      </c>
      <c r="O28">
        <f>SUM(O8:O27)</f>
        <v>110.45999999999998</v>
      </c>
      <c r="Q28" s="32">
        <f>SUM(Q8:Q27)</f>
        <v>-1332.94</v>
      </c>
    </row>
    <row r="29" spans="1:17" ht="15.75" thickBot="1" x14ac:dyDescent="0.3">
      <c r="A29" s="60" t="s">
        <v>34</v>
      </c>
      <c r="B29" s="61"/>
      <c r="C29" s="24">
        <f>SUM(C22+C27)</f>
        <v>-3999.63</v>
      </c>
      <c r="G29" s="7">
        <v>42110</v>
      </c>
      <c r="H29">
        <v>84279</v>
      </c>
      <c r="I29">
        <v>3.79</v>
      </c>
      <c r="J29" s="45">
        <f t="shared" si="0"/>
        <v>-12.5</v>
      </c>
      <c r="K29" s="32">
        <v>-47.38</v>
      </c>
    </row>
    <row r="30" spans="1:17" x14ac:dyDescent="0.25">
      <c r="A30" s="62" t="s">
        <v>36</v>
      </c>
      <c r="B30" s="47"/>
      <c r="C30" s="25">
        <v>816940</v>
      </c>
      <c r="G30" s="7">
        <v>42110</v>
      </c>
      <c r="H30">
        <v>84273</v>
      </c>
      <c r="I30">
        <v>4.16</v>
      </c>
      <c r="J30" s="45">
        <f t="shared" si="0"/>
        <v>-12.5</v>
      </c>
      <c r="K30" s="32">
        <v>-52</v>
      </c>
      <c r="M30" s="51"/>
      <c r="N30" s="51"/>
      <c r="O30" s="29"/>
    </row>
    <row r="31" spans="1:17" x14ac:dyDescent="0.25">
      <c r="A31" s="63" t="s">
        <v>37</v>
      </c>
      <c r="B31" s="64"/>
      <c r="C31" s="25">
        <v>132340</v>
      </c>
      <c r="G31" s="7">
        <v>42110</v>
      </c>
      <c r="H31">
        <v>84235</v>
      </c>
      <c r="I31">
        <v>11.44</v>
      </c>
      <c r="J31" s="45">
        <f t="shared" si="0"/>
        <v>-12.5</v>
      </c>
      <c r="K31" s="32">
        <v>-143</v>
      </c>
      <c r="M31" s="51"/>
      <c r="N31" s="51"/>
      <c r="O31" s="29"/>
    </row>
    <row r="32" spans="1:17" x14ac:dyDescent="0.25">
      <c r="G32" s="7">
        <v>42110</v>
      </c>
      <c r="H32">
        <v>84224</v>
      </c>
      <c r="I32">
        <v>6.11</v>
      </c>
      <c r="J32" s="45">
        <f t="shared" si="0"/>
        <v>-12.5</v>
      </c>
      <c r="K32" s="32">
        <v>-76.38</v>
      </c>
      <c r="M32" s="51"/>
      <c r="N32" s="51"/>
      <c r="O32" s="29"/>
    </row>
    <row r="33" spans="1:11" ht="15.75" thickBot="1" x14ac:dyDescent="0.3">
      <c r="G33" s="7">
        <v>42110</v>
      </c>
      <c r="H33" t="s">
        <v>115</v>
      </c>
      <c r="I33">
        <v>4.87</v>
      </c>
      <c r="J33" s="45">
        <f t="shared" si="0"/>
        <v>-12.5</v>
      </c>
      <c r="K33" s="32">
        <v>-60.88</v>
      </c>
    </row>
    <row r="34" spans="1:11" x14ac:dyDescent="0.25">
      <c r="A34" s="46" t="s">
        <v>39</v>
      </c>
      <c r="B34" s="47"/>
      <c r="C34" s="26">
        <v>6099</v>
      </c>
      <c r="G34" s="7">
        <v>42110</v>
      </c>
      <c r="H34">
        <v>84276</v>
      </c>
      <c r="I34">
        <v>6.02</v>
      </c>
      <c r="J34" s="45">
        <f t="shared" si="0"/>
        <v>-12.5</v>
      </c>
      <c r="K34" s="32">
        <v>-75.25</v>
      </c>
    </row>
    <row r="35" spans="1:11" x14ac:dyDescent="0.25">
      <c r="A35" s="17" t="s">
        <v>40</v>
      </c>
      <c r="B35" s="18"/>
      <c r="C35" s="27">
        <v>225.44</v>
      </c>
      <c r="G35" s="7">
        <v>42111</v>
      </c>
      <c r="H35">
        <v>84340</v>
      </c>
      <c r="I35">
        <v>4.59</v>
      </c>
      <c r="J35" s="45">
        <f t="shared" si="0"/>
        <v>-12.5</v>
      </c>
      <c r="K35" s="32">
        <v>-57.38</v>
      </c>
    </row>
    <row r="36" spans="1:11" x14ac:dyDescent="0.25">
      <c r="A36" s="17"/>
      <c r="B36" s="18"/>
      <c r="C36" s="27"/>
      <c r="G36" s="7">
        <v>42111</v>
      </c>
      <c r="H36">
        <v>84343</v>
      </c>
      <c r="I36">
        <v>6.2</v>
      </c>
      <c r="J36" s="45">
        <f t="shared" si="0"/>
        <v>-12.5</v>
      </c>
      <c r="K36" s="32">
        <v>-77.5</v>
      </c>
    </row>
    <row r="37" spans="1:11" ht="15.75" x14ac:dyDescent="0.25">
      <c r="A37" s="48" t="s">
        <v>41</v>
      </c>
      <c r="B37" s="49"/>
      <c r="C37" s="27">
        <v>1349</v>
      </c>
      <c r="G37" s="7">
        <v>42111</v>
      </c>
      <c r="H37">
        <v>84337</v>
      </c>
      <c r="I37">
        <v>3.64</v>
      </c>
      <c r="J37" s="45">
        <f t="shared" si="0"/>
        <v>-12.5</v>
      </c>
      <c r="K37" s="32">
        <v>-45.5</v>
      </c>
    </row>
    <row r="38" spans="1:11" ht="15.75" thickBot="1" x14ac:dyDescent="0.3">
      <c r="A38" s="58" t="s">
        <v>42</v>
      </c>
      <c r="B38" s="59"/>
      <c r="C38" s="28">
        <v>20.62</v>
      </c>
      <c r="G38" s="7">
        <v>42111</v>
      </c>
      <c r="H38">
        <v>84341</v>
      </c>
      <c r="I38">
        <v>4.55</v>
      </c>
      <c r="J38" s="45">
        <f t="shared" si="0"/>
        <v>-12.5</v>
      </c>
      <c r="K38" s="32">
        <v>-56.88</v>
      </c>
    </row>
    <row r="39" spans="1:11" x14ac:dyDescent="0.25">
      <c r="G39" s="7">
        <v>42117</v>
      </c>
      <c r="H39" t="s">
        <v>116</v>
      </c>
      <c r="I39">
        <v>6.59</v>
      </c>
      <c r="J39" s="45">
        <f t="shared" si="0"/>
        <v>-12.5</v>
      </c>
      <c r="K39" s="32">
        <v>-82.38</v>
      </c>
    </row>
    <row r="40" spans="1:11" x14ac:dyDescent="0.25">
      <c r="G40" s="7">
        <v>42122</v>
      </c>
      <c r="H40">
        <v>85127</v>
      </c>
      <c r="I40">
        <v>6.16</v>
      </c>
      <c r="J40" s="45">
        <f t="shared" si="0"/>
        <v>-12.5</v>
      </c>
      <c r="K40" s="32">
        <v>-77</v>
      </c>
    </row>
    <row r="41" spans="1:11" x14ac:dyDescent="0.25">
      <c r="G41" s="7">
        <v>42122</v>
      </c>
      <c r="H41">
        <v>85117</v>
      </c>
      <c r="I41">
        <v>10.4</v>
      </c>
      <c r="J41" s="45">
        <f t="shared" si="0"/>
        <v>-12.5</v>
      </c>
      <c r="K41" s="32">
        <v>-130</v>
      </c>
    </row>
    <row r="42" spans="1:11" x14ac:dyDescent="0.25">
      <c r="G42" s="7">
        <v>42123</v>
      </c>
      <c r="H42">
        <v>85245</v>
      </c>
      <c r="I42">
        <v>3.55</v>
      </c>
      <c r="J42" s="45">
        <f t="shared" si="0"/>
        <v>-12.5</v>
      </c>
      <c r="K42" s="32">
        <v>-44.38</v>
      </c>
    </row>
    <row r="43" spans="1:11" x14ac:dyDescent="0.25">
      <c r="G43" s="7">
        <v>42123</v>
      </c>
      <c r="H43">
        <v>85242</v>
      </c>
      <c r="I43">
        <v>5.22</v>
      </c>
      <c r="J43" s="45">
        <f t="shared" si="0"/>
        <v>-12.5</v>
      </c>
      <c r="K43" s="32">
        <v>-65.25</v>
      </c>
    </row>
    <row r="44" spans="1:11" x14ac:dyDescent="0.25">
      <c r="G44" s="7">
        <v>42123</v>
      </c>
      <c r="H44">
        <v>85188</v>
      </c>
      <c r="I44">
        <v>4.82</v>
      </c>
      <c r="J44" s="45">
        <f t="shared" si="0"/>
        <v>-12.5</v>
      </c>
      <c r="K44" s="32">
        <v>-60.25</v>
      </c>
    </row>
    <row r="45" spans="1:11" x14ac:dyDescent="0.25">
      <c r="G45" s="7">
        <v>42123</v>
      </c>
      <c r="H45">
        <v>85184</v>
      </c>
      <c r="I45">
        <v>4.33</v>
      </c>
      <c r="J45" s="45">
        <f t="shared" si="0"/>
        <v>-12.5</v>
      </c>
      <c r="K45" s="32">
        <v>-54.13</v>
      </c>
    </row>
    <row r="46" spans="1:11" x14ac:dyDescent="0.25">
      <c r="G46" s="7">
        <v>42124</v>
      </c>
      <c r="H46">
        <v>85307</v>
      </c>
      <c r="I46">
        <v>5.77</v>
      </c>
      <c r="J46" s="45">
        <f t="shared" si="0"/>
        <v>-12.5</v>
      </c>
      <c r="K46" s="32">
        <v>-72.13</v>
      </c>
    </row>
    <row r="47" spans="1:11" x14ac:dyDescent="0.25">
      <c r="G47" s="7">
        <v>42124</v>
      </c>
      <c r="H47">
        <v>85309</v>
      </c>
      <c r="I47">
        <v>3.98</v>
      </c>
      <c r="J47" s="45">
        <f t="shared" si="0"/>
        <v>-12.5</v>
      </c>
      <c r="K47" s="32">
        <v>-49.75</v>
      </c>
    </row>
    <row r="48" spans="1:11" x14ac:dyDescent="0.25">
      <c r="G48" s="7">
        <v>42124</v>
      </c>
      <c r="H48">
        <v>85297</v>
      </c>
      <c r="I48">
        <v>4.51</v>
      </c>
      <c r="J48" s="45">
        <f t="shared" si="0"/>
        <v>-12.5</v>
      </c>
      <c r="K48" s="32">
        <v>-56.38</v>
      </c>
    </row>
    <row r="49" spans="7:11" x14ac:dyDescent="0.25">
      <c r="G49" s="7">
        <v>42124</v>
      </c>
      <c r="H49">
        <v>85304</v>
      </c>
      <c r="I49">
        <v>6.48</v>
      </c>
      <c r="J49" s="45">
        <f t="shared" si="0"/>
        <v>-12.5</v>
      </c>
      <c r="K49" s="32">
        <v>-81</v>
      </c>
    </row>
    <row r="50" spans="7:11" x14ac:dyDescent="0.25">
      <c r="G50" s="7">
        <v>42124</v>
      </c>
      <c r="H50">
        <v>85349</v>
      </c>
      <c r="I50">
        <v>9.41</v>
      </c>
      <c r="J50" s="45">
        <f t="shared" si="0"/>
        <v>-12.5</v>
      </c>
      <c r="K50" s="32">
        <v>-117.63</v>
      </c>
    </row>
    <row r="51" spans="7:11" x14ac:dyDescent="0.25">
      <c r="G51" s="9">
        <v>42123</v>
      </c>
      <c r="H51" s="10">
        <v>136579</v>
      </c>
      <c r="I51" s="10">
        <v>5.28</v>
      </c>
      <c r="J51" s="10" t="s">
        <v>117</v>
      </c>
      <c r="K51" s="40">
        <v>0</v>
      </c>
    </row>
    <row r="52" spans="7:11" x14ac:dyDescent="0.25">
      <c r="I52">
        <f>SUM(I8:I51)</f>
        <v>246.06</v>
      </c>
      <c r="K52" s="32">
        <f>SUM(K8:K51)</f>
        <v>-3009.8500000000013</v>
      </c>
    </row>
    <row r="54" spans="7:11" x14ac:dyDescent="0.25">
      <c r="G54" s="18"/>
      <c r="H54" s="30"/>
      <c r="I54" s="18"/>
      <c r="J54" s="31"/>
      <c r="K54" s="31"/>
    </row>
    <row r="55" spans="7:11" x14ac:dyDescent="0.25">
      <c r="G55" s="18"/>
      <c r="H55" s="30"/>
      <c r="I55" s="18"/>
      <c r="J55" s="31"/>
      <c r="K55" s="31"/>
    </row>
  </sheetData>
  <mergeCells count="18">
    <mergeCell ref="M31:N31"/>
    <mergeCell ref="M32:N32"/>
    <mergeCell ref="A34:B34"/>
    <mergeCell ref="A37:B37"/>
    <mergeCell ref="A38:B38"/>
    <mergeCell ref="A21:B21"/>
    <mergeCell ref="A25:B25"/>
    <mergeCell ref="A26:B26"/>
    <mergeCell ref="A29:B29"/>
    <mergeCell ref="A30:B30"/>
    <mergeCell ref="A31:B31"/>
    <mergeCell ref="M30:N30"/>
    <mergeCell ref="A1:L1"/>
    <mergeCell ref="A2:L2"/>
    <mergeCell ref="A3:L3"/>
    <mergeCell ref="A5:E5"/>
    <mergeCell ref="G5:K5"/>
    <mergeCell ref="A20:B20"/>
  </mergeCells>
  <phoneticPr fontId="6" type="noConversion"/>
  <pageMargins left="0.2" right="0.2" top="0.75" bottom="0.75" header="0.3" footer="0.3"/>
  <pageSetup scale="6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5" zoomScaleNormal="100" workbookViewId="0">
      <selection activeCell="M44" sqref="M44"/>
    </sheetView>
  </sheetViews>
  <sheetFormatPr defaultRowHeight="15" x14ac:dyDescent="0.25"/>
  <cols>
    <col min="1" max="1" width="11" bestFit="1" customWidth="1"/>
    <col min="2" max="2" width="16.5703125" customWidth="1"/>
    <col min="3" max="3" width="13.7109375" customWidth="1"/>
    <col min="4" max="4" width="9.42578125" bestFit="1" customWidth="1"/>
    <col min="5" max="5" width="10.5703125" bestFit="1" customWidth="1"/>
    <col min="7" max="7" width="11" bestFit="1" customWidth="1"/>
    <col min="8" max="9" width="9.42578125" bestFit="1" customWidth="1"/>
    <col min="10" max="10" width="14.5703125" customWidth="1"/>
    <col min="11" max="11" width="12" bestFit="1" customWidth="1"/>
    <col min="13" max="13" width="11" bestFit="1" customWidth="1"/>
    <col min="15" max="15" width="9.42578125" bestFit="1" customWidth="1"/>
    <col min="17" max="17" width="11.28515625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42139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43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s="7">
        <v>42125</v>
      </c>
      <c r="B8">
        <v>85429</v>
      </c>
      <c r="C8">
        <v>4.68</v>
      </c>
      <c r="D8">
        <v>10.5</v>
      </c>
      <c r="E8" s="32">
        <v>-49.14</v>
      </c>
      <c r="G8" s="7">
        <v>42125</v>
      </c>
      <c r="H8">
        <v>85457</v>
      </c>
      <c r="I8">
        <v>4.2</v>
      </c>
      <c r="J8" s="45">
        <f>ROUND(K8/I8,2)</f>
        <v>-10.5</v>
      </c>
      <c r="K8" s="32">
        <v>-44.1</v>
      </c>
      <c r="M8" s="7">
        <v>42125</v>
      </c>
      <c r="N8" t="s">
        <v>118</v>
      </c>
      <c r="O8">
        <v>4.22</v>
      </c>
      <c r="Q8" s="32">
        <v>-44.31</v>
      </c>
    </row>
    <row r="9" spans="1:17" x14ac:dyDescent="0.25">
      <c r="A9" s="7">
        <v>42128</v>
      </c>
      <c r="B9">
        <v>85514</v>
      </c>
      <c r="C9">
        <v>4.75</v>
      </c>
      <c r="E9" s="32">
        <v>-49.88</v>
      </c>
      <c r="G9" s="7">
        <v>42125</v>
      </c>
      <c r="H9">
        <v>85411</v>
      </c>
      <c r="I9">
        <v>4</v>
      </c>
      <c r="J9" s="45">
        <f t="shared" ref="J9:J40" si="0">ROUND(K9/I9,2)</f>
        <v>-10.5</v>
      </c>
      <c r="K9" s="32">
        <v>-42</v>
      </c>
      <c r="M9" s="7">
        <v>42125</v>
      </c>
      <c r="N9" t="s">
        <v>119</v>
      </c>
      <c r="O9">
        <v>4.68</v>
      </c>
      <c r="Q9" s="32">
        <v>-49.14</v>
      </c>
    </row>
    <row r="10" spans="1:17" x14ac:dyDescent="0.25">
      <c r="A10" s="7">
        <v>42129</v>
      </c>
      <c r="B10">
        <v>85624</v>
      </c>
      <c r="C10">
        <v>3.52</v>
      </c>
      <c r="E10" s="32">
        <v>-36.96</v>
      </c>
      <c r="G10" s="7">
        <v>42128</v>
      </c>
      <c r="H10">
        <v>85521</v>
      </c>
      <c r="I10">
        <v>4.25</v>
      </c>
      <c r="J10" s="45">
        <f t="shared" si="0"/>
        <v>-10.5</v>
      </c>
      <c r="K10" s="32">
        <v>-44.63</v>
      </c>
      <c r="M10" s="7">
        <v>42125</v>
      </c>
      <c r="N10" t="s">
        <v>120</v>
      </c>
      <c r="O10">
        <v>5.44</v>
      </c>
      <c r="Q10" s="32">
        <v>-57.12</v>
      </c>
    </row>
    <row r="11" spans="1:17" x14ac:dyDescent="0.25">
      <c r="A11" s="7">
        <v>42131</v>
      </c>
      <c r="B11">
        <v>85822</v>
      </c>
      <c r="C11">
        <v>5.0199999999999996</v>
      </c>
      <c r="E11" s="32">
        <v>-52.71</v>
      </c>
      <c r="G11" s="7">
        <v>42129</v>
      </c>
      <c r="H11">
        <v>85617</v>
      </c>
      <c r="I11">
        <v>5.19</v>
      </c>
      <c r="J11" s="45">
        <f t="shared" si="0"/>
        <v>-10.5</v>
      </c>
      <c r="K11" s="32">
        <v>-54.5</v>
      </c>
      <c r="M11" s="7">
        <v>42128</v>
      </c>
      <c r="N11" t="s">
        <v>121</v>
      </c>
      <c r="O11">
        <v>5.0599999999999996</v>
      </c>
      <c r="Q11" s="32">
        <v>-53.13</v>
      </c>
    </row>
    <row r="12" spans="1:17" x14ac:dyDescent="0.25">
      <c r="A12" s="7">
        <v>42136</v>
      </c>
      <c r="B12">
        <v>86136</v>
      </c>
      <c r="C12">
        <v>8.49</v>
      </c>
      <c r="E12" s="32">
        <v>-89.15</v>
      </c>
      <c r="G12" s="7">
        <v>42129</v>
      </c>
      <c r="H12">
        <v>85623</v>
      </c>
      <c r="I12">
        <v>4.57</v>
      </c>
      <c r="J12" s="45">
        <f t="shared" si="0"/>
        <v>-10.5</v>
      </c>
      <c r="K12" s="32">
        <v>-47.99</v>
      </c>
      <c r="M12" s="7">
        <v>42128</v>
      </c>
      <c r="N12" t="s">
        <v>122</v>
      </c>
      <c r="O12">
        <v>4.1900000000000004</v>
      </c>
      <c r="Q12" s="32">
        <v>-44</v>
      </c>
    </row>
    <row r="13" spans="1:17" x14ac:dyDescent="0.25">
      <c r="A13" s="7">
        <v>42139</v>
      </c>
      <c r="B13">
        <v>86503</v>
      </c>
      <c r="C13">
        <v>4.6900000000000004</v>
      </c>
      <c r="E13" s="32">
        <v>-49.25</v>
      </c>
      <c r="G13" s="7">
        <v>42131</v>
      </c>
      <c r="H13" t="s">
        <v>123</v>
      </c>
      <c r="I13">
        <v>5.76</v>
      </c>
      <c r="J13" s="45">
        <f t="shared" si="0"/>
        <v>-10.5</v>
      </c>
      <c r="K13" s="32">
        <v>-60.48</v>
      </c>
      <c r="M13" s="7">
        <v>42129</v>
      </c>
      <c r="N13" t="s">
        <v>124</v>
      </c>
      <c r="O13">
        <v>4.5199999999999996</v>
      </c>
      <c r="Q13" s="32">
        <v>-47.46</v>
      </c>
    </row>
    <row r="14" spans="1:17" x14ac:dyDescent="0.25">
      <c r="A14" s="7">
        <v>42143</v>
      </c>
      <c r="B14">
        <v>86666</v>
      </c>
      <c r="C14">
        <v>3.98</v>
      </c>
      <c r="E14" s="32">
        <v>-41.79</v>
      </c>
      <c r="G14" s="7">
        <v>42136</v>
      </c>
      <c r="H14">
        <v>86157</v>
      </c>
      <c r="I14">
        <v>4.6399999999999997</v>
      </c>
      <c r="J14" s="45">
        <f t="shared" si="0"/>
        <v>-10.5</v>
      </c>
      <c r="K14" s="32">
        <v>-48.72</v>
      </c>
      <c r="M14" s="7">
        <v>42131</v>
      </c>
      <c r="N14" t="s">
        <v>125</v>
      </c>
      <c r="O14">
        <v>5.13</v>
      </c>
      <c r="Q14" s="32">
        <v>-53.87</v>
      </c>
    </row>
    <row r="15" spans="1:17" x14ac:dyDescent="0.25">
      <c r="A15" s="7">
        <v>42144</v>
      </c>
      <c r="B15">
        <v>86756</v>
      </c>
      <c r="C15">
        <v>4.1500000000000004</v>
      </c>
      <c r="E15" s="32">
        <v>-43.58</v>
      </c>
      <c r="G15" s="7">
        <v>42136</v>
      </c>
      <c r="H15">
        <v>86145</v>
      </c>
      <c r="I15">
        <v>5.29</v>
      </c>
      <c r="J15" s="45">
        <f t="shared" si="0"/>
        <v>-10.5</v>
      </c>
      <c r="K15" s="32">
        <v>-55.55</v>
      </c>
      <c r="M15" s="7">
        <v>42136</v>
      </c>
      <c r="N15" t="s">
        <v>126</v>
      </c>
      <c r="O15">
        <v>6.47</v>
      </c>
      <c r="Q15" s="32">
        <v>-67.94</v>
      </c>
    </row>
    <row r="16" spans="1:17" x14ac:dyDescent="0.25">
      <c r="A16" s="7">
        <v>42149</v>
      </c>
      <c r="B16">
        <v>87077</v>
      </c>
      <c r="C16">
        <v>4.95</v>
      </c>
      <c r="E16" s="32">
        <v>-51.98</v>
      </c>
      <c r="G16" s="7">
        <v>42136</v>
      </c>
      <c r="H16">
        <v>86290</v>
      </c>
      <c r="I16">
        <v>11.06</v>
      </c>
      <c r="J16" s="45">
        <f t="shared" si="0"/>
        <v>-10.5</v>
      </c>
      <c r="K16" s="32">
        <v>-116.13</v>
      </c>
      <c r="M16" s="7">
        <v>42136</v>
      </c>
      <c r="N16" t="s">
        <v>127</v>
      </c>
      <c r="O16">
        <v>4.49</v>
      </c>
      <c r="Q16" s="32">
        <v>-47.15</v>
      </c>
    </row>
    <row r="17" spans="1:17" x14ac:dyDescent="0.25">
      <c r="A17" s="9">
        <v>42150</v>
      </c>
      <c r="B17" s="10">
        <v>87134</v>
      </c>
      <c r="C17" s="10">
        <v>8.74</v>
      </c>
      <c r="D17" s="10"/>
      <c r="E17" s="40">
        <v>-91.77</v>
      </c>
      <c r="G17" s="7">
        <v>42137</v>
      </c>
      <c r="H17">
        <v>86243</v>
      </c>
      <c r="I17">
        <v>10.68</v>
      </c>
      <c r="J17" s="45">
        <f t="shared" si="0"/>
        <v>-10.5</v>
      </c>
      <c r="K17" s="32">
        <v>-112.14</v>
      </c>
      <c r="M17" s="7">
        <v>42137</v>
      </c>
      <c r="N17" t="s">
        <v>128</v>
      </c>
      <c r="O17">
        <v>4.91</v>
      </c>
      <c r="Q17" s="32">
        <v>-51.56</v>
      </c>
    </row>
    <row r="18" spans="1:17" x14ac:dyDescent="0.25">
      <c r="C18">
        <f>SUM(C8:C17)</f>
        <v>52.970000000000006</v>
      </c>
      <c r="E18" s="32">
        <f>SUM(E8:E17)</f>
        <v>-556.21</v>
      </c>
      <c r="G18" s="7">
        <v>42137</v>
      </c>
      <c r="H18">
        <v>86247</v>
      </c>
      <c r="I18">
        <v>3.56</v>
      </c>
      <c r="J18" s="45">
        <f t="shared" si="0"/>
        <v>-10.5</v>
      </c>
      <c r="K18" s="32">
        <v>-37.380000000000003</v>
      </c>
      <c r="M18" s="7">
        <v>42139</v>
      </c>
      <c r="N18" t="s">
        <v>129</v>
      </c>
      <c r="O18">
        <v>4.09</v>
      </c>
      <c r="Q18" s="32">
        <v>-42.95</v>
      </c>
    </row>
    <row r="19" spans="1:17" x14ac:dyDescent="0.25">
      <c r="G19" s="7">
        <v>42137</v>
      </c>
      <c r="H19">
        <v>86248</v>
      </c>
      <c r="I19">
        <v>5.48</v>
      </c>
      <c r="J19" s="45">
        <f t="shared" si="0"/>
        <v>-10.5</v>
      </c>
      <c r="K19" s="32">
        <v>-57.54</v>
      </c>
      <c r="M19" s="7">
        <v>42139</v>
      </c>
      <c r="N19" t="s">
        <v>130</v>
      </c>
      <c r="O19">
        <v>5.1100000000000003</v>
      </c>
      <c r="Q19" s="32">
        <v>-53.66</v>
      </c>
    </row>
    <row r="20" spans="1:17" x14ac:dyDescent="0.25">
      <c r="G20" s="7">
        <v>42138</v>
      </c>
      <c r="H20">
        <v>86405</v>
      </c>
      <c r="I20">
        <v>5.26</v>
      </c>
      <c r="J20" s="45">
        <f t="shared" si="0"/>
        <v>-10.5</v>
      </c>
      <c r="K20" s="32">
        <v>-55.23</v>
      </c>
      <c r="M20" s="7">
        <v>42139</v>
      </c>
      <c r="N20" t="s">
        <v>131</v>
      </c>
      <c r="O20">
        <v>4.8899999999999997</v>
      </c>
      <c r="Q20" s="32">
        <v>-51.35</v>
      </c>
    </row>
    <row r="21" spans="1:17" x14ac:dyDescent="0.25">
      <c r="G21" s="7">
        <v>42138</v>
      </c>
      <c r="H21" t="s">
        <v>132</v>
      </c>
      <c r="I21">
        <v>6.52</v>
      </c>
      <c r="J21" s="45">
        <f t="shared" si="0"/>
        <v>-10.5</v>
      </c>
      <c r="K21" s="32">
        <v>-68.459999999999994</v>
      </c>
      <c r="M21" s="7">
        <v>42142</v>
      </c>
      <c r="N21" t="s">
        <v>133</v>
      </c>
      <c r="O21">
        <v>3.53</v>
      </c>
      <c r="Q21" s="32">
        <v>-37.07</v>
      </c>
    </row>
    <row r="22" spans="1:17" ht="15.75" thickBot="1" x14ac:dyDescent="0.3">
      <c r="G22" s="7">
        <v>42138</v>
      </c>
      <c r="H22">
        <v>86356</v>
      </c>
      <c r="I22">
        <v>5.53</v>
      </c>
      <c r="J22" s="45">
        <f t="shared" si="0"/>
        <v>-10.5</v>
      </c>
      <c r="K22" s="32">
        <v>-58.07</v>
      </c>
      <c r="M22" s="7">
        <v>42142</v>
      </c>
      <c r="N22" t="s">
        <v>134</v>
      </c>
      <c r="O22">
        <v>5.65</v>
      </c>
      <c r="Q22" s="32">
        <v>-59.33</v>
      </c>
    </row>
    <row r="23" spans="1:17" ht="15.75" thickBot="1" x14ac:dyDescent="0.3">
      <c r="A23" s="12" t="s">
        <v>26</v>
      </c>
      <c r="B23" s="13"/>
      <c r="C23" s="14"/>
      <c r="G23" s="7">
        <v>42138</v>
      </c>
      <c r="H23">
        <v>86359</v>
      </c>
      <c r="I23">
        <v>5.69</v>
      </c>
      <c r="J23" s="45">
        <f t="shared" si="0"/>
        <v>-10.5</v>
      </c>
      <c r="K23" s="32">
        <v>-59.75</v>
      </c>
      <c r="M23" s="7">
        <v>42144</v>
      </c>
      <c r="N23" t="s">
        <v>135</v>
      </c>
      <c r="O23">
        <v>6.6</v>
      </c>
      <c r="Q23" s="32">
        <v>-69.3</v>
      </c>
    </row>
    <row r="24" spans="1:17" x14ac:dyDescent="0.25">
      <c r="A24" s="50"/>
      <c r="B24" s="51"/>
      <c r="C24" s="15">
        <v>-1669.9</v>
      </c>
      <c r="G24" s="7">
        <v>42138</v>
      </c>
      <c r="H24">
        <v>86360</v>
      </c>
      <c r="I24">
        <v>4.13</v>
      </c>
      <c r="J24" s="45">
        <f t="shared" si="0"/>
        <v>-10.5</v>
      </c>
      <c r="K24" s="32">
        <v>-43.37</v>
      </c>
      <c r="M24" s="7">
        <v>42149</v>
      </c>
      <c r="N24" t="s">
        <v>136</v>
      </c>
      <c r="O24">
        <v>6.83</v>
      </c>
      <c r="Q24" s="32">
        <v>-71.72</v>
      </c>
    </row>
    <row r="25" spans="1:17" x14ac:dyDescent="0.25">
      <c r="A25" s="50" t="s">
        <v>29</v>
      </c>
      <c r="B25" s="51"/>
      <c r="C25" s="16">
        <v>-2138.92</v>
      </c>
      <c r="G25" s="7">
        <v>42139</v>
      </c>
      <c r="H25">
        <v>86487</v>
      </c>
      <c r="I25">
        <v>4.47</v>
      </c>
      <c r="J25" s="45">
        <f t="shared" si="0"/>
        <v>-10.5</v>
      </c>
      <c r="K25" s="32">
        <v>-46.94</v>
      </c>
      <c r="M25" s="7">
        <v>42151</v>
      </c>
      <c r="N25" t="s">
        <v>137</v>
      </c>
      <c r="O25">
        <v>3.97</v>
      </c>
      <c r="Q25" s="32">
        <v>-41.69</v>
      </c>
    </row>
    <row r="26" spans="1:17" x14ac:dyDescent="0.25">
      <c r="A26" s="17"/>
      <c r="B26" s="18"/>
      <c r="C26" s="19">
        <f>SUM(C24:C25)</f>
        <v>-3808.82</v>
      </c>
      <c r="G26" s="7">
        <v>42139</v>
      </c>
      <c r="H26">
        <v>86450</v>
      </c>
      <c r="I26">
        <v>4.26</v>
      </c>
      <c r="J26" s="45">
        <f t="shared" si="0"/>
        <v>-10.5</v>
      </c>
      <c r="K26" s="32">
        <v>-44.73</v>
      </c>
      <c r="M26" s="7">
        <v>42151</v>
      </c>
      <c r="N26" t="s">
        <v>138</v>
      </c>
      <c r="O26">
        <v>4.26</v>
      </c>
      <c r="Q26" s="32">
        <v>-44.73</v>
      </c>
    </row>
    <row r="27" spans="1:17" ht="15.75" thickBot="1" x14ac:dyDescent="0.3">
      <c r="A27" s="17"/>
      <c r="B27" s="18"/>
      <c r="C27" s="20"/>
      <c r="G27" s="7">
        <v>42139</v>
      </c>
      <c r="H27">
        <v>86447</v>
      </c>
      <c r="I27">
        <v>6.28</v>
      </c>
      <c r="J27" s="45">
        <f t="shared" si="0"/>
        <v>-10.5</v>
      </c>
      <c r="K27" s="32">
        <v>-65.94</v>
      </c>
      <c r="M27" s="7">
        <v>42153</v>
      </c>
      <c r="N27" t="s">
        <v>139</v>
      </c>
      <c r="O27">
        <v>4.8</v>
      </c>
      <c r="Q27" s="32">
        <v>-50.4</v>
      </c>
    </row>
    <row r="28" spans="1:17" ht="15.75" thickBot="1" x14ac:dyDescent="0.3">
      <c r="A28" s="12" t="s">
        <v>32</v>
      </c>
      <c r="B28" s="13"/>
      <c r="C28" s="14"/>
      <c r="G28" s="7">
        <v>42139</v>
      </c>
      <c r="H28">
        <v>86463</v>
      </c>
      <c r="I28">
        <v>5.28</v>
      </c>
      <c r="J28" s="45">
        <f t="shared" si="0"/>
        <v>-10.5</v>
      </c>
      <c r="K28" s="32">
        <v>-55.44</v>
      </c>
      <c r="M28" s="9">
        <v>42153</v>
      </c>
      <c r="N28" s="10" t="s">
        <v>140</v>
      </c>
      <c r="O28" s="10">
        <v>7.22</v>
      </c>
      <c r="P28" s="10"/>
      <c r="Q28" s="40">
        <v>-75.81</v>
      </c>
    </row>
    <row r="29" spans="1:17" x14ac:dyDescent="0.25">
      <c r="A29" s="50" t="s">
        <v>2</v>
      </c>
      <c r="B29" s="51"/>
      <c r="C29" s="21">
        <v>648</v>
      </c>
      <c r="G29" s="7">
        <v>42142</v>
      </c>
      <c r="H29">
        <v>86547</v>
      </c>
      <c r="I29">
        <v>6.24</v>
      </c>
      <c r="J29" s="45">
        <f t="shared" si="0"/>
        <v>-10.5</v>
      </c>
      <c r="K29" s="32">
        <v>-65.52</v>
      </c>
      <c r="O29">
        <f>SUM(O8:O28)</f>
        <v>106.06</v>
      </c>
      <c r="Q29" s="32">
        <f>SUM(Q8:Q28)</f>
        <v>-1113.69</v>
      </c>
    </row>
    <row r="30" spans="1:17" x14ac:dyDescent="0.25">
      <c r="A30" s="50" t="s">
        <v>33</v>
      </c>
      <c r="B30" s="51"/>
      <c r="C30" s="22">
        <v>1496</v>
      </c>
      <c r="G30" s="7">
        <v>42142</v>
      </c>
      <c r="H30">
        <v>86548</v>
      </c>
      <c r="I30">
        <v>4.59</v>
      </c>
      <c r="J30" s="45">
        <f t="shared" si="0"/>
        <v>-10.5</v>
      </c>
      <c r="K30" s="32">
        <v>-48.2</v>
      </c>
    </row>
    <row r="31" spans="1:17" x14ac:dyDescent="0.25">
      <c r="A31" s="17"/>
      <c r="B31" s="18"/>
      <c r="C31" s="23">
        <f>SUM(C29+C30)</f>
        <v>2144</v>
      </c>
      <c r="G31" s="7">
        <v>42150</v>
      </c>
      <c r="H31">
        <v>87179</v>
      </c>
      <c r="I31">
        <v>9.73</v>
      </c>
      <c r="J31" s="45">
        <f t="shared" si="0"/>
        <v>-10.5</v>
      </c>
      <c r="K31" s="32">
        <v>-102.17</v>
      </c>
      <c r="M31" s="51"/>
      <c r="N31" s="51"/>
      <c r="O31" s="29"/>
      <c r="P31" s="34"/>
    </row>
    <row r="32" spans="1:17" x14ac:dyDescent="0.25">
      <c r="A32" s="17"/>
      <c r="B32" s="18"/>
      <c r="C32" s="23"/>
      <c r="G32" s="7">
        <v>42151</v>
      </c>
      <c r="H32">
        <v>87311</v>
      </c>
      <c r="I32">
        <v>6.08</v>
      </c>
      <c r="J32" s="45">
        <f t="shared" si="0"/>
        <v>-10.5</v>
      </c>
      <c r="K32" s="32">
        <v>-63.84</v>
      </c>
      <c r="M32" s="51"/>
      <c r="N32" s="51"/>
      <c r="O32" s="29"/>
      <c r="P32" s="34"/>
    </row>
    <row r="33" spans="1:16" ht="15.75" thickBot="1" x14ac:dyDescent="0.3">
      <c r="A33" s="60" t="s">
        <v>34</v>
      </c>
      <c r="B33" s="61"/>
      <c r="C33" s="24">
        <f>SUM(C26+C31)</f>
        <v>-1664.8200000000002</v>
      </c>
      <c r="G33" s="7">
        <v>42151</v>
      </c>
      <c r="H33">
        <v>87264</v>
      </c>
      <c r="I33">
        <v>4.76</v>
      </c>
      <c r="J33" s="45">
        <f t="shared" si="0"/>
        <v>-10.5</v>
      </c>
      <c r="K33" s="32">
        <v>-49.98</v>
      </c>
      <c r="M33" s="51"/>
      <c r="N33" s="51"/>
      <c r="O33" s="29"/>
      <c r="P33" s="34"/>
    </row>
    <row r="34" spans="1:16" x14ac:dyDescent="0.25">
      <c r="A34" s="62" t="s">
        <v>36</v>
      </c>
      <c r="B34" s="47"/>
      <c r="C34" s="25">
        <v>725460</v>
      </c>
      <c r="G34" s="7">
        <v>42151</v>
      </c>
      <c r="H34" t="s">
        <v>141</v>
      </c>
      <c r="I34">
        <v>5.38</v>
      </c>
      <c r="J34" s="45">
        <f t="shared" si="0"/>
        <v>-10.5</v>
      </c>
      <c r="K34" s="32">
        <v>-56.49</v>
      </c>
    </row>
    <row r="35" spans="1:16" x14ac:dyDescent="0.25">
      <c r="A35" s="63" t="s">
        <v>37</v>
      </c>
      <c r="B35" s="64"/>
      <c r="C35" s="25">
        <v>164640</v>
      </c>
      <c r="G35" s="7">
        <v>42152</v>
      </c>
      <c r="H35">
        <v>87420</v>
      </c>
      <c r="I35">
        <v>11.83</v>
      </c>
      <c r="J35" s="45">
        <f t="shared" si="0"/>
        <v>-10.5</v>
      </c>
      <c r="K35" s="32">
        <v>-124.22</v>
      </c>
    </row>
    <row r="36" spans="1:16" x14ac:dyDescent="0.25">
      <c r="G36" s="7">
        <v>42152</v>
      </c>
      <c r="H36">
        <v>87383</v>
      </c>
      <c r="I36">
        <v>5.76</v>
      </c>
      <c r="J36" s="45">
        <f t="shared" si="0"/>
        <v>-10.5</v>
      </c>
      <c r="K36" s="32">
        <v>-60.48</v>
      </c>
    </row>
    <row r="37" spans="1:16" ht="15.75" thickBot="1" x14ac:dyDescent="0.3">
      <c r="G37" s="7">
        <v>42152</v>
      </c>
      <c r="H37">
        <v>87381</v>
      </c>
      <c r="I37">
        <v>6.48</v>
      </c>
      <c r="J37" s="45">
        <f t="shared" si="0"/>
        <v>-10.5</v>
      </c>
      <c r="K37" s="32">
        <v>-68.040000000000006</v>
      </c>
    </row>
    <row r="38" spans="1:16" x14ac:dyDescent="0.25">
      <c r="A38" s="46" t="s">
        <v>39</v>
      </c>
      <c r="B38" s="47"/>
      <c r="C38" s="26">
        <v>6206</v>
      </c>
      <c r="G38" s="7">
        <v>42152</v>
      </c>
      <c r="H38">
        <v>87416</v>
      </c>
      <c r="I38">
        <v>6.91</v>
      </c>
      <c r="J38" s="45">
        <f t="shared" si="0"/>
        <v>-10.5</v>
      </c>
      <c r="K38" s="32">
        <v>-72.56</v>
      </c>
    </row>
    <row r="39" spans="1:16" x14ac:dyDescent="0.25">
      <c r="A39" s="17" t="s">
        <v>40</v>
      </c>
      <c r="B39" s="18"/>
      <c r="C39" s="27">
        <v>186.04</v>
      </c>
      <c r="G39" s="7">
        <v>42153</v>
      </c>
      <c r="H39">
        <v>87475</v>
      </c>
      <c r="I39">
        <v>8.23</v>
      </c>
      <c r="J39" s="45">
        <f t="shared" si="0"/>
        <v>-10.5</v>
      </c>
      <c r="K39" s="32">
        <v>-86.42</v>
      </c>
    </row>
    <row r="40" spans="1:16" x14ac:dyDescent="0.25">
      <c r="A40" s="17"/>
      <c r="B40" s="18"/>
      <c r="C40" s="27"/>
      <c r="G40" s="9">
        <v>42153</v>
      </c>
      <c r="H40" s="10">
        <v>87459</v>
      </c>
      <c r="I40" s="10">
        <v>11.61</v>
      </c>
      <c r="J40" s="45">
        <f t="shared" si="0"/>
        <v>-10.5</v>
      </c>
      <c r="K40" s="40">
        <v>-121.91</v>
      </c>
    </row>
    <row r="41" spans="1:16" ht="15.75" x14ac:dyDescent="0.25">
      <c r="A41" s="48" t="s">
        <v>41</v>
      </c>
      <c r="B41" s="49"/>
      <c r="C41" s="27">
        <v>1349</v>
      </c>
      <c r="I41">
        <f>SUM(I8:I40)</f>
        <v>203.7</v>
      </c>
      <c r="K41" s="32">
        <f>SUM(K8:K40)</f>
        <v>-2138.92</v>
      </c>
    </row>
    <row r="42" spans="1:16" ht="15.75" thickBot="1" x14ac:dyDescent="0.3">
      <c r="A42" s="58" t="s">
        <v>42</v>
      </c>
      <c r="B42" s="59"/>
      <c r="C42" s="28">
        <v>17.66</v>
      </c>
    </row>
    <row r="44" spans="1:16" x14ac:dyDescent="0.25">
      <c r="G44" s="18"/>
      <c r="H44" s="30"/>
      <c r="I44" s="18"/>
      <c r="J44" s="31"/>
      <c r="K44" s="34"/>
    </row>
    <row r="45" spans="1:16" x14ac:dyDescent="0.25">
      <c r="G45" s="18"/>
      <c r="H45" s="30"/>
      <c r="I45" s="18"/>
      <c r="J45" s="31"/>
      <c r="K45" s="34"/>
    </row>
  </sheetData>
  <mergeCells count="18">
    <mergeCell ref="A25:B25"/>
    <mergeCell ref="A34:B34"/>
    <mergeCell ref="A35:B35"/>
    <mergeCell ref="A38:B38"/>
    <mergeCell ref="A41:B41"/>
    <mergeCell ref="A1:L1"/>
    <mergeCell ref="A2:L2"/>
    <mergeCell ref="A3:L3"/>
    <mergeCell ref="A5:E5"/>
    <mergeCell ref="G5:K5"/>
    <mergeCell ref="A24:B24"/>
    <mergeCell ref="A29:B29"/>
    <mergeCell ref="A30:B30"/>
    <mergeCell ref="M31:N31"/>
    <mergeCell ref="M32:N32"/>
    <mergeCell ref="A42:B42"/>
    <mergeCell ref="A33:B33"/>
    <mergeCell ref="M33:N33"/>
  </mergeCells>
  <phoneticPr fontId="6" type="noConversion"/>
  <pageMargins left="0.2" right="0.2" top="0.75" bottom="0.75" header="0.3" footer="0.3"/>
  <pageSetup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6" zoomScaleNormal="100" workbookViewId="0">
      <selection activeCell="J8" sqref="J8"/>
    </sheetView>
  </sheetViews>
  <sheetFormatPr defaultRowHeight="15" x14ac:dyDescent="0.25"/>
  <cols>
    <col min="1" max="1" width="10.85546875" bestFit="1" customWidth="1"/>
    <col min="2" max="2" width="14.28515625" customWidth="1"/>
    <col min="3" max="3" width="13.28515625" customWidth="1"/>
    <col min="4" max="4" width="9.28515625" bestFit="1" customWidth="1"/>
    <col min="5" max="5" width="10.85546875" bestFit="1" customWidth="1"/>
    <col min="7" max="7" width="10.85546875" bestFit="1" customWidth="1"/>
    <col min="8" max="9" width="9.28515625" bestFit="1" customWidth="1"/>
    <col min="10" max="10" width="13.85546875" customWidth="1"/>
    <col min="11" max="11" width="12.5703125" bestFit="1" customWidth="1"/>
    <col min="13" max="13" width="10.85546875" bestFit="1" customWidth="1"/>
    <col min="15" max="15" width="9.28515625" bestFit="1" customWidth="1"/>
    <col min="17" max="17" width="12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42170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43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s="7">
        <v>42157</v>
      </c>
      <c r="B8">
        <v>87672</v>
      </c>
      <c r="C8">
        <v>3.79</v>
      </c>
      <c r="D8">
        <v>8.5</v>
      </c>
      <c r="E8" s="32">
        <v>-32.22</v>
      </c>
      <c r="G8" s="7">
        <v>42157</v>
      </c>
      <c r="H8">
        <v>87670</v>
      </c>
      <c r="I8">
        <v>4.7300000000000004</v>
      </c>
      <c r="J8" s="45">
        <f>ROUND(K8/I8,2)</f>
        <v>-8.5</v>
      </c>
      <c r="K8" s="32">
        <v>-40.21</v>
      </c>
      <c r="M8" s="7">
        <v>42159</v>
      </c>
      <c r="N8" t="s">
        <v>142</v>
      </c>
      <c r="O8">
        <v>4.5999999999999996</v>
      </c>
      <c r="Q8" s="32">
        <v>-39.1</v>
      </c>
    </row>
    <row r="9" spans="1:17" x14ac:dyDescent="0.25">
      <c r="A9" s="7">
        <v>42157</v>
      </c>
      <c r="B9">
        <v>87666</v>
      </c>
      <c r="C9">
        <v>4.51</v>
      </c>
      <c r="E9" s="32">
        <v>-38.340000000000003</v>
      </c>
      <c r="G9" s="7">
        <v>42159</v>
      </c>
      <c r="H9">
        <v>87911</v>
      </c>
      <c r="I9">
        <v>10.76</v>
      </c>
      <c r="J9" s="45">
        <f t="shared" ref="J9:J45" si="0">ROUND(K9/I9,2)</f>
        <v>-8.5</v>
      </c>
      <c r="K9" s="32">
        <v>-91.46</v>
      </c>
      <c r="M9" s="7">
        <v>42159</v>
      </c>
      <c r="N9" t="s">
        <v>143</v>
      </c>
      <c r="O9">
        <v>4.4800000000000004</v>
      </c>
      <c r="Q9" s="32">
        <v>-38.08</v>
      </c>
    </row>
    <row r="10" spans="1:17" x14ac:dyDescent="0.25">
      <c r="A10" s="7">
        <v>42157</v>
      </c>
      <c r="B10">
        <v>87668</v>
      </c>
      <c r="C10">
        <v>4.03</v>
      </c>
      <c r="E10" s="32">
        <v>-34.26</v>
      </c>
      <c r="G10" s="7">
        <v>42159</v>
      </c>
      <c r="H10" t="s">
        <v>144</v>
      </c>
      <c r="I10">
        <v>6.44</v>
      </c>
      <c r="J10" s="45">
        <f t="shared" si="0"/>
        <v>-8.5</v>
      </c>
      <c r="K10" s="32">
        <v>-54.74</v>
      </c>
      <c r="M10" s="7">
        <v>42164</v>
      </c>
      <c r="N10" t="s">
        <v>145</v>
      </c>
      <c r="O10">
        <v>4.72</v>
      </c>
      <c r="Q10" s="32">
        <v>-40.119999999999997</v>
      </c>
    </row>
    <row r="11" spans="1:17" x14ac:dyDescent="0.25">
      <c r="A11" s="7">
        <v>42163</v>
      </c>
      <c r="B11">
        <v>88065</v>
      </c>
      <c r="C11">
        <v>6.74</v>
      </c>
      <c r="E11" s="32">
        <v>-57.29</v>
      </c>
      <c r="G11" s="7">
        <v>42159</v>
      </c>
      <c r="H11">
        <v>87856</v>
      </c>
      <c r="I11">
        <v>6.34</v>
      </c>
      <c r="J11" s="45">
        <f t="shared" si="0"/>
        <v>-8.5</v>
      </c>
      <c r="K11" s="32">
        <v>-53.89</v>
      </c>
      <c r="M11" s="7">
        <v>42164</v>
      </c>
      <c r="N11" t="s">
        <v>146</v>
      </c>
      <c r="O11">
        <v>4.26</v>
      </c>
      <c r="Q11" s="32">
        <v>-36.21</v>
      </c>
    </row>
    <row r="12" spans="1:17" x14ac:dyDescent="0.25">
      <c r="A12" s="7">
        <v>42164</v>
      </c>
      <c r="B12">
        <v>88158</v>
      </c>
      <c r="C12">
        <v>3.77</v>
      </c>
      <c r="E12" s="32">
        <v>-32.049999999999997</v>
      </c>
      <c r="G12" s="7">
        <v>42164</v>
      </c>
      <c r="H12">
        <v>88180</v>
      </c>
      <c r="I12">
        <v>4.71</v>
      </c>
      <c r="J12" s="45">
        <f t="shared" si="0"/>
        <v>-8.5</v>
      </c>
      <c r="K12" s="32">
        <v>-40.04</v>
      </c>
      <c r="M12" s="7">
        <v>42165</v>
      </c>
      <c r="N12" t="s">
        <v>147</v>
      </c>
      <c r="O12">
        <v>3.72</v>
      </c>
      <c r="Q12" s="32">
        <v>-31.62</v>
      </c>
    </row>
    <row r="13" spans="1:17" x14ac:dyDescent="0.25">
      <c r="A13" s="7">
        <v>42165</v>
      </c>
      <c r="B13">
        <v>88273</v>
      </c>
      <c r="C13">
        <v>3.91</v>
      </c>
      <c r="E13" s="32">
        <v>-33.24</v>
      </c>
      <c r="G13" s="7">
        <v>42164</v>
      </c>
      <c r="H13">
        <v>88170</v>
      </c>
      <c r="I13">
        <v>5.62</v>
      </c>
      <c r="J13" s="45">
        <f t="shared" si="0"/>
        <v>-8.5</v>
      </c>
      <c r="K13" s="32">
        <v>-47.77</v>
      </c>
      <c r="M13" s="7">
        <v>42165</v>
      </c>
      <c r="N13" t="s">
        <v>148</v>
      </c>
      <c r="O13">
        <v>4.55</v>
      </c>
      <c r="Q13" s="32">
        <v>-38.68</v>
      </c>
    </row>
    <row r="14" spans="1:17" x14ac:dyDescent="0.25">
      <c r="A14" s="7">
        <v>42168</v>
      </c>
      <c r="B14">
        <v>88584</v>
      </c>
      <c r="C14">
        <v>9.59</v>
      </c>
      <c r="E14" s="32">
        <v>-81.52</v>
      </c>
      <c r="G14" s="7">
        <v>42164</v>
      </c>
      <c r="H14">
        <v>88167</v>
      </c>
      <c r="I14">
        <v>5.39</v>
      </c>
      <c r="J14" s="45">
        <f t="shared" si="0"/>
        <v>-8.5</v>
      </c>
      <c r="K14" s="32">
        <v>-45.82</v>
      </c>
      <c r="M14" s="7">
        <v>42166</v>
      </c>
      <c r="N14" t="s">
        <v>149</v>
      </c>
      <c r="O14">
        <v>4.47</v>
      </c>
      <c r="Q14" s="32">
        <v>-38</v>
      </c>
    </row>
    <row r="15" spans="1:17" x14ac:dyDescent="0.25">
      <c r="A15" s="7">
        <v>42171</v>
      </c>
      <c r="B15">
        <v>88737</v>
      </c>
      <c r="C15">
        <v>8.51</v>
      </c>
      <c r="E15" s="32">
        <v>-72.34</v>
      </c>
      <c r="G15" s="7">
        <v>42164</v>
      </c>
      <c r="H15">
        <v>88165</v>
      </c>
      <c r="I15">
        <v>3.36</v>
      </c>
      <c r="J15" s="45">
        <f t="shared" si="0"/>
        <v>-8.5</v>
      </c>
      <c r="K15" s="32">
        <v>-28.56</v>
      </c>
      <c r="M15" s="7">
        <v>42167</v>
      </c>
      <c r="N15" t="s">
        <v>150</v>
      </c>
      <c r="O15">
        <v>4.03</v>
      </c>
      <c r="Q15" s="32">
        <v>-34.26</v>
      </c>
    </row>
    <row r="16" spans="1:17" x14ac:dyDescent="0.25">
      <c r="A16" s="7">
        <v>42172</v>
      </c>
      <c r="B16">
        <v>88888</v>
      </c>
      <c r="C16">
        <v>8.98</v>
      </c>
      <c r="E16" s="32">
        <v>-76.33</v>
      </c>
      <c r="G16" s="7">
        <v>42165</v>
      </c>
      <c r="H16">
        <v>88269</v>
      </c>
      <c r="I16">
        <v>4.07</v>
      </c>
      <c r="J16" s="45">
        <f t="shared" si="0"/>
        <v>-8.5</v>
      </c>
      <c r="K16" s="32">
        <v>-34.6</v>
      </c>
      <c r="M16" s="7">
        <v>42168</v>
      </c>
      <c r="N16" t="s">
        <v>151</v>
      </c>
      <c r="O16">
        <v>5.33</v>
      </c>
      <c r="Q16" s="32">
        <v>-45.31</v>
      </c>
    </row>
    <row r="17" spans="1:17" x14ac:dyDescent="0.25">
      <c r="A17" s="7">
        <v>42174</v>
      </c>
      <c r="B17">
        <v>89082</v>
      </c>
      <c r="C17">
        <v>7.59</v>
      </c>
      <c r="E17" s="32">
        <v>-64.52</v>
      </c>
      <c r="G17" s="7">
        <v>42165</v>
      </c>
      <c r="H17">
        <v>88282</v>
      </c>
      <c r="I17">
        <v>10.7</v>
      </c>
      <c r="J17" s="45">
        <f t="shared" si="0"/>
        <v>-8.5</v>
      </c>
      <c r="K17" s="32">
        <v>-90.95</v>
      </c>
      <c r="M17" s="7">
        <v>42170</v>
      </c>
      <c r="N17" t="s">
        <v>152</v>
      </c>
      <c r="O17">
        <v>4.08</v>
      </c>
      <c r="Q17" s="32">
        <v>-34.68</v>
      </c>
    </row>
    <row r="18" spans="1:17" x14ac:dyDescent="0.25">
      <c r="A18" s="7">
        <v>42178</v>
      </c>
      <c r="B18">
        <v>89302</v>
      </c>
      <c r="C18">
        <v>4.67</v>
      </c>
      <c r="E18" s="32">
        <v>-39.700000000000003</v>
      </c>
      <c r="G18" s="7">
        <v>42166</v>
      </c>
      <c r="H18">
        <v>88384</v>
      </c>
      <c r="I18">
        <v>11.43</v>
      </c>
      <c r="J18" s="45">
        <f t="shared" si="0"/>
        <v>-8.5</v>
      </c>
      <c r="K18" s="32">
        <v>-97.16</v>
      </c>
      <c r="M18" s="7">
        <v>42171</v>
      </c>
      <c r="N18" t="s">
        <v>153</v>
      </c>
      <c r="O18">
        <v>7.04</v>
      </c>
      <c r="Q18" s="32">
        <v>-59.84</v>
      </c>
    </row>
    <row r="19" spans="1:17" x14ac:dyDescent="0.25">
      <c r="A19" s="7">
        <v>42178</v>
      </c>
      <c r="B19">
        <v>89303</v>
      </c>
      <c r="C19">
        <v>4.68</v>
      </c>
      <c r="E19" s="32">
        <v>-39.78</v>
      </c>
      <c r="G19" s="7">
        <v>42166</v>
      </c>
      <c r="H19">
        <v>88385</v>
      </c>
      <c r="I19">
        <v>4.49</v>
      </c>
      <c r="J19" s="45">
        <f t="shared" si="0"/>
        <v>-8.5</v>
      </c>
      <c r="K19" s="32">
        <v>-38.17</v>
      </c>
      <c r="M19" s="7">
        <v>42171</v>
      </c>
      <c r="N19" t="s">
        <v>154</v>
      </c>
      <c r="O19">
        <v>3.29</v>
      </c>
      <c r="Q19" s="32">
        <v>-27.97</v>
      </c>
    </row>
    <row r="20" spans="1:17" x14ac:dyDescent="0.25">
      <c r="A20" s="7">
        <v>42179</v>
      </c>
      <c r="B20">
        <v>89468</v>
      </c>
      <c r="C20">
        <v>5.5</v>
      </c>
      <c r="E20" s="32">
        <v>-46.75</v>
      </c>
      <c r="G20" s="7">
        <v>42166</v>
      </c>
      <c r="H20" t="s">
        <v>155</v>
      </c>
      <c r="I20">
        <v>6.07</v>
      </c>
      <c r="J20" s="45">
        <f t="shared" si="0"/>
        <v>-8.5</v>
      </c>
      <c r="K20" s="32">
        <v>-51.6</v>
      </c>
      <c r="M20" s="7">
        <v>42171</v>
      </c>
      <c r="N20" t="s">
        <v>156</v>
      </c>
      <c r="O20">
        <v>7.23</v>
      </c>
      <c r="Q20" s="32">
        <v>-61.46</v>
      </c>
    </row>
    <row r="21" spans="1:17" x14ac:dyDescent="0.25">
      <c r="A21" s="9">
        <v>42185</v>
      </c>
      <c r="B21" s="10">
        <v>89851</v>
      </c>
      <c r="C21" s="10">
        <v>3.97</v>
      </c>
      <c r="D21" s="10"/>
      <c r="E21" s="40">
        <v>-33.75</v>
      </c>
      <c r="G21" s="7">
        <v>42166</v>
      </c>
      <c r="H21">
        <v>88386</v>
      </c>
      <c r="I21">
        <v>3.18</v>
      </c>
      <c r="J21" s="45">
        <f t="shared" si="0"/>
        <v>-8.5</v>
      </c>
      <c r="K21" s="32">
        <v>-27.03</v>
      </c>
      <c r="M21" s="7">
        <v>42172</v>
      </c>
      <c r="N21" t="s">
        <v>157</v>
      </c>
      <c r="O21">
        <v>6.27</v>
      </c>
      <c r="Q21" s="32">
        <v>-53.3</v>
      </c>
    </row>
    <row r="22" spans="1:17" x14ac:dyDescent="0.25">
      <c r="C22">
        <f>SUM(C8:C21)</f>
        <v>80.240000000000009</v>
      </c>
      <c r="E22" s="32">
        <f>SUM(E8:E21)</f>
        <v>-682.09</v>
      </c>
      <c r="G22" s="7">
        <v>42167</v>
      </c>
      <c r="H22">
        <v>88489</v>
      </c>
      <c r="I22">
        <v>6.19</v>
      </c>
      <c r="J22" s="45">
        <f t="shared" si="0"/>
        <v>-8.5</v>
      </c>
      <c r="K22" s="32">
        <v>-52.62</v>
      </c>
      <c r="M22" s="7">
        <v>42172</v>
      </c>
      <c r="N22" t="s">
        <v>158</v>
      </c>
      <c r="O22">
        <v>4.01</v>
      </c>
      <c r="Q22" s="32">
        <v>-34.090000000000003</v>
      </c>
    </row>
    <row r="23" spans="1:17" x14ac:dyDescent="0.25">
      <c r="G23" s="7">
        <v>42167</v>
      </c>
      <c r="H23">
        <v>88497</v>
      </c>
      <c r="I23">
        <v>5.45</v>
      </c>
      <c r="J23" s="45">
        <f t="shared" si="0"/>
        <v>-8.5</v>
      </c>
      <c r="K23" s="32">
        <v>-46.33</v>
      </c>
      <c r="M23" s="7">
        <v>42179</v>
      </c>
      <c r="N23" t="s">
        <v>159</v>
      </c>
      <c r="O23">
        <v>5.95</v>
      </c>
      <c r="Q23" s="32">
        <v>-50.58</v>
      </c>
    </row>
    <row r="24" spans="1:17" x14ac:dyDescent="0.25">
      <c r="G24" s="7">
        <v>42168</v>
      </c>
      <c r="H24">
        <v>88581</v>
      </c>
      <c r="I24">
        <v>5.44</v>
      </c>
      <c r="J24" s="45">
        <f t="shared" si="0"/>
        <v>-8.5</v>
      </c>
      <c r="K24" s="32">
        <v>-46.24</v>
      </c>
      <c r="M24" s="7">
        <v>42179</v>
      </c>
      <c r="N24" t="s">
        <v>160</v>
      </c>
      <c r="O24">
        <v>5.07</v>
      </c>
      <c r="Q24" s="32">
        <v>-43.1</v>
      </c>
    </row>
    <row r="25" spans="1:17" x14ac:dyDescent="0.25">
      <c r="G25" s="7">
        <v>42168</v>
      </c>
      <c r="H25">
        <v>88585</v>
      </c>
      <c r="I25">
        <v>4.33</v>
      </c>
      <c r="J25" s="45">
        <f t="shared" si="0"/>
        <v>-8.5</v>
      </c>
      <c r="K25" s="32">
        <v>-36.81</v>
      </c>
      <c r="M25" s="7">
        <v>42179</v>
      </c>
      <c r="N25" t="s">
        <v>161</v>
      </c>
      <c r="O25">
        <v>6.9</v>
      </c>
      <c r="Q25" s="32">
        <v>-58.65</v>
      </c>
    </row>
    <row r="26" spans="1:17" x14ac:dyDescent="0.25">
      <c r="G26" s="7">
        <v>42168</v>
      </c>
      <c r="H26">
        <v>88582</v>
      </c>
      <c r="I26">
        <v>4.0199999999999996</v>
      </c>
      <c r="J26" s="45">
        <f t="shared" si="0"/>
        <v>-8.5</v>
      </c>
      <c r="K26" s="32">
        <v>-34.17</v>
      </c>
      <c r="M26" s="7">
        <v>42180</v>
      </c>
      <c r="N26" t="s">
        <v>162</v>
      </c>
      <c r="O26">
        <v>4.42</v>
      </c>
      <c r="Q26" s="32">
        <v>-37.57</v>
      </c>
    </row>
    <row r="27" spans="1:17" ht="15.75" thickBot="1" x14ac:dyDescent="0.3">
      <c r="G27" s="7">
        <v>42170</v>
      </c>
      <c r="H27">
        <v>88643</v>
      </c>
      <c r="I27">
        <v>4.22</v>
      </c>
      <c r="J27" s="45">
        <f t="shared" si="0"/>
        <v>-8.5</v>
      </c>
      <c r="K27" s="32">
        <v>-35.869999999999997</v>
      </c>
      <c r="M27" s="7">
        <v>42181</v>
      </c>
      <c r="N27" t="s">
        <v>163</v>
      </c>
      <c r="O27">
        <v>9.83</v>
      </c>
      <c r="Q27" s="32">
        <v>-83.56</v>
      </c>
    </row>
    <row r="28" spans="1:17" ht="15.75" thickBot="1" x14ac:dyDescent="0.3">
      <c r="A28" s="12" t="s">
        <v>26</v>
      </c>
      <c r="B28" s="13"/>
      <c r="C28" s="14"/>
      <c r="G28" s="7">
        <v>42172</v>
      </c>
      <c r="H28">
        <v>88828</v>
      </c>
      <c r="I28">
        <v>5.0999999999999996</v>
      </c>
      <c r="J28" s="45">
        <f t="shared" si="0"/>
        <v>-8.5</v>
      </c>
      <c r="K28" s="32">
        <v>-43.35</v>
      </c>
      <c r="M28" s="7">
        <v>42185</v>
      </c>
      <c r="N28" t="s">
        <v>164</v>
      </c>
      <c r="O28">
        <v>4.9800000000000004</v>
      </c>
      <c r="Q28" s="32">
        <v>-42.33</v>
      </c>
    </row>
    <row r="29" spans="1:17" x14ac:dyDescent="0.25">
      <c r="A29" s="50"/>
      <c r="B29" s="51"/>
      <c r="C29" s="15">
        <v>-1689.74</v>
      </c>
      <c r="G29" s="7">
        <v>42172</v>
      </c>
      <c r="H29" t="s">
        <v>165</v>
      </c>
      <c r="I29">
        <v>3.76</v>
      </c>
      <c r="J29" s="45">
        <f t="shared" si="0"/>
        <v>-8.5</v>
      </c>
      <c r="K29" s="32">
        <v>-31.96</v>
      </c>
      <c r="M29" s="7">
        <v>42185</v>
      </c>
      <c r="N29" t="s">
        <v>166</v>
      </c>
      <c r="O29">
        <v>4.3</v>
      </c>
      <c r="Q29" s="32">
        <v>-36.549999999999997</v>
      </c>
    </row>
    <row r="30" spans="1:17" x14ac:dyDescent="0.25">
      <c r="A30" s="50" t="s">
        <v>29</v>
      </c>
      <c r="B30" s="51"/>
      <c r="C30" s="16">
        <v>-2020.63</v>
      </c>
      <c r="G30" s="7">
        <v>42178</v>
      </c>
      <c r="H30" t="s">
        <v>167</v>
      </c>
      <c r="I30">
        <v>5.66</v>
      </c>
      <c r="J30" s="45">
        <f t="shared" si="0"/>
        <v>-8.5</v>
      </c>
      <c r="K30" s="32">
        <v>-48.11</v>
      </c>
      <c r="M30" s="9">
        <v>42185</v>
      </c>
      <c r="N30" s="10" t="s">
        <v>168</v>
      </c>
      <c r="O30" s="10">
        <v>5.01</v>
      </c>
      <c r="P30" s="10"/>
      <c r="Q30" s="40">
        <v>-42.59</v>
      </c>
    </row>
    <row r="31" spans="1:17" x14ac:dyDescent="0.25">
      <c r="A31" s="17"/>
      <c r="B31" s="18"/>
      <c r="C31" s="19">
        <f>SUM(C29:C30)</f>
        <v>-3710.37</v>
      </c>
      <c r="G31" s="7">
        <v>42178</v>
      </c>
      <c r="H31">
        <v>89307</v>
      </c>
      <c r="I31">
        <v>6.15</v>
      </c>
      <c r="J31" s="45">
        <f t="shared" si="0"/>
        <v>-8.5</v>
      </c>
      <c r="K31" s="32">
        <v>-52.28</v>
      </c>
      <c r="O31">
        <f>SUM(O8:O30)</f>
        <v>118.54</v>
      </c>
      <c r="Q31" s="32">
        <f>SUM(Q8:Q30)</f>
        <v>-1007.6500000000003</v>
      </c>
    </row>
    <row r="32" spans="1:17" ht="15.75" thickBot="1" x14ac:dyDescent="0.3">
      <c r="A32" s="17"/>
      <c r="B32" s="18"/>
      <c r="C32" s="20"/>
      <c r="G32" s="7">
        <v>42179</v>
      </c>
      <c r="H32">
        <v>89419</v>
      </c>
      <c r="I32">
        <v>4.83</v>
      </c>
      <c r="J32" s="45">
        <f t="shared" si="0"/>
        <v>-8.5</v>
      </c>
      <c r="K32" s="32">
        <v>-41.06</v>
      </c>
    </row>
    <row r="33" spans="1:17" ht="15.75" thickBot="1" x14ac:dyDescent="0.3">
      <c r="A33" s="12" t="s">
        <v>32</v>
      </c>
      <c r="B33" s="13"/>
      <c r="C33" s="14"/>
      <c r="G33" s="7">
        <v>42179</v>
      </c>
      <c r="H33">
        <v>89416</v>
      </c>
      <c r="I33">
        <v>4.4800000000000004</v>
      </c>
      <c r="J33" s="45">
        <f t="shared" si="0"/>
        <v>-8.5</v>
      </c>
      <c r="K33" s="32">
        <v>-38.08</v>
      </c>
      <c r="M33" s="51"/>
      <c r="N33" s="51"/>
      <c r="O33" s="29"/>
      <c r="P33" s="34"/>
      <c r="Q33" s="34"/>
    </row>
    <row r="34" spans="1:17" x14ac:dyDescent="0.25">
      <c r="A34" s="50" t="s">
        <v>2</v>
      </c>
      <c r="B34" s="51"/>
      <c r="C34" s="21">
        <v>1427.3</v>
      </c>
      <c r="G34" s="7">
        <v>42179</v>
      </c>
      <c r="H34">
        <v>89426</v>
      </c>
      <c r="I34">
        <v>6.27</v>
      </c>
      <c r="J34" s="45">
        <f t="shared" si="0"/>
        <v>-8.5</v>
      </c>
      <c r="K34" s="32">
        <v>-53.3</v>
      </c>
      <c r="M34" s="51"/>
      <c r="N34" s="51"/>
      <c r="O34" s="29"/>
      <c r="P34" s="34"/>
      <c r="Q34" s="34"/>
    </row>
    <row r="35" spans="1:17" x14ac:dyDescent="0.25">
      <c r="A35" s="50" t="s">
        <v>33</v>
      </c>
      <c r="B35" s="51"/>
      <c r="C35" s="22">
        <v>1615.25</v>
      </c>
      <c r="G35" s="7">
        <v>42179</v>
      </c>
      <c r="H35">
        <v>89436</v>
      </c>
      <c r="I35">
        <v>7.73</v>
      </c>
      <c r="J35" s="45">
        <f t="shared" si="0"/>
        <v>-8.5</v>
      </c>
      <c r="K35" s="32">
        <v>-65.709999999999994</v>
      </c>
      <c r="M35" s="51"/>
      <c r="N35" s="51"/>
      <c r="O35" s="29"/>
      <c r="P35" s="34"/>
      <c r="Q35" s="34"/>
    </row>
    <row r="36" spans="1:17" x14ac:dyDescent="0.25">
      <c r="A36" s="17"/>
      <c r="B36" s="18"/>
      <c r="C36" s="23">
        <f>SUM(C34+C35)</f>
        <v>3042.55</v>
      </c>
      <c r="G36" s="7">
        <v>42180</v>
      </c>
      <c r="H36">
        <v>89571</v>
      </c>
      <c r="I36">
        <v>5.88</v>
      </c>
      <c r="J36" s="45">
        <f t="shared" si="0"/>
        <v>-8.5</v>
      </c>
      <c r="K36" s="32">
        <v>-49.98</v>
      </c>
    </row>
    <row r="37" spans="1:17" x14ac:dyDescent="0.25">
      <c r="A37" s="17"/>
      <c r="B37" s="18"/>
      <c r="C37" s="23"/>
      <c r="G37" s="7">
        <v>42180</v>
      </c>
      <c r="H37">
        <v>89523</v>
      </c>
      <c r="I37">
        <v>6.09</v>
      </c>
      <c r="J37" s="45">
        <f t="shared" si="0"/>
        <v>-8.5</v>
      </c>
      <c r="K37" s="32">
        <v>-51.77</v>
      </c>
    </row>
    <row r="38" spans="1:17" ht="15.75" thickBot="1" x14ac:dyDescent="0.3">
      <c r="A38" s="60" t="s">
        <v>34</v>
      </c>
      <c r="B38" s="61"/>
      <c r="C38" s="24">
        <f>SUM(C31+C36)</f>
        <v>-667.81999999999971</v>
      </c>
      <c r="G38" s="7">
        <v>42180</v>
      </c>
      <c r="H38" t="s">
        <v>169</v>
      </c>
      <c r="I38">
        <v>6.31</v>
      </c>
      <c r="J38" s="45">
        <f t="shared" si="0"/>
        <v>-8.5</v>
      </c>
      <c r="K38" s="32">
        <v>-53.64</v>
      </c>
    </row>
    <row r="39" spans="1:17" x14ac:dyDescent="0.25">
      <c r="A39" s="62" t="s">
        <v>36</v>
      </c>
      <c r="B39" s="47"/>
      <c r="C39" s="25">
        <v>872980</v>
      </c>
      <c r="G39" s="7">
        <v>42180</v>
      </c>
      <c r="H39">
        <v>89559</v>
      </c>
      <c r="I39">
        <v>5.6</v>
      </c>
      <c r="J39" s="45">
        <f t="shared" si="0"/>
        <v>-8.5</v>
      </c>
      <c r="K39" s="32">
        <v>-47.6</v>
      </c>
    </row>
    <row r="40" spans="1:17" x14ac:dyDescent="0.25">
      <c r="A40" s="63" t="s">
        <v>37</v>
      </c>
      <c r="B40" s="64"/>
      <c r="C40" s="25">
        <v>164640</v>
      </c>
      <c r="G40" s="7">
        <v>42181</v>
      </c>
      <c r="H40">
        <v>89611</v>
      </c>
      <c r="I40">
        <v>11.15</v>
      </c>
      <c r="J40" s="45">
        <f t="shared" si="0"/>
        <v>-8.5</v>
      </c>
      <c r="K40" s="32">
        <v>-94.78</v>
      </c>
    </row>
    <row r="41" spans="1:17" x14ac:dyDescent="0.25">
      <c r="G41" s="7">
        <v>42181</v>
      </c>
      <c r="H41">
        <v>89607</v>
      </c>
      <c r="I41">
        <v>9.64</v>
      </c>
      <c r="J41" s="45">
        <f t="shared" si="0"/>
        <v>-8.5</v>
      </c>
      <c r="K41" s="32">
        <v>-81.94</v>
      </c>
    </row>
    <row r="42" spans="1:17" ht="15.75" thickBot="1" x14ac:dyDescent="0.3">
      <c r="G42" s="7">
        <v>42182</v>
      </c>
      <c r="H42">
        <v>89701</v>
      </c>
      <c r="I42">
        <v>11.92</v>
      </c>
      <c r="J42" s="45">
        <f t="shared" si="0"/>
        <v>-8.5</v>
      </c>
      <c r="K42" s="32">
        <v>-101.32</v>
      </c>
    </row>
    <row r="43" spans="1:17" x14ac:dyDescent="0.25">
      <c r="A43" s="46" t="s">
        <v>39</v>
      </c>
      <c r="B43" s="47"/>
      <c r="C43" s="26">
        <v>6232</v>
      </c>
      <c r="G43" s="7">
        <v>42182</v>
      </c>
      <c r="H43">
        <v>89704</v>
      </c>
      <c r="I43">
        <v>10.029999999999999</v>
      </c>
      <c r="J43" s="45">
        <f t="shared" si="0"/>
        <v>-8.5</v>
      </c>
      <c r="K43" s="32">
        <v>-85.26</v>
      </c>
    </row>
    <row r="44" spans="1:17" x14ac:dyDescent="0.25">
      <c r="A44" s="17" t="s">
        <v>40</v>
      </c>
      <c r="B44" s="18"/>
      <c r="C44" s="27">
        <v>209.47</v>
      </c>
      <c r="G44" s="7">
        <v>42185</v>
      </c>
      <c r="H44">
        <v>89838</v>
      </c>
      <c r="I44">
        <v>4.66</v>
      </c>
      <c r="J44" s="45">
        <f t="shared" si="0"/>
        <v>-8.5</v>
      </c>
      <c r="K44" s="32">
        <v>-39.61</v>
      </c>
    </row>
    <row r="45" spans="1:17" x14ac:dyDescent="0.25">
      <c r="A45" s="17"/>
      <c r="B45" s="18"/>
      <c r="C45" s="27"/>
      <c r="G45" s="9">
        <v>42185</v>
      </c>
      <c r="H45" s="10">
        <v>89835</v>
      </c>
      <c r="I45" s="10">
        <v>5.51</v>
      </c>
      <c r="J45" s="45">
        <f t="shared" si="0"/>
        <v>-8.5</v>
      </c>
      <c r="K45" s="40">
        <v>-46.84</v>
      </c>
    </row>
    <row r="46" spans="1:17" ht="15.75" x14ac:dyDescent="0.25">
      <c r="A46" s="48" t="s">
        <v>41</v>
      </c>
      <c r="B46" s="49"/>
      <c r="C46" s="27">
        <v>1349</v>
      </c>
      <c r="I46">
        <f>SUM(I8:I45)</f>
        <v>237.70999999999995</v>
      </c>
      <c r="K46" s="32">
        <f>SUM(K8:K45)</f>
        <v>-2020.6299999999994</v>
      </c>
    </row>
    <row r="47" spans="1:17" ht="15.75" thickBot="1" x14ac:dyDescent="0.3">
      <c r="A47" s="58" t="s">
        <v>42</v>
      </c>
      <c r="B47" s="59"/>
      <c r="C47" s="28">
        <v>28.24</v>
      </c>
    </row>
    <row r="49" spans="7:11" x14ac:dyDescent="0.25">
      <c r="G49" s="18"/>
      <c r="H49" s="30"/>
      <c r="I49" s="18"/>
      <c r="J49" s="31"/>
      <c r="K49" s="34"/>
    </row>
    <row r="50" spans="7:11" x14ac:dyDescent="0.25">
      <c r="G50" s="18"/>
      <c r="H50" s="30"/>
      <c r="I50" s="18"/>
      <c r="J50" s="31"/>
      <c r="K50" s="34"/>
    </row>
  </sheetData>
  <mergeCells count="18">
    <mergeCell ref="A47:B47"/>
    <mergeCell ref="A30:B30"/>
    <mergeCell ref="M33:N33"/>
    <mergeCell ref="A34:B34"/>
    <mergeCell ref="M34:N34"/>
    <mergeCell ref="A35:B35"/>
    <mergeCell ref="M35:N35"/>
    <mergeCell ref="A38:B38"/>
    <mergeCell ref="A39:B39"/>
    <mergeCell ref="A40:B40"/>
    <mergeCell ref="A43:B43"/>
    <mergeCell ref="A46:B46"/>
    <mergeCell ref="A29:B29"/>
    <mergeCell ref="A1:L1"/>
    <mergeCell ref="A2:L2"/>
    <mergeCell ref="A3:L3"/>
    <mergeCell ref="A5:E5"/>
    <mergeCell ref="G5:K5"/>
  </mergeCells>
  <phoneticPr fontId="6" type="noConversion"/>
  <pageMargins left="0.2" right="0.2" top="0.75" bottom="0.75" header="0.3" footer="0.3"/>
  <pageSetup scale="7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Normal="100" workbookViewId="0">
      <selection activeCell="J8" sqref="J8"/>
    </sheetView>
  </sheetViews>
  <sheetFormatPr defaultRowHeight="15" x14ac:dyDescent="0.25"/>
  <cols>
    <col min="1" max="1" width="10.85546875" bestFit="1" customWidth="1"/>
    <col min="2" max="2" width="9.28515625" bestFit="1" customWidth="1"/>
    <col min="3" max="3" width="11.28515625" customWidth="1"/>
    <col min="4" max="4" width="9.28515625" bestFit="1" customWidth="1"/>
    <col min="5" max="5" width="10.85546875" bestFit="1" customWidth="1"/>
    <col min="7" max="7" width="10.85546875" bestFit="1" customWidth="1"/>
    <col min="8" max="9" width="9.28515625" bestFit="1" customWidth="1"/>
    <col min="10" max="10" width="13.42578125" customWidth="1"/>
    <col min="11" max="11" width="10.7109375" bestFit="1" customWidth="1"/>
    <col min="13" max="13" width="10.85546875" bestFit="1" customWidth="1"/>
    <col min="15" max="15" width="9.28515625" bestFit="1" customWidth="1"/>
    <col min="17" max="17" width="11.5703125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42200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43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s="7">
        <v>42191</v>
      </c>
      <c r="B8">
        <v>90189</v>
      </c>
      <c r="C8">
        <v>9.09</v>
      </c>
      <c r="D8">
        <v>8.5</v>
      </c>
      <c r="E8" s="32">
        <v>-77.27</v>
      </c>
      <c r="G8" s="7">
        <v>42191</v>
      </c>
      <c r="H8">
        <v>90224</v>
      </c>
      <c r="I8">
        <v>5.63</v>
      </c>
      <c r="J8" s="45">
        <f>ROUND(K8/I8,2)</f>
        <v>-8.5</v>
      </c>
      <c r="K8" s="32">
        <v>-47.86</v>
      </c>
      <c r="M8" s="7">
        <v>42192</v>
      </c>
      <c r="N8" t="s">
        <v>170</v>
      </c>
      <c r="O8">
        <v>4.2699999999999996</v>
      </c>
      <c r="Q8" s="32">
        <v>-36.299999999999997</v>
      </c>
    </row>
    <row r="9" spans="1:17" x14ac:dyDescent="0.25">
      <c r="A9" s="7">
        <v>42192</v>
      </c>
      <c r="B9">
        <v>90261</v>
      </c>
      <c r="C9">
        <v>4.78</v>
      </c>
      <c r="E9" s="32">
        <v>-40.630000000000003</v>
      </c>
      <c r="G9" s="7">
        <v>42192</v>
      </c>
      <c r="H9">
        <v>90266</v>
      </c>
      <c r="I9">
        <v>5.01</v>
      </c>
      <c r="J9" s="45">
        <f t="shared" ref="J9:J44" si="0">ROUND(K9/I9,2)</f>
        <v>-8.5</v>
      </c>
      <c r="K9" s="32">
        <v>-42.59</v>
      </c>
      <c r="M9" s="7">
        <v>42193</v>
      </c>
      <c r="N9" t="s">
        <v>171</v>
      </c>
      <c r="O9">
        <v>4.6500000000000004</v>
      </c>
      <c r="Q9" s="32">
        <v>-39.53</v>
      </c>
    </row>
    <row r="10" spans="1:17" x14ac:dyDescent="0.25">
      <c r="A10" s="7">
        <v>42195</v>
      </c>
      <c r="B10">
        <v>90581</v>
      </c>
      <c r="C10">
        <v>5.84</v>
      </c>
      <c r="E10" s="32">
        <v>-49.64</v>
      </c>
      <c r="G10" s="7">
        <v>42192</v>
      </c>
      <c r="H10">
        <v>90262</v>
      </c>
      <c r="I10">
        <v>5.29</v>
      </c>
      <c r="J10" s="45">
        <f t="shared" si="0"/>
        <v>-8.5</v>
      </c>
      <c r="K10" s="32">
        <v>-44.97</v>
      </c>
      <c r="M10" s="7">
        <v>42193</v>
      </c>
      <c r="N10" t="s">
        <v>172</v>
      </c>
      <c r="O10">
        <v>3.6</v>
      </c>
      <c r="Q10" s="32">
        <v>-30.6</v>
      </c>
    </row>
    <row r="11" spans="1:17" x14ac:dyDescent="0.25">
      <c r="A11" s="7">
        <v>42198</v>
      </c>
      <c r="B11">
        <v>90677</v>
      </c>
      <c r="C11">
        <v>5.37</v>
      </c>
      <c r="E11" s="32">
        <v>-45.65</v>
      </c>
      <c r="G11" s="7">
        <v>42192</v>
      </c>
      <c r="H11">
        <v>90274</v>
      </c>
      <c r="I11">
        <v>10.33</v>
      </c>
      <c r="J11" s="45">
        <f t="shared" si="0"/>
        <v>-8.5</v>
      </c>
      <c r="K11" s="32">
        <v>-87.81</v>
      </c>
      <c r="M11" s="7">
        <v>42193</v>
      </c>
      <c r="N11" t="s">
        <v>173</v>
      </c>
      <c r="O11">
        <v>5.84</v>
      </c>
      <c r="Q11" s="32">
        <v>-49.64</v>
      </c>
    </row>
    <row r="12" spans="1:17" x14ac:dyDescent="0.25">
      <c r="A12" s="7">
        <v>42198</v>
      </c>
      <c r="B12">
        <v>90683</v>
      </c>
      <c r="C12">
        <v>5.1100000000000003</v>
      </c>
      <c r="E12" s="32">
        <v>-43.44</v>
      </c>
      <c r="G12" s="7">
        <v>42193</v>
      </c>
      <c r="H12">
        <v>90372</v>
      </c>
      <c r="I12">
        <v>6.76</v>
      </c>
      <c r="J12" s="45">
        <f t="shared" si="0"/>
        <v>-8.5</v>
      </c>
      <c r="K12" s="32">
        <v>-57.46</v>
      </c>
      <c r="M12" s="7">
        <v>42194</v>
      </c>
      <c r="N12" t="s">
        <v>174</v>
      </c>
      <c r="O12">
        <v>6.17</v>
      </c>
      <c r="Q12" s="32">
        <v>-52.45</v>
      </c>
    </row>
    <row r="13" spans="1:17" x14ac:dyDescent="0.25">
      <c r="A13" s="7">
        <v>42199</v>
      </c>
      <c r="B13">
        <v>90777</v>
      </c>
      <c r="C13">
        <v>4.29</v>
      </c>
      <c r="E13" s="32">
        <v>-36.47</v>
      </c>
      <c r="G13" s="7">
        <v>42193</v>
      </c>
      <c r="H13">
        <v>90371</v>
      </c>
      <c r="I13">
        <v>8.89</v>
      </c>
      <c r="J13" s="45">
        <f t="shared" si="0"/>
        <v>-8.5</v>
      </c>
      <c r="K13" s="32">
        <v>-75.569999999999993</v>
      </c>
      <c r="M13" s="7">
        <v>42195</v>
      </c>
      <c r="N13" t="s">
        <v>175</v>
      </c>
      <c r="O13">
        <v>5.77</v>
      </c>
      <c r="Q13" s="32">
        <v>-49.05</v>
      </c>
    </row>
    <row r="14" spans="1:17" x14ac:dyDescent="0.25">
      <c r="A14" s="7">
        <v>42199</v>
      </c>
      <c r="B14">
        <v>90775</v>
      </c>
      <c r="C14">
        <v>4.2699999999999996</v>
      </c>
      <c r="E14" s="32">
        <v>-36.299999999999997</v>
      </c>
      <c r="G14" s="7">
        <v>42193</v>
      </c>
      <c r="H14" t="s">
        <v>176</v>
      </c>
      <c r="I14">
        <v>6.38</v>
      </c>
      <c r="J14" s="45">
        <f t="shared" si="0"/>
        <v>-8.5</v>
      </c>
      <c r="K14" s="32">
        <v>-54.23</v>
      </c>
      <c r="M14" s="7">
        <v>42195</v>
      </c>
      <c r="N14" t="s">
        <v>177</v>
      </c>
      <c r="O14">
        <v>6.92</v>
      </c>
      <c r="Q14" s="32">
        <v>-58.82</v>
      </c>
    </row>
    <row r="15" spans="1:17" x14ac:dyDescent="0.25">
      <c r="A15" s="7">
        <v>42205</v>
      </c>
      <c r="B15">
        <v>91246</v>
      </c>
      <c r="C15">
        <v>4.33</v>
      </c>
      <c r="E15" s="32">
        <v>-36.81</v>
      </c>
      <c r="G15" s="7">
        <v>42193</v>
      </c>
      <c r="H15">
        <v>90383</v>
      </c>
      <c r="I15">
        <v>3.71</v>
      </c>
      <c r="J15" s="45">
        <f t="shared" si="0"/>
        <v>-8.5</v>
      </c>
      <c r="K15" s="32">
        <v>-31.54</v>
      </c>
      <c r="M15" s="7">
        <v>42200</v>
      </c>
      <c r="N15" t="s">
        <v>178</v>
      </c>
      <c r="O15">
        <v>7.36</v>
      </c>
      <c r="Q15" s="32">
        <v>-62.56</v>
      </c>
    </row>
    <row r="16" spans="1:17" x14ac:dyDescent="0.25">
      <c r="A16" s="7">
        <v>42206</v>
      </c>
      <c r="B16">
        <v>91317</v>
      </c>
      <c r="C16">
        <v>4.18</v>
      </c>
      <c r="E16" s="32">
        <v>-35.53</v>
      </c>
      <c r="G16" s="7">
        <v>42194</v>
      </c>
      <c r="H16">
        <v>90462</v>
      </c>
      <c r="I16">
        <v>3.4</v>
      </c>
      <c r="J16" s="45">
        <f t="shared" si="0"/>
        <v>-8.5</v>
      </c>
      <c r="K16" s="32">
        <v>-28.9</v>
      </c>
      <c r="M16" s="7">
        <v>42200</v>
      </c>
      <c r="N16" t="s">
        <v>179</v>
      </c>
      <c r="O16">
        <v>4.1900000000000004</v>
      </c>
      <c r="Q16" s="32">
        <v>-35.619999999999997</v>
      </c>
    </row>
    <row r="17" spans="1:17" x14ac:dyDescent="0.25">
      <c r="A17" s="7">
        <v>42212</v>
      </c>
      <c r="B17">
        <v>91733</v>
      </c>
      <c r="C17">
        <v>3.98</v>
      </c>
      <c r="E17" s="32">
        <v>-33.83</v>
      </c>
      <c r="G17" s="7">
        <v>42194</v>
      </c>
      <c r="H17">
        <v>90464</v>
      </c>
      <c r="I17">
        <v>9.4600000000000009</v>
      </c>
      <c r="J17" s="45">
        <f t="shared" si="0"/>
        <v>-8.5</v>
      </c>
      <c r="K17" s="32">
        <v>-80.41</v>
      </c>
      <c r="M17" s="7">
        <v>42206</v>
      </c>
      <c r="N17" t="s">
        <v>180</v>
      </c>
      <c r="O17">
        <v>3.68</v>
      </c>
      <c r="Q17" s="32">
        <v>-31.28</v>
      </c>
    </row>
    <row r="18" spans="1:17" x14ac:dyDescent="0.25">
      <c r="A18" s="9">
        <v>42215</v>
      </c>
      <c r="B18" s="10">
        <v>92034</v>
      </c>
      <c r="C18" s="10">
        <v>8.08</v>
      </c>
      <c r="D18" s="10"/>
      <c r="E18" s="40">
        <v>-68.680000000000007</v>
      </c>
      <c r="G18" s="7">
        <v>42194</v>
      </c>
      <c r="H18">
        <v>90468</v>
      </c>
      <c r="I18">
        <v>8.11</v>
      </c>
      <c r="J18" s="45">
        <f t="shared" si="0"/>
        <v>-8.5</v>
      </c>
      <c r="K18" s="32">
        <v>-68.94</v>
      </c>
      <c r="M18" s="7">
        <v>42206</v>
      </c>
      <c r="N18" t="s">
        <v>181</v>
      </c>
      <c r="O18">
        <v>4.6500000000000004</v>
      </c>
      <c r="Q18" s="32">
        <v>-39.53</v>
      </c>
    </row>
    <row r="19" spans="1:17" x14ac:dyDescent="0.25">
      <c r="C19">
        <f>SUM(C8:C18)</f>
        <v>59.319999999999993</v>
      </c>
      <c r="E19" s="32">
        <f>SUM(E8:E18)</f>
        <v>-504.25</v>
      </c>
      <c r="G19" s="7">
        <v>42194</v>
      </c>
      <c r="H19">
        <v>90463</v>
      </c>
      <c r="I19">
        <v>9.4</v>
      </c>
      <c r="J19" s="45">
        <f t="shared" si="0"/>
        <v>-8.5</v>
      </c>
      <c r="K19" s="32">
        <v>-79.900000000000006</v>
      </c>
      <c r="M19" s="7">
        <v>42207</v>
      </c>
      <c r="N19" t="s">
        <v>182</v>
      </c>
      <c r="O19">
        <v>3.89</v>
      </c>
      <c r="Q19" s="32">
        <v>-33.07</v>
      </c>
    </row>
    <row r="20" spans="1:17" x14ac:dyDescent="0.25">
      <c r="G20" s="7">
        <v>42195</v>
      </c>
      <c r="H20">
        <v>90584</v>
      </c>
      <c r="I20">
        <v>3.21</v>
      </c>
      <c r="J20" s="45">
        <f t="shared" si="0"/>
        <v>-8.5</v>
      </c>
      <c r="K20" s="32">
        <v>-27.29</v>
      </c>
      <c r="M20" s="7">
        <v>42207</v>
      </c>
      <c r="N20" t="s">
        <v>183</v>
      </c>
      <c r="O20">
        <v>4.78</v>
      </c>
      <c r="Q20" s="32">
        <v>-40.630000000000003</v>
      </c>
    </row>
    <row r="21" spans="1:17" x14ac:dyDescent="0.25">
      <c r="G21" s="7">
        <v>42195</v>
      </c>
      <c r="H21" t="s">
        <v>184</v>
      </c>
      <c r="I21">
        <v>3.48</v>
      </c>
      <c r="J21" s="45">
        <f t="shared" si="0"/>
        <v>-8.5</v>
      </c>
      <c r="K21" s="32">
        <v>-29.58</v>
      </c>
      <c r="M21" s="7">
        <v>42207</v>
      </c>
      <c r="N21" t="s">
        <v>185</v>
      </c>
      <c r="O21">
        <v>6.56</v>
      </c>
      <c r="Q21" s="32">
        <v>-55.76</v>
      </c>
    </row>
    <row r="22" spans="1:17" ht="15.75" thickBot="1" x14ac:dyDescent="0.3">
      <c r="G22" s="7">
        <v>42195</v>
      </c>
      <c r="H22">
        <v>90569</v>
      </c>
      <c r="I22">
        <v>8.1</v>
      </c>
      <c r="J22" s="45">
        <f t="shared" si="0"/>
        <v>-8.5</v>
      </c>
      <c r="K22" s="32">
        <v>-68.849999999999994</v>
      </c>
      <c r="M22" s="7">
        <v>42207</v>
      </c>
      <c r="N22" t="s">
        <v>186</v>
      </c>
      <c r="O22">
        <v>6.46</v>
      </c>
      <c r="Q22" s="32">
        <v>-54.91</v>
      </c>
    </row>
    <row r="23" spans="1:17" ht="15.75" thickBot="1" x14ac:dyDescent="0.3">
      <c r="A23" s="12" t="s">
        <v>26</v>
      </c>
      <c r="B23" s="13"/>
      <c r="C23" s="14"/>
      <c r="G23" s="7">
        <v>42198</v>
      </c>
      <c r="H23">
        <v>90675</v>
      </c>
      <c r="I23">
        <v>3.36</v>
      </c>
      <c r="J23" s="45">
        <f t="shared" si="0"/>
        <v>-8.5</v>
      </c>
      <c r="K23" s="32">
        <v>-28.56</v>
      </c>
      <c r="M23" s="7">
        <v>42208</v>
      </c>
      <c r="N23" t="s">
        <v>187</v>
      </c>
      <c r="O23">
        <v>4.43</v>
      </c>
      <c r="Q23" s="32">
        <v>-37.659999999999997</v>
      </c>
    </row>
    <row r="24" spans="1:17" x14ac:dyDescent="0.25">
      <c r="A24" s="50"/>
      <c r="B24" s="51"/>
      <c r="C24" s="15">
        <v>-1513.43</v>
      </c>
      <c r="G24" s="7">
        <v>42198</v>
      </c>
      <c r="H24">
        <v>90687</v>
      </c>
      <c r="I24">
        <v>4.5199999999999996</v>
      </c>
      <c r="J24" s="45">
        <f t="shared" si="0"/>
        <v>-8.5</v>
      </c>
      <c r="K24" s="32">
        <v>-38.42</v>
      </c>
      <c r="M24" s="7">
        <v>42208</v>
      </c>
      <c r="N24" t="s">
        <v>188</v>
      </c>
      <c r="O24">
        <v>4.88</v>
      </c>
      <c r="Q24" s="32">
        <v>-41.48</v>
      </c>
    </row>
    <row r="25" spans="1:17" x14ac:dyDescent="0.25">
      <c r="A25" s="50" t="s">
        <v>29</v>
      </c>
      <c r="B25" s="51"/>
      <c r="C25" s="16">
        <v>-1906.46</v>
      </c>
      <c r="G25" s="7">
        <v>42200</v>
      </c>
      <c r="H25">
        <v>90901</v>
      </c>
      <c r="I25">
        <v>4.0199999999999996</v>
      </c>
      <c r="J25" s="45">
        <f t="shared" si="0"/>
        <v>-8.5</v>
      </c>
      <c r="K25" s="32">
        <v>-34.17</v>
      </c>
      <c r="M25" s="7">
        <v>42209</v>
      </c>
      <c r="N25" t="s">
        <v>189</v>
      </c>
      <c r="O25">
        <v>5.19</v>
      </c>
      <c r="Q25" s="32">
        <v>-44.12</v>
      </c>
    </row>
    <row r="26" spans="1:17" x14ac:dyDescent="0.25">
      <c r="A26" s="17"/>
      <c r="B26" s="18"/>
      <c r="C26" s="19">
        <f>SUM(C24:C25)</f>
        <v>-3419.8900000000003</v>
      </c>
      <c r="G26" s="7">
        <v>42200</v>
      </c>
      <c r="H26">
        <v>90899</v>
      </c>
      <c r="I26">
        <v>4.3099999999999996</v>
      </c>
      <c r="J26" s="45">
        <f t="shared" si="0"/>
        <v>-8.5</v>
      </c>
      <c r="K26" s="32">
        <v>-36.64</v>
      </c>
      <c r="M26" s="7">
        <v>42209</v>
      </c>
      <c r="N26" t="s">
        <v>190</v>
      </c>
      <c r="O26">
        <v>5.51</v>
      </c>
      <c r="Q26" s="32">
        <v>-46.84</v>
      </c>
    </row>
    <row r="27" spans="1:17" ht="15.75" thickBot="1" x14ac:dyDescent="0.3">
      <c r="A27" s="17"/>
      <c r="B27" s="18"/>
      <c r="C27" s="20"/>
      <c r="G27" s="7">
        <v>42200</v>
      </c>
      <c r="H27">
        <v>90897</v>
      </c>
      <c r="I27">
        <v>3.51</v>
      </c>
      <c r="J27" s="45">
        <f t="shared" si="0"/>
        <v>-8.5</v>
      </c>
      <c r="K27" s="32">
        <v>-29.84</v>
      </c>
      <c r="M27" s="7">
        <v>42212</v>
      </c>
      <c r="N27" t="s">
        <v>191</v>
      </c>
      <c r="O27">
        <v>7.1</v>
      </c>
      <c r="Q27" s="32">
        <v>-60.35</v>
      </c>
    </row>
    <row r="28" spans="1:17" ht="15.75" thickBot="1" x14ac:dyDescent="0.3">
      <c r="A28" s="12" t="s">
        <v>32</v>
      </c>
      <c r="B28" s="13"/>
      <c r="C28" s="14"/>
      <c r="G28" s="7">
        <v>42205</v>
      </c>
      <c r="H28" t="s">
        <v>192</v>
      </c>
      <c r="I28">
        <v>4.5</v>
      </c>
      <c r="J28" s="45">
        <f t="shared" si="0"/>
        <v>-8.5</v>
      </c>
      <c r="K28" s="32">
        <v>-38.25</v>
      </c>
      <c r="M28" s="7">
        <v>42212</v>
      </c>
      <c r="N28" t="s">
        <v>193</v>
      </c>
      <c r="O28">
        <v>3.9</v>
      </c>
      <c r="Q28" s="32">
        <v>-33.15</v>
      </c>
    </row>
    <row r="29" spans="1:17" x14ac:dyDescent="0.25">
      <c r="A29" s="50" t="s">
        <v>2</v>
      </c>
      <c r="B29" s="51"/>
      <c r="C29" s="21">
        <v>1126</v>
      </c>
      <c r="G29" s="7">
        <v>42206</v>
      </c>
      <c r="H29">
        <v>91306</v>
      </c>
      <c r="I29">
        <v>4.67</v>
      </c>
      <c r="J29" s="45">
        <f t="shared" si="0"/>
        <v>-8.5</v>
      </c>
      <c r="K29" s="32">
        <v>-39.700000000000003</v>
      </c>
      <c r="M29" s="7">
        <v>42214</v>
      </c>
      <c r="N29" t="s">
        <v>194</v>
      </c>
      <c r="O29">
        <v>5.59</v>
      </c>
      <c r="Q29" s="32">
        <v>-47.52</v>
      </c>
    </row>
    <row r="30" spans="1:17" x14ac:dyDescent="0.25">
      <c r="A30" s="50" t="s">
        <v>33</v>
      </c>
      <c r="B30" s="51"/>
      <c r="C30" s="22">
        <v>2300</v>
      </c>
      <c r="G30" s="7">
        <v>42206</v>
      </c>
      <c r="H30">
        <v>91301</v>
      </c>
      <c r="I30">
        <v>5.47</v>
      </c>
      <c r="J30" s="45">
        <f t="shared" si="0"/>
        <v>-8.5</v>
      </c>
      <c r="K30" s="32">
        <v>-46.5</v>
      </c>
      <c r="M30" s="9">
        <v>42214</v>
      </c>
      <c r="N30" s="10" t="s">
        <v>195</v>
      </c>
      <c r="O30" s="10">
        <v>3.33</v>
      </c>
      <c r="P30" s="10"/>
      <c r="Q30" s="40">
        <v>-28.31</v>
      </c>
    </row>
    <row r="31" spans="1:17" x14ac:dyDescent="0.25">
      <c r="A31" s="17"/>
      <c r="B31" s="18"/>
      <c r="C31" s="23">
        <f>SUM(C29+C30)</f>
        <v>3426</v>
      </c>
      <c r="G31" s="7">
        <v>42206</v>
      </c>
      <c r="H31">
        <v>91352</v>
      </c>
      <c r="I31">
        <v>10.24</v>
      </c>
      <c r="J31" s="45">
        <f t="shared" si="0"/>
        <v>-8.5</v>
      </c>
      <c r="K31" s="32">
        <v>-87.04</v>
      </c>
      <c r="O31">
        <f>SUM(O8:O30)</f>
        <v>118.72</v>
      </c>
      <c r="Q31" s="32">
        <f>SUM(Q8:Q30)</f>
        <v>-1009.18</v>
      </c>
    </row>
    <row r="32" spans="1:17" x14ac:dyDescent="0.25">
      <c r="A32" s="17"/>
      <c r="B32" s="18"/>
      <c r="C32" s="23"/>
      <c r="G32" s="7">
        <v>42207</v>
      </c>
      <c r="H32">
        <v>91445</v>
      </c>
      <c r="I32">
        <v>10.119999999999999</v>
      </c>
      <c r="J32" s="45">
        <f t="shared" si="0"/>
        <v>-8.5</v>
      </c>
      <c r="K32" s="32">
        <v>-86.02</v>
      </c>
    </row>
    <row r="33" spans="1:16" ht="15.75" thickBot="1" x14ac:dyDescent="0.3">
      <c r="A33" s="60" t="s">
        <v>34</v>
      </c>
      <c r="B33" s="61"/>
      <c r="C33" s="24">
        <f>SUM(C26+C31)</f>
        <v>6.1099999999996726</v>
      </c>
      <c r="G33" s="7">
        <v>42207</v>
      </c>
      <c r="H33">
        <v>91410</v>
      </c>
      <c r="I33">
        <v>4.43</v>
      </c>
      <c r="J33" s="45">
        <f t="shared" si="0"/>
        <v>-8.5</v>
      </c>
      <c r="K33" s="32">
        <v>-37.659999999999997</v>
      </c>
      <c r="M33" s="51"/>
      <c r="N33" s="51"/>
      <c r="O33" s="29"/>
      <c r="P33" s="31"/>
    </row>
    <row r="34" spans="1:16" x14ac:dyDescent="0.25">
      <c r="A34" s="62" t="s">
        <v>36</v>
      </c>
      <c r="B34" s="47"/>
      <c r="C34" s="25">
        <v>804600</v>
      </c>
      <c r="G34" s="7">
        <v>42207</v>
      </c>
      <c r="H34">
        <v>91404</v>
      </c>
      <c r="I34">
        <v>9.76</v>
      </c>
      <c r="J34" s="45">
        <f t="shared" si="0"/>
        <v>-8.5</v>
      </c>
      <c r="K34" s="32">
        <v>-82.96</v>
      </c>
      <c r="M34" s="51"/>
      <c r="N34" s="51"/>
      <c r="O34" s="29"/>
      <c r="P34" s="31"/>
    </row>
    <row r="35" spans="1:16" x14ac:dyDescent="0.25">
      <c r="A35" s="63" t="s">
        <v>37</v>
      </c>
      <c r="B35" s="64"/>
      <c r="C35" s="25">
        <v>171300</v>
      </c>
      <c r="G35" s="7">
        <v>42207</v>
      </c>
      <c r="H35">
        <v>91412</v>
      </c>
      <c r="I35">
        <v>6.16</v>
      </c>
      <c r="J35" s="45">
        <f t="shared" si="0"/>
        <v>-8.5</v>
      </c>
      <c r="K35" s="32">
        <v>-52.36</v>
      </c>
      <c r="M35" s="51"/>
      <c r="N35" s="51"/>
      <c r="O35" s="29"/>
      <c r="P35" s="31"/>
    </row>
    <row r="36" spans="1:16" x14ac:dyDescent="0.25">
      <c r="G36" s="7">
        <v>42208</v>
      </c>
      <c r="H36">
        <v>91519</v>
      </c>
      <c r="I36">
        <v>9.1199999999999992</v>
      </c>
      <c r="J36" s="45">
        <f t="shared" si="0"/>
        <v>-8.5</v>
      </c>
      <c r="K36" s="32">
        <v>-77.52</v>
      </c>
      <c r="M36" s="31"/>
      <c r="N36" s="31"/>
      <c r="O36" s="31"/>
      <c r="P36" s="31"/>
    </row>
    <row r="37" spans="1:16" ht="15.75" thickBot="1" x14ac:dyDescent="0.3">
      <c r="G37" s="7">
        <v>42208</v>
      </c>
      <c r="H37">
        <v>91524</v>
      </c>
      <c r="I37">
        <v>5.49</v>
      </c>
      <c r="J37" s="45">
        <f t="shared" si="0"/>
        <v>-8.5</v>
      </c>
      <c r="K37" s="32">
        <v>-46.67</v>
      </c>
    </row>
    <row r="38" spans="1:16" x14ac:dyDescent="0.25">
      <c r="A38" s="46" t="s">
        <v>39</v>
      </c>
      <c r="B38" s="47"/>
      <c r="C38" s="26">
        <v>6237</v>
      </c>
      <c r="G38" s="7">
        <v>42208</v>
      </c>
      <c r="H38" t="s">
        <v>196</v>
      </c>
      <c r="I38">
        <v>6.26</v>
      </c>
      <c r="J38" s="45">
        <f t="shared" si="0"/>
        <v>-8.5</v>
      </c>
      <c r="K38" s="32">
        <v>-53.21</v>
      </c>
    </row>
    <row r="39" spans="1:16" x14ac:dyDescent="0.25">
      <c r="A39" s="17" t="s">
        <v>40</v>
      </c>
      <c r="B39" s="18"/>
      <c r="C39" s="27">
        <v>196.62</v>
      </c>
      <c r="G39" s="7">
        <v>42209</v>
      </c>
      <c r="H39">
        <v>91660</v>
      </c>
      <c r="I39">
        <v>5.44</v>
      </c>
      <c r="J39" s="45">
        <f t="shared" si="0"/>
        <v>-8.5</v>
      </c>
      <c r="K39" s="32">
        <v>-46.24</v>
      </c>
    </row>
    <row r="40" spans="1:16" x14ac:dyDescent="0.25">
      <c r="A40" s="17"/>
      <c r="B40" s="18"/>
      <c r="C40" s="27"/>
      <c r="G40" s="7">
        <v>42209</v>
      </c>
      <c r="H40">
        <v>91610</v>
      </c>
      <c r="I40">
        <v>5.35</v>
      </c>
      <c r="J40" s="45">
        <f t="shared" si="0"/>
        <v>-8.5</v>
      </c>
      <c r="K40" s="32">
        <v>-45.48</v>
      </c>
    </row>
    <row r="41" spans="1:16" ht="15.75" x14ac:dyDescent="0.25">
      <c r="A41" s="48" t="s">
        <v>41</v>
      </c>
      <c r="B41" s="49"/>
      <c r="C41" s="27">
        <v>1349</v>
      </c>
      <c r="G41" s="7">
        <v>42209</v>
      </c>
      <c r="H41">
        <v>91612</v>
      </c>
      <c r="I41">
        <v>5.64</v>
      </c>
      <c r="J41" s="45">
        <f t="shared" si="0"/>
        <v>-8.5</v>
      </c>
      <c r="K41" s="32">
        <v>-47.94</v>
      </c>
    </row>
    <row r="42" spans="1:16" ht="15.75" thickBot="1" x14ac:dyDescent="0.3">
      <c r="A42" s="58" t="s">
        <v>42</v>
      </c>
      <c r="B42" s="59"/>
      <c r="C42" s="28">
        <v>27.66</v>
      </c>
      <c r="G42" s="7">
        <v>42209</v>
      </c>
      <c r="H42">
        <v>91616</v>
      </c>
      <c r="I42">
        <v>4.6900000000000004</v>
      </c>
      <c r="J42" s="45">
        <f t="shared" si="0"/>
        <v>-8.5</v>
      </c>
      <c r="K42" s="32">
        <v>-39.869999999999997</v>
      </c>
    </row>
    <row r="43" spans="1:16" x14ac:dyDescent="0.25">
      <c r="G43" s="7">
        <v>42212</v>
      </c>
      <c r="H43">
        <v>91715</v>
      </c>
      <c r="I43">
        <v>3.02</v>
      </c>
      <c r="J43" s="45">
        <f t="shared" si="0"/>
        <v>-8.5</v>
      </c>
      <c r="K43" s="32">
        <v>-25.67</v>
      </c>
    </row>
    <row r="44" spans="1:16" x14ac:dyDescent="0.25">
      <c r="G44" s="9">
        <v>42215</v>
      </c>
      <c r="H44" s="10" t="s">
        <v>197</v>
      </c>
      <c r="I44" s="10">
        <v>7.04</v>
      </c>
      <c r="J44" s="45">
        <f t="shared" si="0"/>
        <v>-8.5</v>
      </c>
      <c r="K44" s="40">
        <v>-59.84</v>
      </c>
    </row>
    <row r="45" spans="1:16" x14ac:dyDescent="0.25">
      <c r="I45">
        <f>SUM(I8:I44)</f>
        <v>224.28</v>
      </c>
      <c r="K45" s="32">
        <f>SUM(K8:K44)</f>
        <v>-1906.4599999999998</v>
      </c>
    </row>
    <row r="47" spans="1:16" x14ac:dyDescent="0.25">
      <c r="G47" s="18"/>
      <c r="H47" s="30"/>
      <c r="I47" s="18"/>
      <c r="J47" s="31"/>
      <c r="K47" s="34"/>
    </row>
    <row r="48" spans="1:16" x14ac:dyDescent="0.25">
      <c r="G48" s="18"/>
      <c r="H48" s="30"/>
      <c r="I48" s="18"/>
      <c r="J48" s="31"/>
      <c r="K48" s="31"/>
    </row>
  </sheetData>
  <mergeCells count="18">
    <mergeCell ref="A25:B25"/>
    <mergeCell ref="A35:B35"/>
    <mergeCell ref="M35:N35"/>
    <mergeCell ref="A38:B38"/>
    <mergeCell ref="A41:B41"/>
    <mergeCell ref="A1:L1"/>
    <mergeCell ref="A2:L2"/>
    <mergeCell ref="A3:L3"/>
    <mergeCell ref="A5:E5"/>
    <mergeCell ref="G5:K5"/>
    <mergeCell ref="A24:B24"/>
    <mergeCell ref="A29:B29"/>
    <mergeCell ref="A30:B30"/>
    <mergeCell ref="A33:B33"/>
    <mergeCell ref="M33:N33"/>
    <mergeCell ref="A42:B42"/>
    <mergeCell ref="A34:B34"/>
    <mergeCell ref="M34:N34"/>
  </mergeCells>
  <phoneticPr fontId="6" type="noConversion"/>
  <pageMargins left="0.2" right="0.2" top="0.75" bottom="0.75" header="0.3" footer="0.3"/>
  <pageSetup scale="7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Normal="100" workbookViewId="0">
      <selection activeCell="P24" sqref="P24"/>
    </sheetView>
  </sheetViews>
  <sheetFormatPr defaultRowHeight="15" x14ac:dyDescent="0.25"/>
  <cols>
    <col min="1" max="1" width="10.85546875" bestFit="1" customWidth="1"/>
    <col min="2" max="2" width="19.5703125" customWidth="1"/>
    <col min="3" max="3" width="12.28515625" customWidth="1"/>
    <col min="4" max="4" width="9.28515625" bestFit="1" customWidth="1"/>
    <col min="5" max="5" width="12" bestFit="1" customWidth="1"/>
    <col min="7" max="7" width="10.85546875" bestFit="1" customWidth="1"/>
    <col min="8" max="9" width="9.28515625" bestFit="1" customWidth="1"/>
    <col min="10" max="10" width="13.5703125" customWidth="1"/>
    <col min="11" max="11" width="10.85546875" bestFit="1" customWidth="1"/>
    <col min="13" max="13" width="10.85546875" bestFit="1" customWidth="1"/>
    <col min="14" max="14" width="9.7109375" bestFit="1" customWidth="1"/>
    <col min="15" max="16" width="9.28515625" bestFit="1" customWidth="1"/>
    <col min="17" max="17" width="12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42231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43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s="7">
        <v>42220</v>
      </c>
      <c r="B8">
        <v>92360</v>
      </c>
      <c r="C8">
        <v>4.54</v>
      </c>
      <c r="D8">
        <v>17.5</v>
      </c>
      <c r="E8" s="32">
        <v>-79.45</v>
      </c>
      <c r="G8" s="7">
        <v>42220</v>
      </c>
      <c r="H8">
        <v>92366</v>
      </c>
      <c r="I8">
        <v>4.25</v>
      </c>
      <c r="J8" s="45">
        <f>ROUND(K8/I8,2)</f>
        <v>-17.5</v>
      </c>
      <c r="K8" s="32">
        <v>-74.38</v>
      </c>
      <c r="M8" s="7">
        <v>42220</v>
      </c>
      <c r="N8" t="s">
        <v>198</v>
      </c>
      <c r="O8">
        <v>4.84</v>
      </c>
      <c r="P8" s="45">
        <f>ROUND(Q8/O8,2)</f>
        <v>-17.5</v>
      </c>
      <c r="Q8" s="32">
        <v>-84.7</v>
      </c>
    </row>
    <row r="9" spans="1:17" x14ac:dyDescent="0.25">
      <c r="A9" s="7">
        <v>42220</v>
      </c>
      <c r="B9">
        <v>92419</v>
      </c>
      <c r="C9">
        <v>4.49</v>
      </c>
      <c r="E9" s="32">
        <v>-78.58</v>
      </c>
      <c r="G9" s="7">
        <v>42220</v>
      </c>
      <c r="H9">
        <v>92379</v>
      </c>
      <c r="I9">
        <v>10.32</v>
      </c>
      <c r="J9" s="45">
        <f t="shared" ref="J9:J44" si="0">ROUND(K9/I9,2)</f>
        <v>-17.5</v>
      </c>
      <c r="K9" s="32">
        <v>-180.6</v>
      </c>
      <c r="M9" s="7">
        <v>42221</v>
      </c>
      <c r="N9" t="s">
        <v>199</v>
      </c>
      <c r="O9">
        <v>3.88</v>
      </c>
      <c r="Q9" s="32">
        <v>-67.900000000000006</v>
      </c>
    </row>
    <row r="10" spans="1:17" x14ac:dyDescent="0.25">
      <c r="A10" s="7">
        <v>42227</v>
      </c>
      <c r="B10">
        <v>92854</v>
      </c>
      <c r="C10">
        <v>4.49</v>
      </c>
      <c r="E10" s="32">
        <v>-78.58</v>
      </c>
      <c r="G10" s="7">
        <v>42220</v>
      </c>
      <c r="H10">
        <v>92420</v>
      </c>
      <c r="I10">
        <v>5.0199999999999996</v>
      </c>
      <c r="J10" s="45">
        <f t="shared" si="0"/>
        <v>-17.5</v>
      </c>
      <c r="K10" s="32">
        <v>-87.85</v>
      </c>
      <c r="M10" s="7">
        <v>42221</v>
      </c>
      <c r="N10" t="s">
        <v>200</v>
      </c>
      <c r="O10">
        <v>4.96</v>
      </c>
      <c r="Q10" s="32">
        <v>-86.8</v>
      </c>
    </row>
    <row r="11" spans="1:17" x14ac:dyDescent="0.25">
      <c r="A11" s="7">
        <v>42228</v>
      </c>
      <c r="B11">
        <v>92942</v>
      </c>
      <c r="C11">
        <v>4.32</v>
      </c>
      <c r="E11" s="32">
        <v>-75.599999999999994</v>
      </c>
      <c r="G11" s="7">
        <v>42220</v>
      </c>
      <c r="H11">
        <v>92371</v>
      </c>
      <c r="I11">
        <v>6.85</v>
      </c>
      <c r="J11" s="45">
        <f t="shared" si="0"/>
        <v>-17.5</v>
      </c>
      <c r="K11" s="32">
        <v>-119.88</v>
      </c>
      <c r="M11" s="7">
        <v>42223</v>
      </c>
      <c r="N11" t="s">
        <v>201</v>
      </c>
      <c r="O11">
        <v>3.77</v>
      </c>
      <c r="Q11" s="32">
        <v>-65.98</v>
      </c>
    </row>
    <row r="12" spans="1:17" x14ac:dyDescent="0.25">
      <c r="A12" s="7">
        <v>42233</v>
      </c>
      <c r="B12">
        <v>93285</v>
      </c>
      <c r="C12">
        <v>4.5599999999999996</v>
      </c>
      <c r="E12" s="32">
        <v>-79.8</v>
      </c>
      <c r="G12" s="7">
        <v>42221</v>
      </c>
      <c r="H12">
        <v>92464</v>
      </c>
      <c r="I12">
        <v>5.33</v>
      </c>
      <c r="J12" s="45">
        <f t="shared" si="0"/>
        <v>-17.5</v>
      </c>
      <c r="K12" s="32">
        <v>-93.28</v>
      </c>
      <c r="M12" s="7">
        <v>42223</v>
      </c>
      <c r="N12" t="s">
        <v>202</v>
      </c>
      <c r="O12">
        <v>6.98</v>
      </c>
      <c r="Q12" s="32">
        <v>-122.15</v>
      </c>
    </row>
    <row r="13" spans="1:17" x14ac:dyDescent="0.25">
      <c r="A13" s="7">
        <v>42233</v>
      </c>
      <c r="B13">
        <v>93279</v>
      </c>
      <c r="C13">
        <v>4.5999999999999996</v>
      </c>
      <c r="E13" s="32">
        <v>-80.5</v>
      </c>
      <c r="G13" s="7">
        <v>42221</v>
      </c>
      <c r="H13">
        <v>92463</v>
      </c>
      <c r="I13">
        <v>4.2699999999999996</v>
      </c>
      <c r="J13" s="45">
        <f t="shared" si="0"/>
        <v>-17.5</v>
      </c>
      <c r="K13" s="32">
        <v>-74.73</v>
      </c>
      <c r="M13" s="7">
        <v>42227</v>
      </c>
      <c r="N13" t="s">
        <v>203</v>
      </c>
      <c r="O13">
        <v>5.94</v>
      </c>
      <c r="Q13" s="32">
        <v>-103.95</v>
      </c>
    </row>
    <row r="14" spans="1:17" x14ac:dyDescent="0.25">
      <c r="A14" s="7">
        <v>42233</v>
      </c>
      <c r="B14">
        <v>93271</v>
      </c>
      <c r="C14">
        <v>8.01</v>
      </c>
      <c r="E14" s="32">
        <v>-140.18</v>
      </c>
      <c r="G14" s="7">
        <v>42221</v>
      </c>
      <c r="H14">
        <v>92514</v>
      </c>
      <c r="I14">
        <v>6.49</v>
      </c>
      <c r="J14" s="45">
        <f t="shared" si="0"/>
        <v>-17.5</v>
      </c>
      <c r="K14" s="32">
        <v>-113.58</v>
      </c>
      <c r="M14" s="7">
        <v>42228</v>
      </c>
      <c r="N14" t="s">
        <v>204</v>
      </c>
      <c r="O14">
        <v>3.36</v>
      </c>
      <c r="Q14" s="32">
        <v>-58.8</v>
      </c>
    </row>
    <row r="15" spans="1:17" x14ac:dyDescent="0.25">
      <c r="A15" s="7">
        <v>42240</v>
      </c>
      <c r="B15">
        <v>93809</v>
      </c>
      <c r="C15">
        <v>4.76</v>
      </c>
      <c r="E15" s="32">
        <v>-83.3</v>
      </c>
      <c r="G15" s="7">
        <v>42221</v>
      </c>
      <c r="H15">
        <v>92472</v>
      </c>
      <c r="I15">
        <v>9.26</v>
      </c>
      <c r="J15" s="45">
        <f t="shared" si="0"/>
        <v>-17.5</v>
      </c>
      <c r="K15" s="32">
        <v>-162.05000000000001</v>
      </c>
      <c r="M15" s="7">
        <v>42228</v>
      </c>
      <c r="N15" t="s">
        <v>205</v>
      </c>
      <c r="O15">
        <v>4.82</v>
      </c>
      <c r="Q15" s="32">
        <v>-84.35</v>
      </c>
    </row>
    <row r="16" spans="1:17" x14ac:dyDescent="0.25">
      <c r="A16" s="7">
        <v>42243</v>
      </c>
      <c r="B16">
        <v>94115</v>
      </c>
      <c r="C16">
        <v>10.01</v>
      </c>
      <c r="E16" s="32">
        <v>-175.18</v>
      </c>
      <c r="G16" s="7">
        <v>42222</v>
      </c>
      <c r="H16">
        <v>92548</v>
      </c>
      <c r="I16">
        <v>5.43</v>
      </c>
      <c r="J16" s="45">
        <f t="shared" si="0"/>
        <v>-17.5</v>
      </c>
      <c r="K16" s="32">
        <v>-95.03</v>
      </c>
      <c r="M16" s="7">
        <v>42233</v>
      </c>
      <c r="N16" t="s">
        <v>206</v>
      </c>
      <c r="O16">
        <v>7.05</v>
      </c>
      <c r="Q16" s="32">
        <v>-123.38</v>
      </c>
    </row>
    <row r="17" spans="1:17" x14ac:dyDescent="0.25">
      <c r="A17" s="7">
        <v>42244</v>
      </c>
      <c r="B17">
        <v>94236</v>
      </c>
      <c r="C17">
        <v>3.64</v>
      </c>
      <c r="E17" s="32">
        <v>-63.7</v>
      </c>
      <c r="G17" s="7">
        <v>42222</v>
      </c>
      <c r="H17" t="s">
        <v>207</v>
      </c>
      <c r="I17">
        <v>7.34</v>
      </c>
      <c r="J17" s="45">
        <f t="shared" si="0"/>
        <v>-17.5</v>
      </c>
      <c r="K17" s="32">
        <v>-128.44999999999999</v>
      </c>
      <c r="M17" s="7">
        <v>42234</v>
      </c>
      <c r="N17" t="s">
        <v>208</v>
      </c>
      <c r="O17">
        <v>3.78</v>
      </c>
      <c r="Q17" s="32">
        <v>-66.150000000000006</v>
      </c>
    </row>
    <row r="18" spans="1:17" x14ac:dyDescent="0.25">
      <c r="A18" s="7">
        <v>42247</v>
      </c>
      <c r="B18">
        <v>94382</v>
      </c>
      <c r="C18">
        <v>13.82</v>
      </c>
      <c r="E18" s="32">
        <v>-241.85</v>
      </c>
      <c r="G18" s="7">
        <v>42222</v>
      </c>
      <c r="H18">
        <v>92549</v>
      </c>
      <c r="I18">
        <v>9.24</v>
      </c>
      <c r="J18" s="45">
        <f t="shared" si="0"/>
        <v>-17.5</v>
      </c>
      <c r="K18" s="32">
        <v>-161.69999999999999</v>
      </c>
      <c r="M18" s="7">
        <v>42235</v>
      </c>
      <c r="N18" t="s">
        <v>209</v>
      </c>
      <c r="O18">
        <v>4.88</v>
      </c>
      <c r="Q18" s="32">
        <v>-85.4</v>
      </c>
    </row>
    <row r="19" spans="1:17" x14ac:dyDescent="0.25">
      <c r="A19" s="9">
        <v>42247</v>
      </c>
      <c r="B19" s="10">
        <v>94339</v>
      </c>
      <c r="C19" s="10">
        <v>8.77</v>
      </c>
      <c r="D19" s="10"/>
      <c r="E19" s="40">
        <v>-153.47999999999999</v>
      </c>
      <c r="G19" s="7">
        <v>42223</v>
      </c>
      <c r="H19">
        <v>92695</v>
      </c>
      <c r="I19">
        <v>3.57</v>
      </c>
      <c r="J19" s="45">
        <f t="shared" si="0"/>
        <v>-17.5</v>
      </c>
      <c r="K19" s="32">
        <v>-62.48</v>
      </c>
      <c r="M19" s="7">
        <v>42235</v>
      </c>
      <c r="N19" t="s">
        <v>210</v>
      </c>
      <c r="O19">
        <v>6.21</v>
      </c>
      <c r="Q19" s="32">
        <v>-108.68</v>
      </c>
    </row>
    <row r="20" spans="1:17" x14ac:dyDescent="0.25">
      <c r="C20">
        <f>SUM(C8:C19)</f>
        <v>76.009999999999991</v>
      </c>
      <c r="E20" s="32">
        <f>SUM(E8:E19)</f>
        <v>-1330.2</v>
      </c>
      <c r="G20" s="7">
        <v>42223</v>
      </c>
      <c r="H20">
        <v>92648</v>
      </c>
      <c r="I20">
        <v>5.54</v>
      </c>
      <c r="J20" s="45">
        <f t="shared" si="0"/>
        <v>-17.5</v>
      </c>
      <c r="K20" s="32">
        <v>-96.95</v>
      </c>
      <c r="M20" s="7">
        <v>42237</v>
      </c>
      <c r="N20" s="7" t="s">
        <v>211</v>
      </c>
      <c r="O20">
        <v>11.14</v>
      </c>
      <c r="Q20" s="32">
        <v>-194.95</v>
      </c>
    </row>
    <row r="21" spans="1:17" x14ac:dyDescent="0.25">
      <c r="G21" s="7">
        <v>42223</v>
      </c>
      <c r="H21">
        <v>92650</v>
      </c>
      <c r="I21">
        <v>4.33</v>
      </c>
      <c r="J21" s="45">
        <f t="shared" si="0"/>
        <v>-17.5</v>
      </c>
      <c r="K21" s="32">
        <v>-75.78</v>
      </c>
      <c r="M21" s="7">
        <v>42240</v>
      </c>
      <c r="N21" t="s">
        <v>212</v>
      </c>
      <c r="O21">
        <v>6.1</v>
      </c>
      <c r="Q21" s="32">
        <v>-106.75</v>
      </c>
    </row>
    <row r="22" spans="1:17" ht="15.75" thickBot="1" x14ac:dyDescent="0.3">
      <c r="G22" s="7">
        <v>42223</v>
      </c>
      <c r="H22">
        <v>92653</v>
      </c>
      <c r="I22">
        <v>4.71</v>
      </c>
      <c r="J22" s="45">
        <f t="shared" si="0"/>
        <v>-17.5</v>
      </c>
      <c r="K22" s="32">
        <v>-82.43</v>
      </c>
      <c r="M22" s="7">
        <v>42244</v>
      </c>
      <c r="N22" t="s">
        <v>213</v>
      </c>
      <c r="O22">
        <v>6.9</v>
      </c>
      <c r="Q22" s="32">
        <v>-120.75</v>
      </c>
    </row>
    <row r="23" spans="1:17" ht="15.75" thickBot="1" x14ac:dyDescent="0.3">
      <c r="A23" s="12" t="s">
        <v>26</v>
      </c>
      <c r="B23" s="13"/>
      <c r="C23" s="14"/>
      <c r="G23" s="7">
        <v>42227</v>
      </c>
      <c r="H23">
        <v>92845</v>
      </c>
      <c r="I23">
        <v>4.41</v>
      </c>
      <c r="J23" s="45">
        <f t="shared" si="0"/>
        <v>-17.5</v>
      </c>
      <c r="K23" s="32">
        <v>-77.180000000000007</v>
      </c>
      <c r="M23" s="9">
        <v>42247</v>
      </c>
      <c r="N23" s="10" t="s">
        <v>214</v>
      </c>
      <c r="O23" s="10">
        <v>5.59</v>
      </c>
      <c r="P23" s="10"/>
      <c r="Q23" s="40">
        <v>-97.83</v>
      </c>
    </row>
    <row r="24" spans="1:17" x14ac:dyDescent="0.25">
      <c r="A24" s="50"/>
      <c r="B24" s="51"/>
      <c r="C24" s="15">
        <v>-2908.72</v>
      </c>
      <c r="G24" s="7">
        <v>42227</v>
      </c>
      <c r="H24">
        <v>92847</v>
      </c>
      <c r="I24">
        <v>4.7</v>
      </c>
      <c r="J24" s="45">
        <f t="shared" si="0"/>
        <v>-17.5</v>
      </c>
      <c r="K24" s="32">
        <v>-82.25</v>
      </c>
      <c r="O24">
        <f>SUM(O8:O23)</f>
        <v>90.200000000000017</v>
      </c>
      <c r="P24" s="45"/>
      <c r="Q24" s="32">
        <f>SUM(Q8:Q23)</f>
        <v>-1578.52</v>
      </c>
    </row>
    <row r="25" spans="1:17" x14ac:dyDescent="0.25">
      <c r="A25" s="50" t="s">
        <v>29</v>
      </c>
      <c r="B25" s="51"/>
      <c r="C25" s="16">
        <v>-3841.88</v>
      </c>
      <c r="G25" s="7">
        <v>42228</v>
      </c>
      <c r="H25">
        <v>92943</v>
      </c>
      <c r="I25">
        <v>5.03</v>
      </c>
      <c r="J25" s="45">
        <f t="shared" si="0"/>
        <v>-17.5</v>
      </c>
      <c r="K25" s="32">
        <v>-88.03</v>
      </c>
    </row>
    <row r="26" spans="1:17" x14ac:dyDescent="0.25">
      <c r="A26" s="17"/>
      <c r="B26" s="18"/>
      <c r="C26" s="19">
        <f>SUM(C24:C25)</f>
        <v>-6750.6</v>
      </c>
      <c r="G26" s="7">
        <v>42230</v>
      </c>
      <c r="H26">
        <v>93151</v>
      </c>
      <c r="I26">
        <v>4.09</v>
      </c>
      <c r="J26" s="45">
        <f t="shared" si="0"/>
        <v>-17.5</v>
      </c>
      <c r="K26" s="32">
        <v>-71.58</v>
      </c>
      <c r="M26" s="51"/>
      <c r="N26" s="51"/>
      <c r="O26" s="29"/>
      <c r="P26" s="31"/>
      <c r="Q26" s="34"/>
    </row>
    <row r="27" spans="1:17" ht="15.75" thickBot="1" x14ac:dyDescent="0.3">
      <c r="A27" s="17"/>
      <c r="B27" s="18"/>
      <c r="C27" s="20"/>
      <c r="G27" s="7">
        <v>42230</v>
      </c>
      <c r="H27" t="s">
        <v>215</v>
      </c>
      <c r="I27">
        <v>5.78</v>
      </c>
      <c r="J27" s="45">
        <f t="shared" si="0"/>
        <v>-17.5</v>
      </c>
      <c r="K27" s="32">
        <v>-101.15</v>
      </c>
      <c r="M27" s="51"/>
      <c r="N27" s="51"/>
      <c r="O27" s="29"/>
      <c r="P27" s="31"/>
      <c r="Q27" s="34"/>
    </row>
    <row r="28" spans="1:17" ht="15.75" thickBot="1" x14ac:dyDescent="0.3">
      <c r="A28" s="12" t="s">
        <v>32</v>
      </c>
      <c r="B28" s="13"/>
      <c r="C28" s="14"/>
      <c r="G28" s="7">
        <v>42233</v>
      </c>
      <c r="H28">
        <v>93283</v>
      </c>
      <c r="I28">
        <v>6.58</v>
      </c>
      <c r="J28" s="45">
        <f t="shared" si="0"/>
        <v>-17.5</v>
      </c>
      <c r="K28" s="32">
        <v>-115.15</v>
      </c>
      <c r="M28" s="51"/>
      <c r="N28" s="51"/>
      <c r="O28" s="29"/>
      <c r="P28" s="31"/>
      <c r="Q28" s="34"/>
    </row>
    <row r="29" spans="1:17" x14ac:dyDescent="0.25">
      <c r="A29" s="50" t="s">
        <v>2</v>
      </c>
      <c r="B29" s="51"/>
      <c r="C29" s="21">
        <v>1008.4</v>
      </c>
      <c r="G29" s="7">
        <v>42234</v>
      </c>
      <c r="H29">
        <v>93375</v>
      </c>
      <c r="I29">
        <v>5.43</v>
      </c>
      <c r="J29" s="45">
        <f t="shared" si="0"/>
        <v>-17.5</v>
      </c>
      <c r="K29" s="32">
        <v>-95.03</v>
      </c>
    </row>
    <row r="30" spans="1:17" x14ac:dyDescent="0.25">
      <c r="A30" s="50" t="s">
        <v>33</v>
      </c>
      <c r="B30" s="51"/>
      <c r="C30" s="22">
        <v>2640.8</v>
      </c>
      <c r="G30" s="7">
        <v>42234</v>
      </c>
      <c r="H30">
        <v>93382</v>
      </c>
      <c r="I30">
        <v>10.82</v>
      </c>
      <c r="J30" s="45">
        <f t="shared" si="0"/>
        <v>-17.5</v>
      </c>
      <c r="K30" s="32">
        <v>-189.35</v>
      </c>
    </row>
    <row r="31" spans="1:17" x14ac:dyDescent="0.25">
      <c r="A31" s="17"/>
      <c r="B31" s="18"/>
      <c r="C31" s="23">
        <f>SUM(C29+C30)</f>
        <v>3649.2000000000003</v>
      </c>
      <c r="G31" s="7">
        <v>42235</v>
      </c>
      <c r="H31">
        <v>93491</v>
      </c>
      <c r="I31">
        <v>4.57</v>
      </c>
      <c r="J31" s="45">
        <f t="shared" si="0"/>
        <v>-17.5</v>
      </c>
      <c r="K31" s="32">
        <v>-79.98</v>
      </c>
    </row>
    <row r="32" spans="1:17" x14ac:dyDescent="0.25">
      <c r="A32" s="17"/>
      <c r="B32" s="18"/>
      <c r="C32" s="23"/>
      <c r="G32" s="7">
        <v>42235</v>
      </c>
      <c r="H32">
        <v>93492</v>
      </c>
      <c r="I32">
        <v>5.94</v>
      </c>
      <c r="J32" s="45">
        <f t="shared" si="0"/>
        <v>-17.5</v>
      </c>
      <c r="K32" s="32">
        <v>-103.95</v>
      </c>
    </row>
    <row r="33" spans="1:11" ht="15.75" thickBot="1" x14ac:dyDescent="0.3">
      <c r="A33" s="60" t="s">
        <v>34</v>
      </c>
      <c r="B33" s="61"/>
      <c r="C33" s="24">
        <f>SUM(C26+C31)</f>
        <v>-3101.4</v>
      </c>
      <c r="G33" s="7">
        <v>42235</v>
      </c>
      <c r="H33">
        <v>93498</v>
      </c>
      <c r="I33">
        <v>12.62</v>
      </c>
      <c r="J33" s="45">
        <f t="shared" si="0"/>
        <v>-17.5</v>
      </c>
      <c r="K33" s="32">
        <v>-220.85</v>
      </c>
    </row>
    <row r="34" spans="1:11" x14ac:dyDescent="0.25">
      <c r="A34" s="62" t="s">
        <v>36</v>
      </c>
      <c r="B34" s="47"/>
      <c r="C34" s="25">
        <v>771480</v>
      </c>
      <c r="G34" s="7">
        <v>42235</v>
      </c>
      <c r="H34">
        <v>93533</v>
      </c>
      <c r="I34">
        <v>5.51</v>
      </c>
      <c r="J34" s="45">
        <f t="shared" si="0"/>
        <v>-17.5</v>
      </c>
      <c r="K34" s="32">
        <v>-96.43</v>
      </c>
    </row>
    <row r="35" spans="1:11" x14ac:dyDescent="0.25">
      <c r="A35" s="63" t="s">
        <v>37</v>
      </c>
      <c r="B35" s="64"/>
      <c r="C35" s="25">
        <v>182440</v>
      </c>
      <c r="G35" s="7">
        <v>42235</v>
      </c>
      <c r="H35">
        <v>93538</v>
      </c>
      <c r="I35">
        <v>3.7</v>
      </c>
      <c r="J35" s="45">
        <f t="shared" si="0"/>
        <v>-17.5</v>
      </c>
      <c r="K35" s="32">
        <v>-64.75</v>
      </c>
    </row>
    <row r="36" spans="1:11" x14ac:dyDescent="0.25">
      <c r="G36" s="7">
        <v>42236</v>
      </c>
      <c r="H36">
        <v>93599</v>
      </c>
      <c r="I36">
        <v>4.13</v>
      </c>
      <c r="J36" s="45">
        <f t="shared" si="0"/>
        <v>-17.5</v>
      </c>
      <c r="K36" s="32">
        <v>-72.28</v>
      </c>
    </row>
    <row r="37" spans="1:11" ht="15.75" thickBot="1" x14ac:dyDescent="0.3">
      <c r="G37" s="7">
        <v>42236</v>
      </c>
      <c r="H37">
        <v>93596</v>
      </c>
      <c r="I37">
        <v>5.73</v>
      </c>
      <c r="J37" s="45">
        <f t="shared" si="0"/>
        <v>-17.5</v>
      </c>
      <c r="K37" s="32">
        <v>-100.28</v>
      </c>
    </row>
    <row r="38" spans="1:11" x14ac:dyDescent="0.25">
      <c r="A38" s="46" t="s">
        <v>39</v>
      </c>
      <c r="B38" s="47"/>
      <c r="C38" s="26">
        <v>6259</v>
      </c>
      <c r="G38" s="7">
        <v>42236</v>
      </c>
      <c r="H38">
        <v>93598</v>
      </c>
      <c r="I38">
        <v>5.96</v>
      </c>
      <c r="J38" s="45">
        <f t="shared" si="0"/>
        <v>-17.5</v>
      </c>
      <c r="K38" s="32">
        <v>-104.3</v>
      </c>
    </row>
    <row r="39" spans="1:11" x14ac:dyDescent="0.25">
      <c r="A39" s="17" t="s">
        <v>40</v>
      </c>
      <c r="B39" s="18"/>
      <c r="C39" s="27">
        <v>199.76</v>
      </c>
      <c r="G39" s="7">
        <v>42236</v>
      </c>
      <c r="H39">
        <v>93602</v>
      </c>
      <c r="I39">
        <v>5.5</v>
      </c>
      <c r="J39" s="45">
        <f t="shared" si="0"/>
        <v>-17.5</v>
      </c>
      <c r="K39" s="32">
        <v>-96.25</v>
      </c>
    </row>
    <row r="40" spans="1:11" x14ac:dyDescent="0.25">
      <c r="A40" s="17"/>
      <c r="B40" s="18"/>
      <c r="C40" s="27"/>
      <c r="G40" s="7">
        <v>42236</v>
      </c>
      <c r="H40">
        <v>93618</v>
      </c>
      <c r="I40">
        <v>4.4800000000000004</v>
      </c>
      <c r="J40" s="45">
        <f t="shared" si="0"/>
        <v>-17.5</v>
      </c>
      <c r="K40" s="32">
        <v>-78.400000000000006</v>
      </c>
    </row>
    <row r="41" spans="1:11" ht="15.75" x14ac:dyDescent="0.25">
      <c r="A41" s="48" t="s">
        <v>41</v>
      </c>
      <c r="B41" s="49"/>
      <c r="C41" s="27">
        <v>1349</v>
      </c>
      <c r="G41" s="7">
        <v>42237</v>
      </c>
      <c r="H41" t="s">
        <v>216</v>
      </c>
      <c r="I41">
        <v>6.65</v>
      </c>
      <c r="J41" s="45">
        <f t="shared" si="0"/>
        <v>-17.5</v>
      </c>
      <c r="K41" s="32">
        <v>-116.38</v>
      </c>
    </row>
    <row r="42" spans="1:11" ht="15.75" thickBot="1" x14ac:dyDescent="0.3">
      <c r="A42" s="58" t="s">
        <v>42</v>
      </c>
      <c r="B42" s="59"/>
      <c r="C42" s="28">
        <v>19.77</v>
      </c>
      <c r="G42" s="7">
        <v>42237</v>
      </c>
      <c r="H42">
        <v>93722</v>
      </c>
      <c r="I42">
        <v>5.63</v>
      </c>
      <c r="J42" s="45">
        <f t="shared" si="0"/>
        <v>-17.5</v>
      </c>
      <c r="K42" s="32">
        <v>-98.53</v>
      </c>
    </row>
    <row r="43" spans="1:11" x14ac:dyDescent="0.25">
      <c r="G43" s="7">
        <v>42240</v>
      </c>
      <c r="H43">
        <v>93805</v>
      </c>
      <c r="I43">
        <v>4.59</v>
      </c>
      <c r="J43" s="45">
        <f t="shared" si="0"/>
        <v>-17.5</v>
      </c>
      <c r="K43" s="32">
        <v>-80.33</v>
      </c>
    </row>
    <row r="44" spans="1:11" x14ac:dyDescent="0.25">
      <c r="G44" s="9">
        <v>42240</v>
      </c>
      <c r="H44" s="10">
        <v>93808</v>
      </c>
      <c r="I44" s="10">
        <v>5.73</v>
      </c>
      <c r="J44" s="45">
        <f t="shared" si="0"/>
        <v>-17.5</v>
      </c>
      <c r="K44" s="40">
        <v>-100.28</v>
      </c>
    </row>
    <row r="45" spans="1:11" x14ac:dyDescent="0.25">
      <c r="I45">
        <f>SUM(I8:I44)</f>
        <v>219.52999999999992</v>
      </c>
      <c r="K45" s="32">
        <f>SUM(K8:K44)</f>
        <v>-3841.880000000001</v>
      </c>
    </row>
    <row r="47" spans="1:11" x14ac:dyDescent="0.25">
      <c r="G47" s="18"/>
      <c r="H47" s="30"/>
      <c r="I47" s="18"/>
      <c r="J47" s="31"/>
      <c r="K47" s="34"/>
    </row>
    <row r="48" spans="1:11" x14ac:dyDescent="0.25">
      <c r="G48" s="18"/>
      <c r="H48" s="30"/>
      <c r="I48" s="18"/>
      <c r="J48" s="31"/>
      <c r="K48" s="41"/>
    </row>
  </sheetData>
  <mergeCells count="18">
    <mergeCell ref="A42:B42"/>
    <mergeCell ref="A25:B25"/>
    <mergeCell ref="M26:N26"/>
    <mergeCell ref="M27:N27"/>
    <mergeCell ref="M28:N28"/>
    <mergeCell ref="A29:B29"/>
    <mergeCell ref="A30:B30"/>
    <mergeCell ref="A33:B33"/>
    <mergeCell ref="A34:B34"/>
    <mergeCell ref="A35:B35"/>
    <mergeCell ref="A38:B38"/>
    <mergeCell ref="A41:B41"/>
    <mergeCell ref="A24:B24"/>
    <mergeCell ref="A1:L1"/>
    <mergeCell ref="A2:L2"/>
    <mergeCell ref="A3:L3"/>
    <mergeCell ref="A5:E5"/>
    <mergeCell ref="G5:K5"/>
  </mergeCells>
  <phoneticPr fontId="6" type="noConversion"/>
  <pageMargins left="0.2" right="0.2" top="0.75" bottom="0.75" header="0.3" footer="0.3"/>
  <pageSetup scale="7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7" zoomScaleNormal="100" workbookViewId="0">
      <selection activeCell="M35" sqref="M35:N35"/>
    </sheetView>
  </sheetViews>
  <sheetFormatPr defaultRowHeight="15" x14ac:dyDescent="0.25"/>
  <cols>
    <col min="1" max="1" width="10.85546875" bestFit="1" customWidth="1"/>
    <col min="2" max="2" width="18.140625" customWidth="1"/>
    <col min="3" max="3" width="12.28515625" customWidth="1"/>
    <col min="4" max="4" width="9.28515625" bestFit="1" customWidth="1"/>
    <col min="5" max="5" width="12" bestFit="1" customWidth="1"/>
    <col min="7" max="7" width="10.85546875" bestFit="1" customWidth="1"/>
    <col min="8" max="9" width="9.28515625" bestFit="1" customWidth="1"/>
    <col min="10" max="10" width="12.7109375" customWidth="1"/>
    <col min="11" max="11" width="10.85546875" bestFit="1" customWidth="1"/>
    <col min="13" max="13" width="10.85546875" bestFit="1" customWidth="1"/>
    <col min="15" max="15" width="9.28515625" bestFit="1" customWidth="1"/>
    <col min="17" max="17" width="12" bestFit="1" customWidth="1"/>
  </cols>
  <sheetData>
    <row r="1" spans="1:17" ht="21" x14ac:dyDescent="0.3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7" ht="21" x14ac:dyDescent="0.3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7" ht="21" x14ac:dyDescent="0.35">
      <c r="A3" s="56">
        <v>42262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5" spans="1:17" x14ac:dyDescent="0.25">
      <c r="A5" s="53" t="s">
        <v>2</v>
      </c>
      <c r="B5" s="53"/>
      <c r="C5" s="53"/>
      <c r="D5" s="53"/>
      <c r="E5" s="53"/>
      <c r="G5" s="57" t="s">
        <v>3</v>
      </c>
      <c r="H5" s="57"/>
      <c r="I5" s="57"/>
      <c r="J5" s="57"/>
      <c r="K5" s="57"/>
      <c r="L5" s="1"/>
      <c r="M5" s="2" t="s">
        <v>4</v>
      </c>
      <c r="N5" s="2"/>
      <c r="O5" s="2"/>
      <c r="P5" s="2"/>
    </row>
    <row r="6" spans="1:17" x14ac:dyDescent="0.25">
      <c r="A6" s="3"/>
      <c r="B6" s="3"/>
      <c r="C6" s="3"/>
      <c r="D6" s="3"/>
      <c r="E6" s="3"/>
      <c r="G6" s="1"/>
      <c r="H6" s="1"/>
      <c r="I6" s="1"/>
      <c r="J6" s="1"/>
      <c r="K6" s="1"/>
      <c r="L6" s="1"/>
    </row>
    <row r="7" spans="1:17" x14ac:dyDescent="0.25">
      <c r="A7" s="4" t="s">
        <v>5</v>
      </c>
      <c r="B7" s="4" t="s">
        <v>6</v>
      </c>
      <c r="C7" s="4" t="s">
        <v>7</v>
      </c>
      <c r="D7" s="4" t="s">
        <v>43</v>
      </c>
      <c r="E7" s="5" t="s">
        <v>9</v>
      </c>
      <c r="G7" s="4" t="s">
        <v>5</v>
      </c>
      <c r="H7" s="4" t="s">
        <v>6</v>
      </c>
      <c r="I7" s="4" t="s">
        <v>7</v>
      </c>
      <c r="J7" s="4" t="s">
        <v>8</v>
      </c>
      <c r="K7" s="5" t="s">
        <v>9</v>
      </c>
      <c r="L7" s="6"/>
      <c r="M7" s="4" t="s">
        <v>5</v>
      </c>
      <c r="N7" s="4" t="s">
        <v>6</v>
      </c>
      <c r="O7" s="4" t="s">
        <v>7</v>
      </c>
      <c r="P7" s="4" t="s">
        <v>8</v>
      </c>
      <c r="Q7" s="5" t="s">
        <v>9</v>
      </c>
    </row>
    <row r="8" spans="1:17" x14ac:dyDescent="0.25">
      <c r="A8" s="7">
        <v>42248</v>
      </c>
      <c r="B8">
        <v>94474</v>
      </c>
      <c r="C8">
        <v>4.76</v>
      </c>
      <c r="D8">
        <v>20.5</v>
      </c>
      <c r="E8" s="32">
        <v>-97.58</v>
      </c>
      <c r="G8" s="7">
        <v>42248</v>
      </c>
      <c r="H8">
        <v>94470</v>
      </c>
      <c r="I8">
        <v>4.92</v>
      </c>
      <c r="J8" s="45">
        <f>ROUND(K8/I8,2)</f>
        <v>-20.5</v>
      </c>
      <c r="K8" s="32">
        <v>-100.86</v>
      </c>
      <c r="M8" s="7">
        <v>42248</v>
      </c>
      <c r="N8" t="s">
        <v>217</v>
      </c>
      <c r="O8">
        <v>4.79</v>
      </c>
      <c r="Q8" s="32">
        <v>-98.2</v>
      </c>
    </row>
    <row r="9" spans="1:17" x14ac:dyDescent="0.25">
      <c r="A9" s="7">
        <v>42254</v>
      </c>
      <c r="B9">
        <v>94910</v>
      </c>
      <c r="C9">
        <v>9.14</v>
      </c>
      <c r="E9" s="32">
        <v>-187.37</v>
      </c>
      <c r="G9" s="7">
        <v>42249</v>
      </c>
      <c r="H9">
        <v>94561</v>
      </c>
      <c r="I9">
        <v>4.7300000000000004</v>
      </c>
      <c r="J9" s="45">
        <f t="shared" ref="J9:J49" si="0">ROUND(K9/I9,2)</f>
        <v>-20.5</v>
      </c>
      <c r="K9" s="32">
        <v>-96.97</v>
      </c>
      <c r="M9" s="7">
        <v>42249</v>
      </c>
      <c r="N9" t="s">
        <v>218</v>
      </c>
      <c r="O9">
        <v>4.5199999999999996</v>
      </c>
      <c r="Q9" s="32">
        <v>-92.66</v>
      </c>
    </row>
    <row r="10" spans="1:17" x14ac:dyDescent="0.25">
      <c r="A10" s="7">
        <v>42257</v>
      </c>
      <c r="B10">
        <v>95177</v>
      </c>
      <c r="C10">
        <v>5.1100000000000003</v>
      </c>
      <c r="E10" s="32">
        <v>-104.76</v>
      </c>
      <c r="G10" s="7">
        <v>42249</v>
      </c>
      <c r="H10">
        <v>94564</v>
      </c>
      <c r="I10">
        <v>6.27</v>
      </c>
      <c r="J10" s="45">
        <f t="shared" si="0"/>
        <v>-20.5</v>
      </c>
      <c r="K10" s="32">
        <v>-128.54</v>
      </c>
      <c r="M10" s="7">
        <v>42250</v>
      </c>
      <c r="N10" t="s">
        <v>219</v>
      </c>
      <c r="O10">
        <v>5.0199999999999996</v>
      </c>
      <c r="Q10" s="32">
        <v>-102.91</v>
      </c>
    </row>
    <row r="11" spans="1:17" x14ac:dyDescent="0.25">
      <c r="A11" s="7">
        <v>42258</v>
      </c>
      <c r="B11">
        <v>95282</v>
      </c>
      <c r="C11">
        <v>5.8</v>
      </c>
      <c r="E11" s="32">
        <v>-118.9</v>
      </c>
      <c r="G11" s="7">
        <v>42249</v>
      </c>
      <c r="H11">
        <v>94562</v>
      </c>
      <c r="I11">
        <v>4.24</v>
      </c>
      <c r="J11" s="45">
        <f t="shared" si="0"/>
        <v>-20.5</v>
      </c>
      <c r="K11" s="32">
        <v>-86.92</v>
      </c>
      <c r="M11" s="7">
        <v>42250</v>
      </c>
      <c r="N11" t="s">
        <v>220</v>
      </c>
      <c r="O11">
        <v>7.17</v>
      </c>
      <c r="Q11" s="32">
        <v>-146.99</v>
      </c>
    </row>
    <row r="12" spans="1:17" x14ac:dyDescent="0.25">
      <c r="A12" s="7">
        <v>42261</v>
      </c>
      <c r="B12">
        <v>95389</v>
      </c>
      <c r="C12">
        <v>4.5199999999999996</v>
      </c>
      <c r="E12" s="32">
        <v>-92.66</v>
      </c>
      <c r="G12" s="7">
        <v>42249</v>
      </c>
      <c r="H12">
        <v>94597</v>
      </c>
      <c r="I12">
        <v>10.07</v>
      </c>
      <c r="J12" s="45">
        <f t="shared" si="0"/>
        <v>-20.5</v>
      </c>
      <c r="K12" s="32">
        <v>-206.44</v>
      </c>
      <c r="M12" s="7">
        <v>42250</v>
      </c>
      <c r="N12" t="s">
        <v>221</v>
      </c>
      <c r="O12">
        <v>4.2300000000000004</v>
      </c>
      <c r="Q12" s="32">
        <v>-86.72</v>
      </c>
    </row>
    <row r="13" spans="1:17" x14ac:dyDescent="0.25">
      <c r="A13" s="7">
        <v>42268</v>
      </c>
      <c r="B13">
        <v>96008</v>
      </c>
      <c r="C13">
        <v>4.16</v>
      </c>
      <c r="E13" s="32">
        <v>-85.28</v>
      </c>
      <c r="G13" s="7">
        <v>42250</v>
      </c>
      <c r="H13">
        <v>94655</v>
      </c>
      <c r="I13">
        <v>6.13</v>
      </c>
      <c r="J13" s="45">
        <f t="shared" si="0"/>
        <v>-20.5</v>
      </c>
      <c r="K13" s="32">
        <v>-125.67</v>
      </c>
      <c r="M13" s="7">
        <v>42250</v>
      </c>
      <c r="N13" t="s">
        <v>222</v>
      </c>
      <c r="O13">
        <v>8.27</v>
      </c>
      <c r="Q13" s="32">
        <v>-169.54</v>
      </c>
    </row>
    <row r="14" spans="1:17" x14ac:dyDescent="0.25">
      <c r="A14" s="7">
        <v>42270</v>
      </c>
      <c r="B14">
        <v>96221</v>
      </c>
      <c r="C14">
        <v>7.76</v>
      </c>
      <c r="E14" s="32">
        <v>-159.08000000000001</v>
      </c>
      <c r="G14" s="7">
        <v>42250</v>
      </c>
      <c r="H14">
        <v>94669</v>
      </c>
      <c r="I14">
        <v>4.72</v>
      </c>
      <c r="J14" s="45">
        <f t="shared" si="0"/>
        <v>-20.5</v>
      </c>
      <c r="K14" s="32">
        <v>-96.76</v>
      </c>
      <c r="M14" s="7">
        <v>42251</v>
      </c>
      <c r="N14" t="s">
        <v>223</v>
      </c>
      <c r="O14">
        <v>6.51</v>
      </c>
      <c r="Q14" s="32">
        <v>-133.46</v>
      </c>
    </row>
    <row r="15" spans="1:17" x14ac:dyDescent="0.25">
      <c r="A15" s="7">
        <v>42271</v>
      </c>
      <c r="B15">
        <v>96334</v>
      </c>
      <c r="C15">
        <v>3.2</v>
      </c>
      <c r="E15" s="32">
        <v>-65.599999999999994</v>
      </c>
      <c r="G15" s="7">
        <v>42251</v>
      </c>
      <c r="H15">
        <v>94767</v>
      </c>
      <c r="I15">
        <v>6.25</v>
      </c>
      <c r="J15" s="45">
        <f t="shared" si="0"/>
        <v>-20.5</v>
      </c>
      <c r="K15" s="32">
        <v>-128.13</v>
      </c>
      <c r="M15" s="7">
        <v>42255</v>
      </c>
      <c r="N15" t="s">
        <v>224</v>
      </c>
      <c r="O15">
        <v>6.4</v>
      </c>
      <c r="Q15" s="32">
        <v>-131.19999999999999</v>
      </c>
    </row>
    <row r="16" spans="1:17" x14ac:dyDescent="0.25">
      <c r="A16" s="9">
        <v>42275</v>
      </c>
      <c r="B16" s="10">
        <v>96563</v>
      </c>
      <c r="C16" s="10">
        <v>9.09</v>
      </c>
      <c r="D16" s="10"/>
      <c r="E16" s="40">
        <v>-186.35</v>
      </c>
      <c r="G16" s="7">
        <v>42251</v>
      </c>
      <c r="H16">
        <v>94774</v>
      </c>
      <c r="I16">
        <v>4.57</v>
      </c>
      <c r="J16" s="45">
        <f t="shared" si="0"/>
        <v>-20.5</v>
      </c>
      <c r="K16" s="32">
        <v>-93.69</v>
      </c>
      <c r="M16" s="7">
        <v>42258</v>
      </c>
      <c r="N16" t="s">
        <v>225</v>
      </c>
      <c r="O16">
        <v>4.0599999999999996</v>
      </c>
      <c r="Q16" s="32">
        <v>-83.23</v>
      </c>
    </row>
    <row r="17" spans="1:17" x14ac:dyDescent="0.25">
      <c r="C17">
        <f>SUM(C8:C16)</f>
        <v>53.540000000000006</v>
      </c>
      <c r="E17" s="32">
        <f>SUM(E8:E16)</f>
        <v>-1097.58</v>
      </c>
      <c r="G17" s="7">
        <v>42251</v>
      </c>
      <c r="H17">
        <v>94826</v>
      </c>
      <c r="I17">
        <v>4.75</v>
      </c>
      <c r="J17" s="45">
        <f t="shared" si="0"/>
        <v>-20.5</v>
      </c>
      <c r="K17" s="32">
        <v>-97.38</v>
      </c>
      <c r="M17" s="7">
        <v>42261</v>
      </c>
      <c r="N17" t="s">
        <v>226</v>
      </c>
      <c r="O17">
        <v>6.01</v>
      </c>
      <c r="Q17" s="32">
        <v>-123.21</v>
      </c>
    </row>
    <row r="18" spans="1:17" x14ac:dyDescent="0.25">
      <c r="G18" s="7">
        <v>42251</v>
      </c>
      <c r="H18">
        <v>94790</v>
      </c>
      <c r="I18">
        <v>8.33</v>
      </c>
      <c r="J18" s="45">
        <f t="shared" si="0"/>
        <v>-20.5</v>
      </c>
      <c r="K18" s="32">
        <v>-170.77</v>
      </c>
      <c r="M18" s="7">
        <v>42262</v>
      </c>
      <c r="N18" t="s">
        <v>227</v>
      </c>
      <c r="O18">
        <v>4.62</v>
      </c>
      <c r="Q18" s="32">
        <v>-94.71</v>
      </c>
    </row>
    <row r="19" spans="1:17" x14ac:dyDescent="0.25">
      <c r="G19" s="7">
        <v>42251</v>
      </c>
      <c r="H19">
        <v>94757</v>
      </c>
      <c r="I19">
        <v>4.66</v>
      </c>
      <c r="J19" s="45">
        <f t="shared" si="0"/>
        <v>-20.5</v>
      </c>
      <c r="K19" s="32">
        <v>-95.53</v>
      </c>
      <c r="M19" s="7">
        <v>42262</v>
      </c>
      <c r="N19" t="s">
        <v>228</v>
      </c>
      <c r="O19">
        <v>4.3600000000000003</v>
      </c>
      <c r="Q19" s="32">
        <v>-89.38</v>
      </c>
    </row>
    <row r="20" spans="1:17" x14ac:dyDescent="0.25">
      <c r="G20" s="7">
        <v>42251</v>
      </c>
      <c r="H20">
        <v>94764</v>
      </c>
      <c r="I20">
        <v>4.96</v>
      </c>
      <c r="J20" s="45">
        <f t="shared" si="0"/>
        <v>-20.5</v>
      </c>
      <c r="K20" s="32">
        <v>-101.68</v>
      </c>
      <c r="M20" s="7">
        <v>42264</v>
      </c>
      <c r="N20" t="s">
        <v>229</v>
      </c>
      <c r="O20">
        <v>4</v>
      </c>
      <c r="Q20" s="32">
        <v>-82</v>
      </c>
    </row>
    <row r="21" spans="1:17" ht="15.75" thickBot="1" x14ac:dyDescent="0.3">
      <c r="G21" s="7">
        <v>42251</v>
      </c>
      <c r="H21">
        <v>94825</v>
      </c>
      <c r="I21">
        <v>5.34</v>
      </c>
      <c r="J21" s="45">
        <f t="shared" si="0"/>
        <v>-20.5</v>
      </c>
      <c r="K21" s="32">
        <v>-109.47</v>
      </c>
      <c r="M21" s="7">
        <v>42264</v>
      </c>
      <c r="N21" t="s">
        <v>230</v>
      </c>
      <c r="O21">
        <v>5.32</v>
      </c>
      <c r="Q21" s="32">
        <v>-109.06</v>
      </c>
    </row>
    <row r="22" spans="1:17" ht="15.75" thickBot="1" x14ac:dyDescent="0.3">
      <c r="A22" s="12" t="s">
        <v>26</v>
      </c>
      <c r="B22" s="13"/>
      <c r="C22" s="14"/>
      <c r="G22" s="7">
        <v>42251</v>
      </c>
      <c r="H22" t="s">
        <v>231</v>
      </c>
      <c r="I22">
        <v>7.59</v>
      </c>
      <c r="J22" s="45">
        <f t="shared" si="0"/>
        <v>-20.5</v>
      </c>
      <c r="K22" s="32">
        <v>-155.6</v>
      </c>
      <c r="M22" s="7">
        <v>42265</v>
      </c>
      <c r="N22" t="s">
        <v>232</v>
      </c>
      <c r="O22">
        <v>6.6</v>
      </c>
      <c r="Q22" s="32">
        <v>-135.30000000000001</v>
      </c>
    </row>
    <row r="23" spans="1:17" x14ac:dyDescent="0.25">
      <c r="A23" s="50"/>
      <c r="B23" s="51"/>
      <c r="C23" s="15">
        <v>-4127.34</v>
      </c>
      <c r="G23" s="7">
        <v>42255</v>
      </c>
      <c r="H23">
        <v>94954</v>
      </c>
      <c r="I23">
        <v>7.61</v>
      </c>
      <c r="J23" s="45">
        <f t="shared" si="0"/>
        <v>-20.5</v>
      </c>
      <c r="K23" s="32">
        <v>-156.01</v>
      </c>
      <c r="M23" s="7">
        <v>42268</v>
      </c>
      <c r="N23" t="s">
        <v>233</v>
      </c>
      <c r="O23">
        <v>4.92</v>
      </c>
      <c r="Q23" s="32">
        <v>-100.86</v>
      </c>
    </row>
    <row r="24" spans="1:17" x14ac:dyDescent="0.25">
      <c r="A24" s="50" t="s">
        <v>29</v>
      </c>
      <c r="B24" s="51"/>
      <c r="C24" s="16">
        <v>-5042.91</v>
      </c>
      <c r="G24" s="7">
        <v>42257</v>
      </c>
      <c r="H24" t="s">
        <v>234</v>
      </c>
      <c r="I24">
        <v>8.23</v>
      </c>
      <c r="J24" s="45">
        <f t="shared" si="0"/>
        <v>-20.5</v>
      </c>
      <c r="K24" s="32">
        <v>-168.72</v>
      </c>
      <c r="M24" s="7">
        <v>42268</v>
      </c>
      <c r="N24" t="s">
        <v>235</v>
      </c>
      <c r="O24">
        <v>5.55</v>
      </c>
      <c r="Q24" s="32">
        <v>-113.78</v>
      </c>
    </row>
    <row r="25" spans="1:17" x14ac:dyDescent="0.25">
      <c r="A25" s="17"/>
      <c r="B25" s="18"/>
      <c r="C25" s="39">
        <f>SUM(C23:C24)</f>
        <v>-9170.25</v>
      </c>
      <c r="G25" s="7">
        <v>42262</v>
      </c>
      <c r="H25">
        <v>95515</v>
      </c>
      <c r="I25">
        <v>12.61</v>
      </c>
      <c r="J25" s="45">
        <f t="shared" si="0"/>
        <v>-20.5</v>
      </c>
      <c r="K25" s="32">
        <v>-258.51</v>
      </c>
      <c r="M25" s="7">
        <v>42268</v>
      </c>
      <c r="N25" t="s">
        <v>236</v>
      </c>
      <c r="O25">
        <v>4.54</v>
      </c>
      <c r="Q25" s="32">
        <v>-93.07</v>
      </c>
    </row>
    <row r="26" spans="1:17" ht="15.75" thickBot="1" x14ac:dyDescent="0.3">
      <c r="A26" s="17"/>
      <c r="B26" s="18"/>
      <c r="C26" s="20"/>
      <c r="G26" s="7">
        <v>42262</v>
      </c>
      <c r="H26">
        <v>95519</v>
      </c>
      <c r="I26">
        <v>4.92</v>
      </c>
      <c r="J26" s="45">
        <f t="shared" si="0"/>
        <v>-20.5</v>
      </c>
      <c r="K26" s="32">
        <v>-100.86</v>
      </c>
      <c r="M26" s="7">
        <v>42270</v>
      </c>
      <c r="N26" t="s">
        <v>237</v>
      </c>
      <c r="O26">
        <v>7.54</v>
      </c>
      <c r="Q26" s="32">
        <v>-154.57</v>
      </c>
    </row>
    <row r="27" spans="1:17" ht="15.75" thickBot="1" x14ac:dyDescent="0.3">
      <c r="A27" s="12" t="s">
        <v>32</v>
      </c>
      <c r="B27" s="13"/>
      <c r="C27" s="14"/>
      <c r="G27" s="7">
        <v>42262</v>
      </c>
      <c r="H27">
        <v>95582</v>
      </c>
      <c r="I27">
        <v>5.89</v>
      </c>
      <c r="J27" s="45">
        <f t="shared" si="0"/>
        <v>-20.5</v>
      </c>
      <c r="K27" s="32">
        <v>-120.75</v>
      </c>
      <c r="M27" s="7">
        <v>42270</v>
      </c>
      <c r="N27" t="s">
        <v>238</v>
      </c>
      <c r="O27">
        <v>4.2699999999999996</v>
      </c>
      <c r="Q27" s="32">
        <v>-87.54</v>
      </c>
    </row>
    <row r="28" spans="1:17" x14ac:dyDescent="0.25">
      <c r="A28" s="50" t="s">
        <v>2</v>
      </c>
      <c r="B28" s="51"/>
      <c r="C28" s="21">
        <v>1409.45</v>
      </c>
      <c r="G28" s="7">
        <v>42263</v>
      </c>
      <c r="H28">
        <v>95650</v>
      </c>
      <c r="I28">
        <v>7.23</v>
      </c>
      <c r="J28" s="45">
        <f t="shared" si="0"/>
        <v>-20.5</v>
      </c>
      <c r="K28" s="32">
        <v>-148.22</v>
      </c>
      <c r="M28" s="7">
        <v>42276</v>
      </c>
      <c r="N28" t="s">
        <v>239</v>
      </c>
      <c r="O28">
        <v>4.71</v>
      </c>
      <c r="Q28" s="32">
        <v>-96.56</v>
      </c>
    </row>
    <row r="29" spans="1:17" x14ac:dyDescent="0.25">
      <c r="A29" s="50" t="s">
        <v>33</v>
      </c>
      <c r="B29" s="51"/>
      <c r="C29" s="22">
        <v>1432.55</v>
      </c>
      <c r="G29" s="7">
        <v>42263</v>
      </c>
      <c r="H29">
        <v>95647</v>
      </c>
      <c r="I29">
        <v>4.9400000000000004</v>
      </c>
      <c r="J29" s="45">
        <f t="shared" si="0"/>
        <v>-20.5</v>
      </c>
      <c r="K29" s="32">
        <v>-101.27</v>
      </c>
      <c r="M29" s="7">
        <v>42277</v>
      </c>
      <c r="N29" t="s">
        <v>240</v>
      </c>
      <c r="O29">
        <v>7.85</v>
      </c>
      <c r="Q29" s="32">
        <v>-160.93</v>
      </c>
    </row>
    <row r="30" spans="1:17" x14ac:dyDescent="0.25">
      <c r="A30" s="17"/>
      <c r="B30" s="18"/>
      <c r="C30" s="23">
        <f>SUM(C28+C29)</f>
        <v>2842</v>
      </c>
      <c r="G30" s="7">
        <v>42263</v>
      </c>
      <c r="H30">
        <v>95689</v>
      </c>
      <c r="I30">
        <v>9.89</v>
      </c>
      <c r="J30" s="45">
        <f t="shared" si="0"/>
        <v>-20.5</v>
      </c>
      <c r="K30" s="32">
        <v>-202.75</v>
      </c>
      <c r="M30" s="9">
        <v>42277</v>
      </c>
      <c r="N30" s="10" t="s">
        <v>241</v>
      </c>
      <c r="O30" s="10">
        <v>5.05</v>
      </c>
      <c r="P30" s="10"/>
      <c r="Q30" s="40">
        <v>-103.53</v>
      </c>
    </row>
    <row r="31" spans="1:17" x14ac:dyDescent="0.25">
      <c r="A31" s="17"/>
      <c r="B31" s="18"/>
      <c r="C31" s="23"/>
      <c r="G31" s="7">
        <v>42264</v>
      </c>
      <c r="H31">
        <v>95815</v>
      </c>
      <c r="I31">
        <v>8.66</v>
      </c>
      <c r="J31" s="45">
        <f t="shared" si="0"/>
        <v>-20.5</v>
      </c>
      <c r="K31" s="32">
        <v>-177.53</v>
      </c>
      <c r="O31">
        <f>SUM(O8:O30)</f>
        <v>126.30999999999999</v>
      </c>
      <c r="Q31" s="32">
        <f>SUM(Q8:Q30)</f>
        <v>-2589.41</v>
      </c>
    </row>
    <row r="32" spans="1:17" ht="15.75" thickBot="1" x14ac:dyDescent="0.3">
      <c r="A32" s="60" t="s">
        <v>34</v>
      </c>
      <c r="B32" s="61"/>
      <c r="C32" s="24">
        <f>SUM(C30,C25)</f>
        <v>-6328.25</v>
      </c>
      <c r="G32" s="7">
        <v>42264</v>
      </c>
      <c r="H32">
        <v>95756</v>
      </c>
      <c r="I32">
        <v>4.9800000000000004</v>
      </c>
      <c r="J32" s="45">
        <f t="shared" si="0"/>
        <v>-20.5</v>
      </c>
      <c r="K32" s="32">
        <v>-102.09</v>
      </c>
    </row>
    <row r="33" spans="1:17" x14ac:dyDescent="0.25">
      <c r="A33" s="62" t="s">
        <v>36</v>
      </c>
      <c r="B33" s="47"/>
      <c r="C33" s="25">
        <v>894640</v>
      </c>
      <c r="G33" s="7">
        <v>42264</v>
      </c>
      <c r="H33">
        <v>95750</v>
      </c>
      <c r="I33">
        <v>7.45</v>
      </c>
      <c r="J33" s="45">
        <f t="shared" si="0"/>
        <v>-20.5</v>
      </c>
      <c r="K33" s="32">
        <v>-152.72999999999999</v>
      </c>
      <c r="M33" s="51"/>
      <c r="N33" s="51"/>
      <c r="O33" s="29"/>
      <c r="P33" s="31"/>
      <c r="Q33" s="34"/>
    </row>
    <row r="34" spans="1:17" x14ac:dyDescent="0.25">
      <c r="A34" s="63" t="s">
        <v>37</v>
      </c>
      <c r="B34" s="64"/>
      <c r="C34" s="25">
        <v>169220</v>
      </c>
      <c r="G34" s="7">
        <v>42264</v>
      </c>
      <c r="H34">
        <v>95751</v>
      </c>
      <c r="I34">
        <v>6.29</v>
      </c>
      <c r="J34" s="45">
        <f t="shared" si="0"/>
        <v>-20.5</v>
      </c>
      <c r="K34" s="32">
        <v>-128.94999999999999</v>
      </c>
      <c r="M34" s="51"/>
      <c r="N34" s="51"/>
      <c r="O34" s="29"/>
      <c r="P34" s="31"/>
      <c r="Q34" s="34"/>
    </row>
    <row r="35" spans="1:17" x14ac:dyDescent="0.25">
      <c r="G35" s="7">
        <v>42264</v>
      </c>
      <c r="H35">
        <v>95746</v>
      </c>
      <c r="I35">
        <v>5.53</v>
      </c>
      <c r="J35" s="45">
        <f t="shared" si="0"/>
        <v>-20.5</v>
      </c>
      <c r="K35" s="32">
        <v>-113.37</v>
      </c>
      <c r="M35" s="51"/>
      <c r="N35" s="51"/>
      <c r="O35" s="29"/>
      <c r="P35" s="31"/>
      <c r="Q35" s="34"/>
    </row>
    <row r="36" spans="1:17" ht="15.75" thickBot="1" x14ac:dyDescent="0.3">
      <c r="G36" s="7">
        <v>42264</v>
      </c>
      <c r="H36">
        <v>95802</v>
      </c>
      <c r="I36">
        <v>5.98</v>
      </c>
      <c r="J36" s="45">
        <f t="shared" si="0"/>
        <v>-20.5</v>
      </c>
      <c r="K36" s="32">
        <v>-122.59</v>
      </c>
    </row>
    <row r="37" spans="1:17" x14ac:dyDescent="0.25">
      <c r="A37" s="46" t="s">
        <v>39</v>
      </c>
      <c r="B37" s="47"/>
      <c r="C37" s="26">
        <v>6264</v>
      </c>
      <c r="G37" s="7">
        <v>42264</v>
      </c>
      <c r="H37">
        <v>95799</v>
      </c>
      <c r="I37">
        <v>6.6</v>
      </c>
      <c r="J37" s="45">
        <f t="shared" si="0"/>
        <v>-20.5</v>
      </c>
      <c r="K37" s="32">
        <v>-135.30000000000001</v>
      </c>
    </row>
    <row r="38" spans="1:17" x14ac:dyDescent="0.25">
      <c r="A38" s="17" t="s">
        <v>40</v>
      </c>
      <c r="B38" s="18"/>
      <c r="C38" s="27">
        <v>245.99</v>
      </c>
      <c r="G38" s="7">
        <v>42265</v>
      </c>
      <c r="H38">
        <v>95921</v>
      </c>
      <c r="I38">
        <v>4.6500000000000004</v>
      </c>
      <c r="J38" s="45">
        <f t="shared" si="0"/>
        <v>-20.5</v>
      </c>
      <c r="K38" s="32">
        <v>-95.33</v>
      </c>
    </row>
    <row r="39" spans="1:17" x14ac:dyDescent="0.25">
      <c r="A39" s="17"/>
      <c r="B39" s="18"/>
      <c r="C39" s="27"/>
      <c r="G39" s="7">
        <v>42265</v>
      </c>
      <c r="H39">
        <v>95919</v>
      </c>
      <c r="I39">
        <v>4.28</v>
      </c>
      <c r="J39" s="45">
        <f t="shared" si="0"/>
        <v>-20.5</v>
      </c>
      <c r="K39" s="32">
        <v>-87.74</v>
      </c>
    </row>
    <row r="40" spans="1:17" ht="15.75" x14ac:dyDescent="0.25">
      <c r="A40" s="48" t="s">
        <v>41</v>
      </c>
      <c r="B40" s="49"/>
      <c r="C40" s="27">
        <v>1349</v>
      </c>
      <c r="G40" s="7">
        <v>42265</v>
      </c>
      <c r="H40">
        <v>95868</v>
      </c>
      <c r="I40">
        <v>4.37</v>
      </c>
      <c r="J40" s="45">
        <f t="shared" si="0"/>
        <v>-20.5</v>
      </c>
      <c r="K40" s="32">
        <v>-89.59</v>
      </c>
    </row>
    <row r="41" spans="1:17" ht="15.75" thickBot="1" x14ac:dyDescent="0.3">
      <c r="A41" s="58" t="s">
        <v>42</v>
      </c>
      <c r="B41" s="59"/>
      <c r="C41" s="28">
        <v>21.48</v>
      </c>
      <c r="G41" s="7">
        <v>42270</v>
      </c>
      <c r="H41">
        <v>96234</v>
      </c>
      <c r="I41">
        <v>5.87</v>
      </c>
      <c r="J41" s="45">
        <f t="shared" si="0"/>
        <v>-20.5</v>
      </c>
      <c r="K41" s="32">
        <v>-120.34</v>
      </c>
    </row>
    <row r="42" spans="1:17" x14ac:dyDescent="0.25">
      <c r="G42" s="7">
        <v>42271</v>
      </c>
      <c r="H42" t="s">
        <v>242</v>
      </c>
      <c r="I42">
        <v>5.66</v>
      </c>
      <c r="J42" s="45">
        <f t="shared" si="0"/>
        <v>-20.5</v>
      </c>
      <c r="K42" s="32">
        <v>-116.03</v>
      </c>
    </row>
    <row r="43" spans="1:17" x14ac:dyDescent="0.25">
      <c r="G43" s="7">
        <v>42276</v>
      </c>
      <c r="H43">
        <v>96657</v>
      </c>
      <c r="I43">
        <v>6.55</v>
      </c>
      <c r="J43" s="45">
        <f t="shared" si="0"/>
        <v>-20.5</v>
      </c>
      <c r="K43" s="32">
        <v>-134.28</v>
      </c>
    </row>
    <row r="44" spans="1:17" x14ac:dyDescent="0.25">
      <c r="G44" s="7">
        <v>42276</v>
      </c>
      <c r="H44">
        <v>96631</v>
      </c>
      <c r="I44">
        <v>3.32</v>
      </c>
      <c r="J44" s="45">
        <f t="shared" si="0"/>
        <v>-20.5</v>
      </c>
      <c r="K44" s="32">
        <v>-68.06</v>
      </c>
    </row>
    <row r="45" spans="1:17" x14ac:dyDescent="0.25">
      <c r="G45" s="7">
        <v>42276</v>
      </c>
      <c r="H45">
        <v>96662</v>
      </c>
      <c r="I45">
        <v>6.34</v>
      </c>
      <c r="J45" s="45">
        <f t="shared" si="0"/>
        <v>-20.5</v>
      </c>
      <c r="K45" s="32">
        <v>-129.97</v>
      </c>
    </row>
    <row r="46" spans="1:17" x14ac:dyDescent="0.25">
      <c r="G46" s="7">
        <v>42276</v>
      </c>
      <c r="H46">
        <v>96639</v>
      </c>
      <c r="I46">
        <v>9.25</v>
      </c>
      <c r="J46" s="45">
        <f t="shared" si="0"/>
        <v>-20.5</v>
      </c>
      <c r="K46" s="32">
        <v>-189.63</v>
      </c>
    </row>
    <row r="47" spans="1:17" x14ac:dyDescent="0.25">
      <c r="G47" s="7">
        <v>42277</v>
      </c>
      <c r="H47">
        <v>96757</v>
      </c>
      <c r="I47">
        <v>5.73</v>
      </c>
      <c r="J47" s="45">
        <f t="shared" si="0"/>
        <v>-20.5</v>
      </c>
      <c r="K47" s="32">
        <v>-117.47</v>
      </c>
    </row>
    <row r="48" spans="1:17" x14ac:dyDescent="0.25">
      <c r="G48" s="7">
        <v>42277</v>
      </c>
      <c r="H48">
        <v>96764</v>
      </c>
      <c r="I48">
        <v>8.33</v>
      </c>
      <c r="J48" s="45">
        <f t="shared" si="0"/>
        <v>-20.5</v>
      </c>
      <c r="K48" s="32">
        <v>-170.77</v>
      </c>
    </row>
    <row r="49" spans="7:11" x14ac:dyDescent="0.25">
      <c r="G49" s="9">
        <v>42277</v>
      </c>
      <c r="H49" s="10">
        <v>96807</v>
      </c>
      <c r="I49" s="10">
        <v>8.7799999999999994</v>
      </c>
      <c r="J49" s="45">
        <f t="shared" si="0"/>
        <v>-20.5</v>
      </c>
      <c r="K49" s="40">
        <v>-179.99</v>
      </c>
    </row>
    <row r="50" spans="7:11" x14ac:dyDescent="0.25">
      <c r="I50">
        <f>SUM(I8:I49)</f>
        <v>267.46999999999997</v>
      </c>
      <c r="K50" s="32">
        <f>SUM(K8:K49)</f>
        <v>-5483.2600000000011</v>
      </c>
    </row>
    <row r="53" spans="7:11" x14ac:dyDescent="0.25">
      <c r="G53" s="18"/>
      <c r="H53" s="30"/>
      <c r="I53" s="18"/>
      <c r="J53" s="31"/>
      <c r="K53" s="34"/>
    </row>
    <row r="54" spans="7:11" x14ac:dyDescent="0.25">
      <c r="G54" s="18"/>
      <c r="H54" s="30"/>
      <c r="I54" s="18"/>
      <c r="J54" s="31"/>
      <c r="K54" s="41"/>
    </row>
  </sheetData>
  <mergeCells count="18">
    <mergeCell ref="M34:N34"/>
    <mergeCell ref="M35:N35"/>
    <mergeCell ref="A37:B37"/>
    <mergeCell ref="A40:B40"/>
    <mergeCell ref="A41:B41"/>
    <mergeCell ref="A24:B24"/>
    <mergeCell ref="A28:B28"/>
    <mergeCell ref="A29:B29"/>
    <mergeCell ref="A32:B32"/>
    <mergeCell ref="A33:B33"/>
    <mergeCell ref="A34:B34"/>
    <mergeCell ref="M33:N33"/>
    <mergeCell ref="A1:L1"/>
    <mergeCell ref="A2:L2"/>
    <mergeCell ref="A3:L3"/>
    <mergeCell ref="A5:E5"/>
    <mergeCell ref="G5:K5"/>
    <mergeCell ref="A23:B23"/>
  </mergeCells>
  <phoneticPr fontId="6" type="noConversion"/>
  <pageMargins left="0.2" right="0.2" top="0.52" bottom="0.46" header="0.3" footer="0.3"/>
  <pageSetup scale="7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9E5860B4AFFB34092E85E6E9472E745" ma:contentTypeVersion="104" ma:contentTypeDescription="" ma:contentTypeScope="" ma:versionID="26511681e0de9f5084f4fd6a094d0b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2016-02-17T08:00:00+00:00</OpenedDate>
    <Date1 xmlns="dc463f71-b30c-4ab2-9473-d307f9d35888">2016-02-17T08:00:00+00:00</Date1>
    <IsDocumentOrder xmlns="dc463f71-b30c-4ab2-9473-d307f9d35888" xsi:nil="true"/>
    <IsHighlyConfidential xmlns="dc463f71-b30c-4ab2-9473-d307f9d35888">false</IsHighlyConfidential>
    <CaseCompanyNames xmlns="dc463f71-b30c-4ab2-9473-d307f9d35888">BAINBRIDGE DISPOSAL, INC.</CaseCompanyNames>
    <DocketNumber xmlns="dc463f71-b30c-4ab2-9473-d307f9d35888">160219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7E4D064-6367-451F-A65F-1FF9C64075EC}"/>
</file>

<file path=customXml/itemProps2.xml><?xml version="1.0" encoding="utf-8"?>
<ds:datastoreItem xmlns:ds="http://schemas.openxmlformats.org/officeDocument/2006/customXml" ds:itemID="{C474C5E8-289C-41F5-8720-BB085B866656}"/>
</file>

<file path=customXml/itemProps3.xml><?xml version="1.0" encoding="utf-8"?>
<ds:datastoreItem xmlns:ds="http://schemas.openxmlformats.org/officeDocument/2006/customXml" ds:itemID="{6048F558-5F94-41FA-A33D-5C913B33FA2F}"/>
</file>

<file path=customXml/itemProps4.xml><?xml version="1.0" encoding="utf-8"?>
<ds:datastoreItem xmlns:ds="http://schemas.openxmlformats.org/officeDocument/2006/customXml" ds:itemID="{31237C0B-2D70-41C8-85B9-EFFA1E0F65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Sept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Weldon Burton</cp:lastModifiedBy>
  <cp:lastPrinted>2016-02-08T17:55:58Z</cp:lastPrinted>
  <dcterms:created xsi:type="dcterms:W3CDTF">2016-01-27T18:04:03Z</dcterms:created>
  <dcterms:modified xsi:type="dcterms:W3CDTF">2016-02-08T17:58:14Z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0x0101006E56B4D1795A2E4DB2F0B01679ED314A0089E5860B4AFFB34092E85E6E9472E745</vt:lpwstr>
  </property>
  <property fmtid="{D5CDD505-2E9C-101B-9397-08002B2CF9AE}" pid="3" name="_docset_NoMedatataSyncRequired">
    <vt:lpwstr>False</vt:lpwstr>
  </property>
</Properties>
</file>