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240" yWindow="120" windowWidth="18060" windowHeight="7050"/>
  </bookViews>
  <sheets>
    <sheet name="Operating Budget Comparison" sheetId="1" r:id="rId1"/>
    <sheet name="All Budgets Combined Statewide " sheetId="3" r:id="rId2"/>
  </sheets>
  <definedNames>
    <definedName name="_xlnm.Print_Titles" localSheetId="1">'All Budgets Combined Statewide '!$1:$8</definedName>
    <definedName name="_xlnm.Print_Titles" localSheetId="0">'Operating Budget Comparison'!$1:$4</definedName>
  </definedNames>
  <calcPr calcId="152511"/>
</workbook>
</file>

<file path=xl/calcChain.xml><?xml version="1.0" encoding="utf-8"?>
<calcChain xmlns="http://schemas.openxmlformats.org/spreadsheetml/2006/main">
  <c r="I34" i="1" l="1"/>
  <c r="I36" i="1"/>
  <c r="I25" i="1"/>
  <c r="D25" i="1"/>
  <c r="D39" i="1" s="1"/>
  <c r="H39" i="1"/>
  <c r="I39" i="1" l="1"/>
  <c r="G39" i="1" l="1"/>
  <c r="F39" i="1"/>
  <c r="E39" i="1"/>
  <c r="E12" i="1"/>
  <c r="E14" i="1" s="1"/>
</calcChain>
</file>

<file path=xl/sharedStrings.xml><?xml version="1.0" encoding="utf-8"?>
<sst xmlns="http://schemas.openxmlformats.org/spreadsheetml/2006/main" count="70" uniqueCount="54">
  <si>
    <t>(Dollars in Thousands)</t>
  </si>
  <si>
    <t/>
  </si>
  <si>
    <t>Enh 911-S</t>
  </si>
  <si>
    <t xml:space="preserve">Supreme Court                           </t>
  </si>
  <si>
    <t xml:space="preserve">State Law Library                       </t>
  </si>
  <si>
    <t xml:space="preserve">Court of Appeals                        </t>
  </si>
  <si>
    <t xml:space="preserve">Commission on Judicial Conduct          </t>
  </si>
  <si>
    <t xml:space="preserve">Administrative Office of the Courts     </t>
  </si>
  <si>
    <t xml:space="preserve">Office of Public Defense                </t>
  </si>
  <si>
    <t xml:space="preserve">Office of Civil Legal Aid               </t>
  </si>
  <si>
    <t>Governor January Update (01/30/2015)</t>
  </si>
  <si>
    <t xml:space="preserve">Washington Military Department                     </t>
  </si>
  <si>
    <t>Enhanced 911 Modernization</t>
  </si>
  <si>
    <t>Emergency Operations Fund Shift</t>
  </si>
  <si>
    <t>EMD Catastrophic Planner</t>
  </si>
  <si>
    <t>Continuity of Operations Coordinator</t>
  </si>
  <si>
    <t>Cardiac Arrest Response Pilot</t>
  </si>
  <si>
    <t>Total 2015-17 Biennium</t>
  </si>
  <si>
    <t>Criminal History System Upgrade</t>
  </si>
  <si>
    <t>Misc. other budget offsets</t>
  </si>
  <si>
    <t>DOR FY16 E911 Fund Revenue Estimate:</t>
  </si>
  <si>
    <t>DOR FY17 E911 Fund Revenue Estimate:</t>
  </si>
  <si>
    <t>Total FY2015-17 Estimate:</t>
  </si>
  <si>
    <t xml:space="preserve">Washington State Patrol:                </t>
  </si>
  <si>
    <t xml:space="preserve">Special Approps to the Governor:        </t>
  </si>
  <si>
    <t>State Employee Compensation Adjust</t>
  </si>
  <si>
    <t>Misc. Budget offsets</t>
  </si>
  <si>
    <t>Policy Comp Changes</t>
  </si>
  <si>
    <t>Resources</t>
  </si>
  <si>
    <t>Estimated 2015-17 E911 Fund Resources:</t>
  </si>
  <si>
    <t>As passed by Legislature (06/29/2015)</t>
  </si>
  <si>
    <t>2015-17 SECO Maintenance Level</t>
  </si>
  <si>
    <t>SECO Proposed to OFM (08/18/2014)</t>
  </si>
  <si>
    <t>HOUSE P2SHB 1106 (06/01/2015)</t>
  </si>
  <si>
    <t>SENATE SSB 6050 (05/28/2015)</t>
  </si>
  <si>
    <t>2015-17 Operating Budget Comparison</t>
  </si>
  <si>
    <t>2015-17 Budget</t>
  </si>
  <si>
    <t>Enacted (07/01/2015)</t>
  </si>
  <si>
    <t>Enhanced 911 Account - State (03F-1)</t>
  </si>
  <si>
    <t>Cap New</t>
  </si>
  <si>
    <t>Cap</t>
  </si>
  <si>
    <t>Omni Op</t>
  </si>
  <si>
    <t>Tran Op</t>
  </si>
  <si>
    <t xml:space="preserve"> Tran Cap</t>
  </si>
  <si>
    <t>Approp</t>
  </si>
  <si>
    <t>Reapprop</t>
  </si>
  <si>
    <t>Total</t>
  </si>
  <si>
    <t>Govermental Operations</t>
  </si>
  <si>
    <t>Military Department</t>
  </si>
  <si>
    <t>Transportation</t>
  </si>
  <si>
    <t>Washington State Patrol</t>
  </si>
  <si>
    <t xml:space="preserve">Total Budget Bill                       </t>
  </si>
  <si>
    <t xml:space="preserve">Statewide Total                         </t>
  </si>
  <si>
    <t>E911 Fund Balance July 1, 2015: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</si>
</sst>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#,##0;\-#,##0"/>
  </numFmts>
  <fonts count="24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0"/>
      <color rgb="FF000000"/>
      <name val="Verdana"/>
    </font>
    <font>
      <b/>
      <sz val="8"/>
      <color rgb="FF000000"/>
      <name val="Times New Roman"/>
    </font>
    <font>
      <b/>
      <sz val="8"/>
      <color rgb="FF000000"/>
      <name val="Verdana"/>
    </font>
    <font>
      <sz val="9"/>
      <color rgb="FF000000"/>
      <name val="Verdana"/>
    </font>
    <font>
      <sz val="9"/>
      <color rgb="FF191970"/>
      <name val="Verdana"/>
    </font>
    <font>
      <i/>
      <sz val="10"/>
      <color rgb="FF000000"/>
      <name val="Verdana"/>
    </font>
    <font>
      <b/>
      <sz val="8"/>
      <color rgb="FF000000"/>
      <name val="Verdana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19197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Verdana"/>
      <family val="2"/>
    </font>
    <font>
      <b/>
      <sz val="12"/>
      <name val="Calibri"/>
      <family val="2"/>
    </font>
    <font>
      <b/>
      <sz val="12"/>
      <color rgb="FF000000"/>
      <name val="Verdana"/>
    </font>
    <font>
      <b/>
      <sz val="11"/>
      <color rgb="FF000000"/>
      <name val="Verdana"/>
    </font>
    <font>
      <b/>
      <sz val="10"/>
      <color rgb="FF000000"/>
      <name val="Verdana"/>
    </font>
    <font>
      <b/>
      <sz val="9"/>
      <color rgb="FF000000"/>
      <name val="Verdana"/>
    </font>
  </fonts>
  <fills count="22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FFFFFF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6" tint="0.59999389629810485"/>
        <bgColor rgb="FFF5F5F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F5F5F5"/>
      </patternFill>
    </fill>
    <fill>
      <patternFill patternType="solid">
        <fgColor theme="4" tint="0.59999389629810485"/>
        <bgColor rgb="FFFFFFFF"/>
      </patternFill>
    </fill>
    <fill>
      <patternFill patternType="solid">
        <fgColor rgb="FFFF6699"/>
        <bgColor indexed="64"/>
      </patternFill>
    </fill>
    <fill>
      <patternFill patternType="solid">
        <fgColor rgb="FFFF6699"/>
        <bgColor rgb="FFF5F5F5"/>
      </patternFill>
    </fill>
    <fill>
      <patternFill patternType="solid">
        <fgColor rgb="FFFF6699"/>
        <bgColor rgb="FFFFFFFF"/>
      </patternFill>
    </fill>
    <fill>
      <patternFill patternType="solid">
        <fgColor theme="0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rgb="FFF5F5F5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rgb="FFF5F5F5"/>
      </patternFill>
    </fill>
    <fill>
      <patternFill patternType="solid">
        <fgColor rgb="FFF0F8FF"/>
        <bgColor rgb="FFF0F8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03">
    <xf numFmtId="0" fontId="2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/>
    <xf numFmtId="0" fontId="10" fillId="0" borderId="0" xfId="0" applyFont="1" applyFill="1" applyBorder="1"/>
    <xf numFmtId="0" fontId="9" fillId="4" borderId="0" xfId="0" applyNumberFormat="1" applyFont="1" applyFill="1" applyBorder="1" applyAlignment="1">
      <alignment horizontal="center" vertical="top" wrapText="1" readingOrder="1"/>
    </xf>
    <xf numFmtId="0" fontId="5" fillId="4" borderId="1" xfId="0" applyNumberFormat="1" applyFont="1" applyFill="1" applyBorder="1" applyAlignment="1">
      <alignment horizontal="right" wrapText="1" readingOrder="1"/>
    </xf>
    <xf numFmtId="0" fontId="2" fillId="4" borderId="0" xfId="0" applyFont="1" applyFill="1" applyBorder="1"/>
    <xf numFmtId="0" fontId="5" fillId="7" borderId="0" xfId="0" applyNumberFormat="1" applyFont="1" applyFill="1" applyBorder="1" applyAlignment="1">
      <alignment horizontal="center" vertical="top" wrapText="1" readingOrder="1"/>
    </xf>
    <xf numFmtId="0" fontId="5" fillId="7" borderId="1" xfId="0" applyNumberFormat="1" applyFont="1" applyFill="1" applyBorder="1" applyAlignment="1">
      <alignment horizontal="right" wrapText="1" readingOrder="1"/>
    </xf>
    <xf numFmtId="164" fontId="6" fillId="8" borderId="0" xfId="0" applyNumberFormat="1" applyFont="1" applyFill="1" applyBorder="1" applyAlignment="1">
      <alignment horizontal="right" vertical="top" wrapText="1" readingOrder="1"/>
    </xf>
    <xf numFmtId="164" fontId="6" fillId="9" borderId="0" xfId="0" applyNumberFormat="1" applyFont="1" applyFill="1" applyBorder="1" applyAlignment="1">
      <alignment horizontal="right" vertical="top" wrapText="1" readingOrder="1"/>
    </xf>
    <xf numFmtId="0" fontId="5" fillId="10" borderId="0" xfId="0" applyNumberFormat="1" applyFont="1" applyFill="1" applyBorder="1" applyAlignment="1">
      <alignment horizontal="center" vertical="top" wrapText="1" readingOrder="1"/>
    </xf>
    <xf numFmtId="0" fontId="5" fillId="10" borderId="1" xfId="0" applyNumberFormat="1" applyFont="1" applyFill="1" applyBorder="1" applyAlignment="1">
      <alignment horizontal="right" wrapText="1" readingOrder="1"/>
    </xf>
    <xf numFmtId="164" fontId="6" fillId="11" borderId="0" xfId="0" applyNumberFormat="1" applyFont="1" applyFill="1" applyBorder="1" applyAlignment="1">
      <alignment horizontal="right" vertical="top" wrapText="1" readingOrder="1"/>
    </xf>
    <xf numFmtId="164" fontId="6" fillId="12" borderId="0" xfId="0" applyNumberFormat="1" applyFont="1" applyFill="1" applyBorder="1" applyAlignment="1">
      <alignment horizontal="right" vertical="top" wrapText="1" readingOrder="1"/>
    </xf>
    <xf numFmtId="0" fontId="2" fillId="0" borderId="0" xfId="0" applyFont="1" applyFill="1" applyBorder="1"/>
    <xf numFmtId="0" fontId="11" fillId="2" borderId="0" xfId="0" applyNumberFormat="1" applyFont="1" applyFill="1" applyBorder="1" applyAlignment="1">
      <alignment vertical="top" wrapText="1" readingOrder="1"/>
    </xf>
    <xf numFmtId="0" fontId="15" fillId="2" borderId="0" xfId="0" applyNumberFormat="1" applyFont="1" applyFill="1" applyBorder="1" applyAlignment="1">
      <alignment vertical="top" wrapText="1" readingOrder="1"/>
    </xf>
    <xf numFmtId="0" fontId="14" fillId="0" borderId="0" xfId="0" applyFont="1" applyFill="1" applyBorder="1"/>
    <xf numFmtId="3" fontId="14" fillId="4" borderId="0" xfId="0" applyNumberFormat="1" applyFont="1" applyFill="1" applyBorder="1"/>
    <xf numFmtId="3" fontId="0" fillId="11" borderId="0" xfId="0" applyNumberFormat="1" applyFont="1" applyFill="1" applyBorder="1" applyAlignment="1">
      <alignment horizontal="right" vertical="top" wrapText="1" readingOrder="1"/>
    </xf>
    <xf numFmtId="3" fontId="0" fillId="8" borderId="0" xfId="0" applyNumberFormat="1" applyFont="1" applyFill="1" applyBorder="1" applyAlignment="1">
      <alignment horizontal="right" vertical="top" wrapText="1" readingOrder="1"/>
    </xf>
    <xf numFmtId="0" fontId="16" fillId="0" borderId="0" xfId="0" applyFont="1" applyFill="1" applyBorder="1"/>
    <xf numFmtId="164" fontId="0" fillId="5" borderId="0" xfId="0" applyNumberFormat="1" applyFont="1" applyFill="1" applyBorder="1" applyAlignment="1">
      <alignment horizontal="right" vertical="top" wrapText="1" readingOrder="1"/>
    </xf>
    <xf numFmtId="164" fontId="0" fillId="12" borderId="0" xfId="0" applyNumberFormat="1" applyFont="1" applyFill="1" applyBorder="1" applyAlignment="1">
      <alignment horizontal="right" vertical="top" wrapText="1" readingOrder="1"/>
    </xf>
    <xf numFmtId="164" fontId="0" fillId="9" borderId="0" xfId="0" applyNumberFormat="1" applyFont="1" applyFill="1" applyBorder="1" applyAlignment="1">
      <alignment horizontal="right" vertical="top" wrapText="1" readingOrder="1"/>
    </xf>
    <xf numFmtId="0" fontId="15" fillId="3" borderId="0" xfId="0" applyNumberFormat="1" applyFont="1" applyFill="1" applyBorder="1" applyAlignment="1">
      <alignment vertical="top" wrapText="1" readingOrder="1"/>
    </xf>
    <xf numFmtId="164" fontId="0" fillId="5" borderId="3" xfId="0" applyNumberFormat="1" applyFont="1" applyFill="1" applyBorder="1" applyAlignment="1">
      <alignment horizontal="right" vertical="top" wrapText="1" readingOrder="1"/>
    </xf>
    <xf numFmtId="164" fontId="0" fillId="12" borderId="3" xfId="0" applyNumberFormat="1" applyFont="1" applyFill="1" applyBorder="1" applyAlignment="1">
      <alignment horizontal="right" vertical="top" wrapText="1" readingOrder="1"/>
    </xf>
    <xf numFmtId="164" fontId="0" fillId="9" borderId="3" xfId="0" applyNumberFormat="1" applyFont="1" applyFill="1" applyBorder="1" applyAlignment="1">
      <alignment horizontal="right" vertical="top" wrapText="1" readingOrder="1"/>
    </xf>
    <xf numFmtId="164" fontId="0" fillId="6" borderId="0" xfId="0" applyNumberFormat="1" applyFont="1" applyFill="1" applyBorder="1" applyAlignment="1">
      <alignment horizontal="right" vertical="top" wrapText="1" readingOrder="1"/>
    </xf>
    <xf numFmtId="164" fontId="0" fillId="11" borderId="0" xfId="0" applyNumberFormat="1" applyFont="1" applyFill="1" applyBorder="1" applyAlignment="1">
      <alignment horizontal="right" vertical="top" wrapText="1" readingOrder="1"/>
    </xf>
    <xf numFmtId="164" fontId="0" fillId="8" borderId="0" xfId="0" applyNumberFormat="1" applyFont="1" applyFill="1" applyBorder="1" applyAlignment="1">
      <alignment horizontal="right" vertical="top" wrapText="1" readingOrder="1"/>
    </xf>
    <xf numFmtId="164" fontId="13" fillId="4" borderId="2" xfId="0" applyNumberFormat="1" applyFont="1" applyFill="1" applyBorder="1" applyAlignment="1">
      <alignment horizontal="right" vertical="top" wrapText="1" readingOrder="1"/>
    </xf>
    <xf numFmtId="164" fontId="13" fillId="10" borderId="2" xfId="0" applyNumberFormat="1" applyFont="1" applyFill="1" applyBorder="1" applyAlignment="1">
      <alignment horizontal="right" vertical="top" wrapText="1" readingOrder="1"/>
    </xf>
    <xf numFmtId="164" fontId="13" fillId="7" borderId="2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164" fontId="0" fillId="6" borderId="3" xfId="0" applyNumberFormat="1" applyFont="1" applyFill="1" applyBorder="1" applyAlignment="1">
      <alignment horizontal="right" vertical="top" wrapText="1" readingOrder="1"/>
    </xf>
    <xf numFmtId="164" fontId="0" fillId="11" borderId="3" xfId="0" applyNumberFormat="1" applyFont="1" applyFill="1" applyBorder="1" applyAlignment="1">
      <alignment horizontal="right" vertical="top" wrapText="1" readingOrder="1"/>
    </xf>
    <xf numFmtId="164" fontId="0" fillId="8" borderId="3" xfId="0" applyNumberFormat="1" applyFont="1" applyFill="1" applyBorder="1" applyAlignment="1">
      <alignment horizontal="right" vertical="top" wrapText="1" readingOrder="1"/>
    </xf>
    <xf numFmtId="3" fontId="2" fillId="0" borderId="0" xfId="0" applyNumberFormat="1" applyFont="1" applyFill="1" applyBorder="1"/>
    <xf numFmtId="3" fontId="2" fillId="0" borderId="4" xfId="0" applyNumberFormat="1" applyFont="1" applyFill="1" applyBorder="1"/>
    <xf numFmtId="3" fontId="12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164" fontId="13" fillId="5" borderId="0" xfId="0" applyNumberFormat="1" applyFont="1" applyFill="1" applyBorder="1" applyAlignment="1">
      <alignment horizontal="right" vertical="top" wrapText="1" readingOrder="1"/>
    </xf>
    <xf numFmtId="164" fontId="13" fillId="12" borderId="0" xfId="0" applyNumberFormat="1" applyFont="1" applyFill="1" applyBorder="1" applyAlignment="1">
      <alignment horizontal="right" vertical="top" wrapText="1" readingOrder="1"/>
    </xf>
    <xf numFmtId="164" fontId="13" fillId="9" borderId="0" xfId="0" applyNumberFormat="1" applyFont="1" applyFill="1" applyBorder="1" applyAlignment="1">
      <alignment horizontal="right" vertical="top" wrapText="1" readingOrder="1"/>
    </xf>
    <xf numFmtId="164" fontId="13" fillId="6" borderId="0" xfId="0" applyNumberFormat="1" applyFont="1" applyFill="1" applyBorder="1" applyAlignment="1">
      <alignment horizontal="right" vertical="top" wrapText="1" readingOrder="1"/>
    </xf>
    <xf numFmtId="164" fontId="13" fillId="11" borderId="0" xfId="0" applyNumberFormat="1" applyFont="1" applyFill="1" applyBorder="1" applyAlignment="1">
      <alignment horizontal="right" vertical="top" wrapText="1" readingOrder="1"/>
    </xf>
    <xf numFmtId="164" fontId="13" fillId="8" borderId="0" xfId="0" applyNumberFormat="1" applyFont="1" applyFill="1" applyBorder="1" applyAlignment="1">
      <alignment horizontal="right" vertical="top" wrapText="1" readingOrder="1"/>
    </xf>
    <xf numFmtId="0" fontId="19" fillId="0" borderId="0" xfId="0" applyFont="1" applyFill="1" applyBorder="1"/>
    <xf numFmtId="3" fontId="12" fillId="0" borderId="3" xfId="0" applyNumberFormat="1" applyFont="1" applyFill="1" applyBorder="1"/>
    <xf numFmtId="0" fontId="2" fillId="0" borderId="0" xfId="0" applyFont="1" applyFill="1" applyBorder="1"/>
    <xf numFmtId="0" fontId="9" fillId="15" borderId="0" xfId="0" applyNumberFormat="1" applyFont="1" applyFill="1" applyBorder="1" applyAlignment="1">
      <alignment horizontal="center" vertical="top" wrapText="1" readingOrder="1"/>
    </xf>
    <xf numFmtId="0" fontId="5" fillId="15" borderId="1" xfId="0" applyNumberFormat="1" applyFont="1" applyFill="1" applyBorder="1" applyAlignment="1">
      <alignment horizontal="right" wrapText="1" readingOrder="1"/>
    </xf>
    <xf numFmtId="0" fontId="2" fillId="15" borderId="0" xfId="0" applyFont="1" applyFill="1" applyBorder="1"/>
    <xf numFmtId="164" fontId="13" fillId="16" borderId="0" xfId="0" applyNumberFormat="1" applyFont="1" applyFill="1" applyBorder="1" applyAlignment="1">
      <alignment horizontal="right" vertical="top" wrapText="1" readingOrder="1"/>
    </xf>
    <xf numFmtId="3" fontId="14" fillId="15" borderId="0" xfId="0" applyNumberFormat="1" applyFont="1" applyFill="1" applyBorder="1"/>
    <xf numFmtId="164" fontId="0" fillId="16" borderId="0" xfId="0" applyNumberFormat="1" applyFont="1" applyFill="1" applyBorder="1" applyAlignment="1">
      <alignment horizontal="right" vertical="top" wrapText="1" readingOrder="1"/>
    </xf>
    <xf numFmtId="164" fontId="0" fillId="16" borderId="3" xfId="0" applyNumberFormat="1" applyFont="1" applyFill="1" applyBorder="1" applyAlignment="1">
      <alignment horizontal="right" vertical="top" wrapText="1" readingOrder="1"/>
    </xf>
    <xf numFmtId="164" fontId="13" fillId="17" borderId="0" xfId="0" applyNumberFormat="1" applyFont="1" applyFill="1" applyBorder="1" applyAlignment="1">
      <alignment horizontal="right" vertical="top" wrapText="1" readingOrder="1"/>
    </xf>
    <xf numFmtId="164" fontId="0" fillId="17" borderId="3" xfId="0" applyNumberFormat="1" applyFont="1" applyFill="1" applyBorder="1" applyAlignment="1">
      <alignment horizontal="right" vertical="top" wrapText="1" readingOrder="1"/>
    </xf>
    <xf numFmtId="164" fontId="0" fillId="17" borderId="0" xfId="0" applyNumberFormat="1" applyFont="1" applyFill="1" applyBorder="1" applyAlignment="1">
      <alignment horizontal="right" vertical="top" wrapText="1" readingOrder="1"/>
    </xf>
    <xf numFmtId="164" fontId="13" fillId="15" borderId="2" xfId="0" applyNumberFormat="1" applyFont="1" applyFill="1" applyBorder="1" applyAlignment="1">
      <alignment horizontal="right" vertical="top" wrapText="1" readingOrder="1"/>
    </xf>
    <xf numFmtId="0" fontId="9" fillId="18" borderId="0" xfId="0" applyNumberFormat="1" applyFont="1" applyFill="1" applyBorder="1" applyAlignment="1">
      <alignment horizontal="center" vertical="top" wrapText="1" readingOrder="1"/>
    </xf>
    <xf numFmtId="0" fontId="5" fillId="18" borderId="1" xfId="0" applyNumberFormat="1" applyFont="1" applyFill="1" applyBorder="1" applyAlignment="1">
      <alignment horizontal="right" wrapText="1" readingOrder="1"/>
    </xf>
    <xf numFmtId="0" fontId="2" fillId="18" borderId="0" xfId="0" applyFont="1" applyFill="1" applyBorder="1"/>
    <xf numFmtId="164" fontId="13" fillId="19" borderId="0" xfId="0" applyNumberFormat="1" applyFont="1" applyFill="1" applyBorder="1" applyAlignment="1">
      <alignment horizontal="right" vertical="top" wrapText="1" readingOrder="1"/>
    </xf>
    <xf numFmtId="3" fontId="14" fillId="18" borderId="0" xfId="0" applyNumberFormat="1" applyFont="1" applyFill="1" applyBorder="1"/>
    <xf numFmtId="164" fontId="0" fillId="19" borderId="0" xfId="0" applyNumberFormat="1" applyFont="1" applyFill="1" applyBorder="1" applyAlignment="1">
      <alignment horizontal="right" vertical="top" wrapText="1" readingOrder="1"/>
    </xf>
    <xf numFmtId="164" fontId="0" fillId="19" borderId="3" xfId="0" applyNumberFormat="1" applyFont="1" applyFill="1" applyBorder="1" applyAlignment="1">
      <alignment horizontal="right" vertical="top" wrapText="1" readingOrder="1"/>
    </xf>
    <xf numFmtId="164" fontId="13" fillId="20" borderId="0" xfId="0" applyNumberFormat="1" applyFont="1" applyFill="1" applyBorder="1" applyAlignment="1">
      <alignment horizontal="right" vertical="top" wrapText="1" readingOrder="1"/>
    </xf>
    <xf numFmtId="164" fontId="0" fillId="20" borderId="3" xfId="0" applyNumberFormat="1" applyFont="1" applyFill="1" applyBorder="1" applyAlignment="1">
      <alignment horizontal="right" vertical="top" wrapText="1" readingOrder="1"/>
    </xf>
    <xf numFmtId="164" fontId="0" fillId="20" borderId="0" xfId="0" applyNumberFormat="1" applyFont="1" applyFill="1" applyBorder="1" applyAlignment="1">
      <alignment horizontal="right" vertical="top" wrapText="1" readingOrder="1"/>
    </xf>
    <xf numFmtId="164" fontId="13" fillId="18" borderId="2" xfId="0" applyNumberFormat="1" applyFont="1" applyFill="1" applyBorder="1" applyAlignment="1">
      <alignment horizontal="right" vertical="top" wrapText="1" readingOrder="1"/>
    </xf>
    <xf numFmtId="164" fontId="2" fillId="0" borderId="0" xfId="0" applyNumberFormat="1" applyFont="1" applyFill="1" applyBorder="1"/>
    <xf numFmtId="0" fontId="7" fillId="2" borderId="0" xfId="0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11" fillId="3" borderId="0" xfId="0" applyNumberFormat="1" applyFont="1" applyFill="1" applyBorder="1" applyAlignment="1">
      <alignment vertical="top" wrapText="1" readingOrder="1"/>
    </xf>
    <xf numFmtId="0" fontId="11" fillId="0" borderId="0" xfId="0" applyFont="1" applyFill="1" applyBorder="1"/>
    <xf numFmtId="0" fontId="17" fillId="13" borderId="0" xfId="0" applyNumberFormat="1" applyFont="1" applyFill="1" applyBorder="1" applyAlignment="1">
      <alignment vertical="top" wrapText="1" readingOrder="1"/>
    </xf>
    <xf numFmtId="0" fontId="17" fillId="14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8" fillId="0" borderId="0" xfId="0" applyNumberFormat="1" applyFont="1" applyFill="1" applyBorder="1" applyAlignment="1">
      <alignment vertical="top" wrapText="1" readingOrder="1"/>
    </xf>
    <xf numFmtId="0" fontId="7" fillId="3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18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horizontal="center" vertical="top" wrapText="1" readingOrder="1"/>
    </xf>
    <xf numFmtId="164" fontId="23" fillId="0" borderId="2" xfId="0" applyNumberFormat="1" applyFont="1" applyFill="1" applyBorder="1" applyAlignment="1">
      <alignment horizontal="right" vertical="top" wrapText="1" readingOrder="1"/>
    </xf>
    <xf numFmtId="0" fontId="2" fillId="0" borderId="2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 readingOrder="1"/>
    </xf>
    <xf numFmtId="164" fontId="3" fillId="21" borderId="0" xfId="0" applyNumberFormat="1" applyFont="1" applyFill="1" applyBorder="1" applyAlignment="1">
      <alignment horizontal="right" vertical="top" wrapText="1" readingOrder="1"/>
    </xf>
    <xf numFmtId="0" fontId="3" fillId="3" borderId="0" xfId="0" applyNumberFormat="1" applyFont="1" applyFill="1" applyBorder="1" applyAlignment="1">
      <alignment vertical="top" wrapText="1" readingOrder="1"/>
    </xf>
    <xf numFmtId="164" fontId="3" fillId="3" borderId="0" xfId="0" applyNumberFormat="1" applyFont="1" applyFill="1" applyBorder="1" applyAlignment="1">
      <alignment horizontal="right" vertical="top" wrapText="1" readingOrder="1"/>
    </xf>
    <xf numFmtId="0" fontId="3" fillId="21" borderId="0" xfId="0" applyNumberFormat="1" applyFont="1" applyFill="1" applyBorder="1" applyAlignment="1">
      <alignment vertical="top" wrapText="1" readingOrder="1"/>
    </xf>
    <xf numFmtId="0" fontId="3" fillId="2" borderId="0" xfId="0" applyNumberFormat="1" applyFont="1" applyFill="1" applyBorder="1" applyAlignment="1">
      <alignment vertical="top" wrapText="1" readingOrder="1"/>
    </xf>
    <xf numFmtId="164" fontId="3" fillId="2" borderId="0" xfId="0" applyNumberFormat="1" applyFont="1" applyFill="1" applyBorder="1" applyAlignment="1">
      <alignment horizontal="right" vertical="top" wrapText="1" readingOrder="1"/>
    </xf>
    <xf numFmtId="0" fontId="22" fillId="3" borderId="0" xfId="0" applyNumberFormat="1" applyFont="1" applyFill="1" applyBorder="1" applyAlignment="1">
      <alignment horizontal="right" vertical="top" wrapText="1" readingOrder="1"/>
    </xf>
    <xf numFmtId="0" fontId="21" fillId="3" borderId="0" xfId="0" applyNumberFormat="1" applyFont="1" applyFill="1" applyBorder="1" applyAlignment="1">
      <alignment vertical="top" wrapText="1" readingOrder="1"/>
    </xf>
    <xf numFmtId="0" fontId="22" fillId="3" borderId="1" xfId="0" applyNumberFormat="1" applyFont="1" applyFill="1" applyBorder="1" applyAlignment="1">
      <alignment horizontal="right" vertical="top" wrapText="1" readingOrder="1"/>
    </xf>
    <xf numFmtId="0" fontId="2" fillId="0" borderId="1" xfId="0" applyNumberFormat="1" applyFont="1" applyFill="1" applyBorder="1" applyAlignment="1">
      <alignment vertical="top" wrapText="1"/>
    </xf>
    <xf numFmtId="0" fontId="20" fillId="0" borderId="0" xfId="0" applyNumberFormat="1" applyFont="1" applyFill="1" applyBorder="1" applyAlignment="1">
      <alignment horizontal="center" vertical="top" wrapText="1" readingOrder="1"/>
    </xf>
    <xf numFmtId="0" fontId="21" fillId="0" borderId="0" xfId="0" applyNumberFormat="1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8FF"/>
      <rgbColor rgb="00F5F5F5"/>
      <rgbColor rgb="0019197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J44"/>
  <sheetViews>
    <sheetView showGridLines="0" tabSelected="1" workbookViewId="0">
      <pane ySplit="4" topLeftCell="A28" activePane="bottomLeft" state="frozen"/>
      <selection pane="bottomLeft" activeCell="J17" sqref="J17"/>
    </sheetView>
  </sheetViews>
  <sheetFormatPr defaultRowHeight="15" outlineLevelRow="1"/>
  <cols>
    <col min="1" max="1" width="1" customWidth="1"/>
    <col min="2" max="2" width="0.140625" customWidth="1"/>
    <col min="3" max="3" width="35.7109375" customWidth="1"/>
    <col min="4" max="4" width="15.7109375" style="15" customWidth="1"/>
    <col min="5" max="5" width="17.5703125" style="1" customWidth="1"/>
    <col min="6" max="6" width="16.7109375" customWidth="1"/>
    <col min="7" max="7" width="15.7109375" customWidth="1"/>
    <col min="8" max="8" width="0" hidden="1" customWidth="1"/>
    <col min="9" max="9" width="19.42578125" customWidth="1"/>
    <col min="10" max="10" width="18" customWidth="1"/>
  </cols>
  <sheetData>
    <row r="1" spans="2:9" ht="8.25" customHeight="1"/>
    <row r="2" spans="2:9" ht="18" customHeight="1">
      <c r="C2" s="86" t="s">
        <v>35</v>
      </c>
      <c r="D2" s="86"/>
      <c r="E2" s="86"/>
      <c r="F2" s="86"/>
      <c r="G2" s="86"/>
      <c r="H2" s="86"/>
      <c r="I2" s="86"/>
    </row>
    <row r="3" spans="2:9" ht="18" customHeight="1">
      <c r="C3" s="87" t="s">
        <v>0</v>
      </c>
      <c r="D3" s="87"/>
      <c r="E3" s="87"/>
      <c r="F3" s="87"/>
      <c r="G3" s="87"/>
      <c r="H3" s="87"/>
      <c r="I3" s="87"/>
    </row>
    <row r="4" spans="2:9" ht="11.25" customHeight="1"/>
    <row r="5" spans="2:9" ht="3.6" customHeight="1"/>
    <row r="6" spans="2:9" s="2" customFormat="1" ht="3.6" customHeight="1">
      <c r="D6" s="15"/>
    </row>
    <row r="7" spans="2:9" s="2" customFormat="1" ht="15.6" customHeight="1">
      <c r="C7" s="50" t="s">
        <v>28</v>
      </c>
      <c r="D7" s="50"/>
    </row>
    <row r="8" spans="2:9" s="2" customFormat="1" ht="15.6" customHeight="1">
      <c r="C8" s="3" t="s">
        <v>53</v>
      </c>
      <c r="D8" s="3"/>
      <c r="E8" s="51">
        <v>9000</v>
      </c>
    </row>
    <row r="9" spans="2:9" s="2" customFormat="1" ht="15.6" customHeight="1">
      <c r="C9" s="50"/>
      <c r="D9" s="50"/>
    </row>
    <row r="10" spans="2:9" s="2" customFormat="1" ht="19.149999999999999" customHeight="1">
      <c r="C10" s="3" t="s">
        <v>20</v>
      </c>
      <c r="D10" s="3"/>
      <c r="E10" s="40">
        <v>25416</v>
      </c>
    </row>
    <row r="11" spans="2:9" s="2" customFormat="1" ht="15.6" customHeight="1" thickBot="1">
      <c r="C11" s="3" t="s">
        <v>21</v>
      </c>
      <c r="D11" s="3"/>
      <c r="E11" s="41">
        <v>25524</v>
      </c>
    </row>
    <row r="12" spans="2:9" s="2" customFormat="1" ht="15" customHeight="1" thickTop="1">
      <c r="C12" s="43" t="s">
        <v>22</v>
      </c>
      <c r="D12" s="43"/>
      <c r="E12" s="42">
        <f>E10+E11</f>
        <v>50940</v>
      </c>
    </row>
    <row r="13" spans="2:9" s="2" customFormat="1" ht="15" customHeight="1">
      <c r="C13" s="43"/>
      <c r="D13" s="43"/>
      <c r="E13" s="42"/>
    </row>
    <row r="14" spans="2:9" s="2" customFormat="1" ht="15" customHeight="1">
      <c r="C14" s="43" t="s">
        <v>29</v>
      </c>
      <c r="D14" s="43"/>
      <c r="E14" s="51">
        <f>E8+E12</f>
        <v>59940</v>
      </c>
    </row>
    <row r="15" spans="2:9" s="2" customFormat="1" ht="15" customHeight="1">
      <c r="C15" s="18"/>
      <c r="D15" s="18"/>
      <c r="E15" s="42"/>
    </row>
    <row r="16" spans="2:9" ht="32.450000000000003" customHeight="1">
      <c r="B16" s="85" t="s">
        <v>1</v>
      </c>
      <c r="C16" s="77"/>
      <c r="D16" s="64" t="s">
        <v>32</v>
      </c>
      <c r="E16" s="4" t="s">
        <v>10</v>
      </c>
      <c r="F16" s="11" t="s">
        <v>33</v>
      </c>
      <c r="G16" s="7" t="s">
        <v>34</v>
      </c>
      <c r="H16" s="4" t="s">
        <v>10</v>
      </c>
      <c r="I16" s="53" t="s">
        <v>30</v>
      </c>
    </row>
    <row r="17" spans="2:10" ht="22.5" collapsed="1">
      <c r="B17" s="85" t="s">
        <v>1</v>
      </c>
      <c r="C17" s="77"/>
      <c r="D17" s="65" t="s">
        <v>2</v>
      </c>
      <c r="E17" s="5" t="s">
        <v>2</v>
      </c>
      <c r="F17" s="12" t="s">
        <v>2</v>
      </c>
      <c r="G17" s="8" t="s">
        <v>2</v>
      </c>
      <c r="H17" s="5" t="s">
        <v>2</v>
      </c>
      <c r="I17" s="54" t="s">
        <v>2</v>
      </c>
    </row>
    <row r="18" spans="2:10" ht="14.45" hidden="1" customHeight="1" outlineLevel="1" collapsed="1">
      <c r="B18" s="76" t="s">
        <v>3</v>
      </c>
      <c r="C18" s="77"/>
      <c r="D18" s="66"/>
      <c r="E18" s="6"/>
      <c r="F18" s="13">
        <v>0</v>
      </c>
      <c r="G18" s="9">
        <v>0</v>
      </c>
      <c r="H18" s="6"/>
      <c r="I18" s="55"/>
    </row>
    <row r="19" spans="2:10" ht="14.45" hidden="1" customHeight="1" outlineLevel="1" collapsed="1">
      <c r="B19" s="84" t="s">
        <v>4</v>
      </c>
      <c r="C19" s="77"/>
      <c r="D19" s="66"/>
      <c r="E19" s="6"/>
      <c r="F19" s="14">
        <v>0</v>
      </c>
      <c r="G19" s="10">
        <v>0</v>
      </c>
      <c r="H19" s="6"/>
      <c r="I19" s="55"/>
    </row>
    <row r="20" spans="2:10" ht="14.45" hidden="1" customHeight="1" outlineLevel="1" collapsed="1">
      <c r="B20" s="76" t="s">
        <v>5</v>
      </c>
      <c r="C20" s="77"/>
      <c r="D20" s="66"/>
      <c r="E20" s="6"/>
      <c r="F20" s="13">
        <v>0</v>
      </c>
      <c r="G20" s="9">
        <v>0</v>
      </c>
      <c r="H20" s="6"/>
      <c r="I20" s="55"/>
    </row>
    <row r="21" spans="2:10" ht="14.45" hidden="1" customHeight="1" outlineLevel="1" collapsed="1">
      <c r="B21" s="84" t="s">
        <v>6</v>
      </c>
      <c r="C21" s="77"/>
      <c r="D21" s="66"/>
      <c r="E21" s="6"/>
      <c r="F21" s="14">
        <v>0</v>
      </c>
      <c r="G21" s="10">
        <v>0</v>
      </c>
      <c r="H21" s="6"/>
      <c r="I21" s="55"/>
    </row>
    <row r="22" spans="2:10" ht="14.45" hidden="1" customHeight="1" outlineLevel="1" collapsed="1">
      <c r="B22" s="76" t="s">
        <v>7</v>
      </c>
      <c r="C22" s="77"/>
      <c r="D22" s="66"/>
      <c r="E22" s="6"/>
      <c r="F22" s="13">
        <v>0</v>
      </c>
      <c r="G22" s="9">
        <v>0</v>
      </c>
      <c r="H22" s="6"/>
      <c r="I22" s="55"/>
    </row>
    <row r="23" spans="2:10" ht="14.45" hidden="1" customHeight="1" outlineLevel="1" collapsed="1">
      <c r="B23" s="84" t="s">
        <v>8</v>
      </c>
      <c r="C23" s="77"/>
      <c r="D23" s="66"/>
      <c r="E23" s="6"/>
      <c r="F23" s="14">
        <v>0</v>
      </c>
      <c r="G23" s="10">
        <v>0</v>
      </c>
      <c r="H23" s="6"/>
      <c r="I23" s="55"/>
    </row>
    <row r="24" spans="2:10" ht="14.45" hidden="1" customHeight="1" outlineLevel="1" collapsed="1">
      <c r="B24" s="76" t="s">
        <v>9</v>
      </c>
      <c r="C24" s="77"/>
      <c r="D24" s="66"/>
      <c r="E24" s="6"/>
      <c r="F24" s="13">
        <v>0</v>
      </c>
      <c r="G24" s="9">
        <v>0</v>
      </c>
      <c r="H24" s="6"/>
      <c r="I24" s="55"/>
    </row>
    <row r="25" spans="2:10" outlineLevel="1">
      <c r="B25" s="78" t="s">
        <v>11</v>
      </c>
      <c r="C25" s="79"/>
      <c r="D25" s="67">
        <f>SUM(D26:D33)</f>
        <v>56000</v>
      </c>
      <c r="E25" s="44">
        <v>58321</v>
      </c>
      <c r="F25" s="45">
        <v>57154</v>
      </c>
      <c r="G25" s="46">
        <v>57462</v>
      </c>
      <c r="H25" s="44">
        <v>58321</v>
      </c>
      <c r="I25" s="56">
        <f>SUM(I26:I33)</f>
        <v>57381</v>
      </c>
    </row>
    <row r="26" spans="2:10" s="1" customFormat="1" ht="14.45" customHeight="1" outlineLevel="1">
      <c r="B26" s="17"/>
      <c r="C26" s="18" t="s">
        <v>31</v>
      </c>
      <c r="D26" s="68">
        <v>46000</v>
      </c>
      <c r="E26" s="19">
        <v>43616</v>
      </c>
      <c r="F26" s="20">
        <v>43548</v>
      </c>
      <c r="G26" s="21">
        <v>43548</v>
      </c>
      <c r="H26" s="19">
        <v>43616</v>
      </c>
      <c r="I26" s="57">
        <v>43548</v>
      </c>
    </row>
    <row r="27" spans="2:10" s="2" customFormat="1" ht="14.45" customHeight="1" outlineLevel="1">
      <c r="B27" s="17"/>
      <c r="C27" s="18" t="s">
        <v>26</v>
      </c>
      <c r="D27" s="68">
        <v>0</v>
      </c>
      <c r="E27" s="19">
        <v>92</v>
      </c>
      <c r="F27" s="20">
        <v>0</v>
      </c>
      <c r="G27" s="21">
        <v>92</v>
      </c>
      <c r="H27" s="19">
        <v>92</v>
      </c>
      <c r="I27" s="57">
        <v>0</v>
      </c>
    </row>
    <row r="28" spans="2:10" s="2" customFormat="1" outlineLevel="1">
      <c r="B28" s="26"/>
      <c r="C28" s="18" t="s">
        <v>16</v>
      </c>
      <c r="D28" s="69">
        <v>0</v>
      </c>
      <c r="E28" s="23">
        <v>0</v>
      </c>
      <c r="F28" s="24">
        <v>0</v>
      </c>
      <c r="G28" s="25">
        <v>130</v>
      </c>
      <c r="H28" s="23">
        <v>0</v>
      </c>
      <c r="I28" s="58">
        <v>130</v>
      </c>
      <c r="J28" s="75"/>
    </row>
    <row r="29" spans="2:10" s="2" customFormat="1" outlineLevel="1">
      <c r="B29" s="26"/>
      <c r="C29" s="18" t="s">
        <v>12</v>
      </c>
      <c r="D29" s="69">
        <v>10000</v>
      </c>
      <c r="E29" s="23">
        <v>5000</v>
      </c>
      <c r="F29" s="24">
        <v>5000</v>
      </c>
      <c r="G29" s="25">
        <v>5000</v>
      </c>
      <c r="H29" s="23">
        <v>5000</v>
      </c>
      <c r="I29" s="58">
        <v>5000</v>
      </c>
    </row>
    <row r="30" spans="2:10" s="2" customFormat="1" outlineLevel="1">
      <c r="B30" s="26"/>
      <c r="C30" s="18" t="s">
        <v>13</v>
      </c>
      <c r="D30" s="69">
        <v>0</v>
      </c>
      <c r="E30" s="23">
        <v>8606</v>
      </c>
      <c r="F30" s="24">
        <v>8606</v>
      </c>
      <c r="G30" s="25">
        <v>8606</v>
      </c>
      <c r="H30" s="23">
        <v>8606</v>
      </c>
      <c r="I30" s="58">
        <v>8606</v>
      </c>
    </row>
    <row r="31" spans="2:10" s="2" customFormat="1" outlineLevel="1">
      <c r="B31" s="26"/>
      <c r="C31" s="18" t="s">
        <v>14</v>
      </c>
      <c r="D31" s="69">
        <v>0</v>
      </c>
      <c r="E31" s="23">
        <v>178</v>
      </c>
      <c r="F31" s="24">
        <v>0</v>
      </c>
      <c r="G31" s="25">
        <v>0</v>
      </c>
      <c r="H31" s="23">
        <v>178</v>
      </c>
      <c r="I31" s="58">
        <v>0</v>
      </c>
    </row>
    <row r="32" spans="2:10" s="2" customFormat="1" outlineLevel="1">
      <c r="B32" s="26"/>
      <c r="C32" s="18" t="s">
        <v>15</v>
      </c>
      <c r="D32" s="69">
        <v>0</v>
      </c>
      <c r="E32" s="23">
        <v>178</v>
      </c>
      <c r="F32" s="24">
        <v>0</v>
      </c>
      <c r="G32" s="25">
        <v>178</v>
      </c>
      <c r="H32" s="23">
        <v>178</v>
      </c>
      <c r="I32" s="58">
        <v>0</v>
      </c>
    </row>
    <row r="33" spans="2:9" s="2" customFormat="1" outlineLevel="1">
      <c r="B33" s="26"/>
      <c r="C33" s="18" t="s">
        <v>27</v>
      </c>
      <c r="D33" s="70">
        <v>0</v>
      </c>
      <c r="E33" s="27">
        <v>651</v>
      </c>
      <c r="F33" s="28">
        <v>0</v>
      </c>
      <c r="G33" s="29">
        <v>0</v>
      </c>
      <c r="H33" s="27">
        <v>651</v>
      </c>
      <c r="I33" s="59">
        <v>97</v>
      </c>
    </row>
    <row r="34" spans="2:9" ht="15.75" outlineLevel="1">
      <c r="B34" s="80" t="s">
        <v>23</v>
      </c>
      <c r="C34" s="81"/>
      <c r="D34" s="71">
        <v>0</v>
      </c>
      <c r="E34" s="47">
        <v>3230</v>
      </c>
      <c r="F34" s="48">
        <v>3230</v>
      </c>
      <c r="G34" s="49">
        <v>3230</v>
      </c>
      <c r="H34" s="47">
        <v>3230</v>
      </c>
      <c r="I34" s="60">
        <f>I35</f>
        <v>3230</v>
      </c>
    </row>
    <row r="35" spans="2:9" s="2" customFormat="1" outlineLevel="1">
      <c r="B35" s="16"/>
      <c r="C35" s="36" t="s">
        <v>18</v>
      </c>
      <c r="D35" s="72">
        <v>0</v>
      </c>
      <c r="E35" s="37">
        <v>3230</v>
      </c>
      <c r="F35" s="38">
        <v>3230</v>
      </c>
      <c r="G35" s="39">
        <v>3230</v>
      </c>
      <c r="H35" s="37">
        <v>3230</v>
      </c>
      <c r="I35" s="61">
        <v>3230</v>
      </c>
    </row>
    <row r="36" spans="2:9" ht="15.75" outlineLevel="1">
      <c r="B36" s="80" t="s">
        <v>24</v>
      </c>
      <c r="C36" s="81"/>
      <c r="D36" s="71">
        <v>0</v>
      </c>
      <c r="E36" s="47">
        <v>0</v>
      </c>
      <c r="F36" s="48">
        <v>629</v>
      </c>
      <c r="G36" s="49">
        <v>699</v>
      </c>
      <c r="H36" s="47">
        <v>0</v>
      </c>
      <c r="I36" s="60">
        <f>SUM(I37:I38)</f>
        <v>536</v>
      </c>
    </row>
    <row r="37" spans="2:9" s="2" customFormat="1" ht="13.9" customHeight="1" outlineLevel="1">
      <c r="B37" s="16"/>
      <c r="C37" s="36" t="s">
        <v>19</v>
      </c>
      <c r="D37" s="73">
        <v>0</v>
      </c>
      <c r="E37" s="30">
        <v>0</v>
      </c>
      <c r="F37" s="31">
        <v>93</v>
      </c>
      <c r="G37" s="32">
        <v>97</v>
      </c>
      <c r="H37" s="30">
        <v>0</v>
      </c>
      <c r="I37" s="62">
        <v>0</v>
      </c>
    </row>
    <row r="38" spans="2:9" s="2" customFormat="1" ht="13.9" customHeight="1" outlineLevel="1">
      <c r="B38" s="16"/>
      <c r="C38" s="36" t="s">
        <v>25</v>
      </c>
      <c r="D38" s="73">
        <v>0</v>
      </c>
      <c r="E38" s="30">
        <v>0</v>
      </c>
      <c r="F38" s="31">
        <v>536</v>
      </c>
      <c r="G38" s="32">
        <v>602</v>
      </c>
      <c r="H38" s="30">
        <v>0</v>
      </c>
      <c r="I38" s="62">
        <v>536</v>
      </c>
    </row>
    <row r="39" spans="2:9" ht="22.9" customHeight="1">
      <c r="B39" s="18"/>
      <c r="C39" s="22" t="s">
        <v>17</v>
      </c>
      <c r="D39" s="74">
        <f>D25+D34+D36</f>
        <v>56000</v>
      </c>
      <c r="E39" s="33">
        <f>E25+E34+E36</f>
        <v>61551</v>
      </c>
      <c r="F39" s="34">
        <f>F25+F34+F36</f>
        <v>61013</v>
      </c>
      <c r="G39" s="35">
        <f>G25+G34+G36</f>
        <v>61391</v>
      </c>
      <c r="H39" s="33">
        <f t="shared" ref="H39" si="0">H25+H34+H36</f>
        <v>61551</v>
      </c>
      <c r="I39" s="63">
        <f>I25+I34+I36</f>
        <v>61147</v>
      </c>
    </row>
    <row r="40" spans="2:9" ht="13.9" customHeight="1"/>
    <row r="41" spans="2:9" ht="16.899999999999999" customHeight="1">
      <c r="B41" s="83" t="s">
        <v>1</v>
      </c>
      <c r="C41" s="77"/>
      <c r="D41" s="77"/>
      <c r="E41" s="77"/>
      <c r="F41" s="77"/>
      <c r="G41" s="77"/>
    </row>
    <row r="42" spans="2:9" ht="0" hidden="1" customHeight="1"/>
    <row r="43" spans="2:9" ht="4.9000000000000004" customHeight="1"/>
    <row r="44" spans="2:9" ht="15.75" customHeight="1">
      <c r="B44" s="82" t="s">
        <v>1</v>
      </c>
      <c r="C44" s="77"/>
      <c r="D44" s="77"/>
      <c r="E44" s="77"/>
      <c r="F44" s="77"/>
      <c r="G44" s="77"/>
    </row>
  </sheetData>
  <mergeCells count="16">
    <mergeCell ref="B17:C17"/>
    <mergeCell ref="B16:C16"/>
    <mergeCell ref="C2:I2"/>
    <mergeCell ref="C3:I3"/>
    <mergeCell ref="B18:C18"/>
    <mergeCell ref="B22:C22"/>
    <mergeCell ref="B23:C23"/>
    <mergeCell ref="B19:C19"/>
    <mergeCell ref="B20:C20"/>
    <mergeCell ref="B21:C21"/>
    <mergeCell ref="B24:C24"/>
    <mergeCell ref="B25:C25"/>
    <mergeCell ref="B34:C34"/>
    <mergeCell ref="B36:C36"/>
    <mergeCell ref="B44:G44"/>
    <mergeCell ref="B41:G41"/>
  </mergeCells>
  <pageMargins left="0.25" right="0.25" top="0.25" bottom="1.07292007874016" header="0.25" footer="0.25"/>
  <pageSetup orientation="landscape" r:id="rId1"/>
  <headerFooter alignWithMargins="0">
    <oddFooter>Page &amp;P&amp;RProposed E911 Budgets June 3 2015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R19"/>
  <sheetViews>
    <sheetView showGridLines="0" workbookViewId="0">
      <pane ySplit="8" topLeftCell="A9" activePane="bottomLeft" state="frozen"/>
      <selection pane="bottomLeft"/>
    </sheetView>
  </sheetViews>
  <sheetFormatPr defaultColWidth="8.85546875" defaultRowHeight="15" outlineLevelRow="1"/>
  <cols>
    <col min="1" max="1" width="0.7109375" style="52" customWidth="1"/>
    <col min="2" max="3" width="0" style="52" hidden="1" customWidth="1"/>
    <col min="4" max="4" width="53.28515625" style="52" customWidth="1"/>
    <col min="5" max="5" width="0" style="52" hidden="1" customWidth="1"/>
    <col min="6" max="6" width="13.85546875" style="52" customWidth="1"/>
    <col min="7" max="7" width="0" style="52" hidden="1" customWidth="1"/>
    <col min="8" max="8" width="13.85546875" style="52" customWidth="1"/>
    <col min="9" max="9" width="0" style="52" hidden="1" customWidth="1"/>
    <col min="10" max="10" width="13.85546875" style="52" customWidth="1"/>
    <col min="11" max="11" width="0" style="52" hidden="1" customWidth="1"/>
    <col min="12" max="12" width="13.85546875" style="52" customWidth="1"/>
    <col min="13" max="13" width="0" style="52" hidden="1" customWidth="1"/>
    <col min="14" max="14" width="13.85546875" style="52" customWidth="1"/>
    <col min="15" max="15" width="0" style="52" hidden="1" customWidth="1"/>
    <col min="16" max="16" width="13.85546875" style="52" customWidth="1"/>
    <col min="17" max="18" width="0" style="52" hidden="1" customWidth="1"/>
    <col min="19" max="19" width="1" style="52" customWidth="1"/>
    <col min="20" max="16384" width="8.85546875" style="52"/>
  </cols>
  <sheetData>
    <row r="1" spans="2:18" ht="4.3499999999999996" customHeight="1"/>
    <row r="2" spans="2:18" ht="14.45" customHeight="1">
      <c r="B2" s="101" t="s">
        <v>36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2:18" ht="1.1499999999999999" customHeight="1"/>
    <row r="4" spans="2:18" ht="14.45" customHeight="1">
      <c r="B4" s="102" t="s">
        <v>37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</row>
    <row r="5" spans="2:18" ht="14.45" customHeight="1">
      <c r="C5" s="102" t="s">
        <v>38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</row>
    <row r="6" spans="2:18" ht="0.6" customHeight="1"/>
    <row r="7" spans="2:18" ht="14.45" customHeight="1">
      <c r="B7" s="87" t="s">
        <v>0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</row>
    <row r="8" spans="2:18" ht="14.65" customHeight="1"/>
    <row r="9" spans="2:18" ht="3" customHeight="1"/>
    <row r="10" spans="2:18" ht="18" customHeight="1">
      <c r="C10" s="98" t="s">
        <v>1</v>
      </c>
      <c r="D10" s="77"/>
      <c r="E10" s="97" t="s">
        <v>1</v>
      </c>
      <c r="F10" s="77"/>
      <c r="G10" s="97" t="s">
        <v>1</v>
      </c>
      <c r="H10" s="77"/>
      <c r="I10" s="97" t="s">
        <v>1</v>
      </c>
      <c r="J10" s="77"/>
      <c r="K10" s="97" t="s">
        <v>39</v>
      </c>
      <c r="L10" s="77"/>
      <c r="M10" s="97" t="s">
        <v>40</v>
      </c>
      <c r="N10" s="77"/>
      <c r="O10" s="97" t="s">
        <v>1</v>
      </c>
      <c r="P10" s="77"/>
    </row>
    <row r="11" spans="2:18" ht="18" customHeight="1">
      <c r="C11" s="98" t="s">
        <v>1</v>
      </c>
      <c r="D11" s="77"/>
      <c r="E11" s="99" t="s">
        <v>41</v>
      </c>
      <c r="F11" s="100"/>
      <c r="G11" s="99" t="s">
        <v>42</v>
      </c>
      <c r="H11" s="100"/>
      <c r="I11" s="99" t="s">
        <v>43</v>
      </c>
      <c r="J11" s="100"/>
      <c r="K11" s="99" t="s">
        <v>44</v>
      </c>
      <c r="L11" s="100"/>
      <c r="M11" s="99" t="s">
        <v>45</v>
      </c>
      <c r="N11" s="100"/>
      <c r="O11" s="99" t="s">
        <v>46</v>
      </c>
      <c r="P11" s="100"/>
    </row>
    <row r="12" spans="2:18" ht="18" customHeight="1">
      <c r="C12" s="94" t="s">
        <v>47</v>
      </c>
      <c r="D12" s="77"/>
      <c r="E12" s="91">
        <v>57917</v>
      </c>
      <c r="F12" s="77"/>
      <c r="G12" s="91">
        <v>0</v>
      </c>
      <c r="H12" s="77"/>
      <c r="I12" s="91">
        <v>0</v>
      </c>
      <c r="J12" s="77"/>
      <c r="K12" s="91">
        <v>0</v>
      </c>
      <c r="L12" s="77"/>
      <c r="M12" s="91">
        <v>0</v>
      </c>
      <c r="N12" s="77"/>
      <c r="O12" s="91">
        <v>57917</v>
      </c>
      <c r="P12" s="77"/>
    </row>
    <row r="13" spans="2:18" ht="14.45" customHeight="1" outlineLevel="1">
      <c r="C13" s="95" t="s">
        <v>48</v>
      </c>
      <c r="D13" s="77"/>
      <c r="E13" s="96">
        <v>57917</v>
      </c>
      <c r="F13" s="77"/>
      <c r="G13" s="96">
        <v>0</v>
      </c>
      <c r="H13" s="77"/>
      <c r="I13" s="96">
        <v>0</v>
      </c>
      <c r="J13" s="77"/>
      <c r="K13" s="96">
        <v>0</v>
      </c>
      <c r="L13" s="77"/>
      <c r="M13" s="96">
        <v>0</v>
      </c>
      <c r="N13" s="77"/>
      <c r="O13" s="96">
        <v>57917</v>
      </c>
      <c r="P13" s="77"/>
    </row>
    <row r="14" spans="2:18" ht="18" customHeight="1">
      <c r="C14" s="94" t="s">
        <v>49</v>
      </c>
      <c r="D14" s="77"/>
      <c r="E14" s="91">
        <v>3230</v>
      </c>
      <c r="F14" s="77"/>
      <c r="G14" s="91">
        <v>0</v>
      </c>
      <c r="H14" s="77"/>
      <c r="I14" s="91">
        <v>0</v>
      </c>
      <c r="J14" s="77"/>
      <c r="K14" s="91">
        <v>0</v>
      </c>
      <c r="L14" s="77"/>
      <c r="M14" s="91">
        <v>0</v>
      </c>
      <c r="N14" s="77"/>
      <c r="O14" s="91">
        <v>3230</v>
      </c>
      <c r="P14" s="77"/>
    </row>
    <row r="15" spans="2:18" ht="14.45" customHeight="1" outlineLevel="1">
      <c r="C15" s="92" t="s">
        <v>50</v>
      </c>
      <c r="D15" s="77"/>
      <c r="E15" s="93">
        <v>3230</v>
      </c>
      <c r="F15" s="77"/>
      <c r="G15" s="93">
        <v>0</v>
      </c>
      <c r="H15" s="77"/>
      <c r="I15" s="93">
        <v>0</v>
      </c>
      <c r="J15" s="77"/>
      <c r="K15" s="93">
        <v>0</v>
      </c>
      <c r="L15" s="77"/>
      <c r="M15" s="93">
        <v>0</v>
      </c>
      <c r="N15" s="77"/>
      <c r="O15" s="93">
        <v>3230</v>
      </c>
      <c r="P15" s="77"/>
    </row>
    <row r="16" spans="2:18" ht="6.95" customHeight="1"/>
    <row r="17" spans="4:17" ht="14.45" customHeight="1">
      <c r="D17" s="90" t="s">
        <v>51</v>
      </c>
      <c r="E17" s="77"/>
      <c r="F17" s="88">
        <v>61147</v>
      </c>
      <c r="G17" s="89"/>
      <c r="H17" s="88">
        <v>0</v>
      </c>
      <c r="I17" s="89"/>
      <c r="J17" s="88">
        <v>0</v>
      </c>
      <c r="K17" s="89"/>
      <c r="L17" s="88">
        <v>0</v>
      </c>
      <c r="M17" s="89"/>
      <c r="N17" s="88">
        <v>0</v>
      </c>
      <c r="O17" s="89"/>
      <c r="P17" s="88">
        <v>61147</v>
      </c>
      <c r="Q17" s="89"/>
    </row>
    <row r="18" spans="4:17" ht="0.4" customHeight="1"/>
    <row r="19" spans="4:17" ht="14.45" customHeight="1">
      <c r="D19" s="90" t="s">
        <v>52</v>
      </c>
      <c r="E19" s="77"/>
      <c r="F19" s="88">
        <v>61147</v>
      </c>
      <c r="G19" s="89"/>
      <c r="H19" s="88">
        <v>0</v>
      </c>
      <c r="I19" s="89"/>
      <c r="J19" s="88">
        <v>0</v>
      </c>
      <c r="K19" s="89"/>
      <c r="L19" s="88">
        <v>0</v>
      </c>
      <c r="M19" s="89"/>
      <c r="N19" s="88">
        <v>0</v>
      </c>
      <c r="O19" s="89"/>
      <c r="P19" s="88">
        <v>61147</v>
      </c>
      <c r="Q19" s="89"/>
    </row>
  </sheetData>
  <mergeCells count="60">
    <mergeCell ref="B2:Q2"/>
    <mergeCell ref="B4:Q4"/>
    <mergeCell ref="C5:R5"/>
    <mergeCell ref="B7:Q7"/>
    <mergeCell ref="C10:D10"/>
    <mergeCell ref="E10:F10"/>
    <mergeCell ref="G10:H10"/>
    <mergeCell ref="I10:J10"/>
    <mergeCell ref="K10:L10"/>
    <mergeCell ref="M10:N10"/>
    <mergeCell ref="O10:P10"/>
    <mergeCell ref="C11:D11"/>
    <mergeCell ref="E11:F11"/>
    <mergeCell ref="G11:H11"/>
    <mergeCell ref="I11:J11"/>
    <mergeCell ref="K11:L11"/>
    <mergeCell ref="M11:N11"/>
    <mergeCell ref="O11:P11"/>
    <mergeCell ref="O12:P12"/>
    <mergeCell ref="C13:D13"/>
    <mergeCell ref="E13:F13"/>
    <mergeCell ref="G13:H13"/>
    <mergeCell ref="I13:J13"/>
    <mergeCell ref="K13:L13"/>
    <mergeCell ref="M13:N13"/>
    <mergeCell ref="O13:P13"/>
    <mergeCell ref="C12:D12"/>
    <mergeCell ref="E12:F12"/>
    <mergeCell ref="G12:H12"/>
    <mergeCell ref="I12:J12"/>
    <mergeCell ref="K12:L12"/>
    <mergeCell ref="M12:N12"/>
    <mergeCell ref="O14:P14"/>
    <mergeCell ref="C15:D15"/>
    <mergeCell ref="E15:F15"/>
    <mergeCell ref="G15:H15"/>
    <mergeCell ref="I15:J15"/>
    <mergeCell ref="K15:L15"/>
    <mergeCell ref="M15:N15"/>
    <mergeCell ref="O15:P15"/>
    <mergeCell ref="C14:D14"/>
    <mergeCell ref="E14:F14"/>
    <mergeCell ref="G14:H14"/>
    <mergeCell ref="I14:J14"/>
    <mergeCell ref="K14:L14"/>
    <mergeCell ref="M14:N14"/>
    <mergeCell ref="P17:Q17"/>
    <mergeCell ref="D19:E19"/>
    <mergeCell ref="F19:G19"/>
    <mergeCell ref="H19:I19"/>
    <mergeCell ref="J19:K19"/>
    <mergeCell ref="L19:M19"/>
    <mergeCell ref="N19:O19"/>
    <mergeCell ref="P19:Q19"/>
    <mergeCell ref="D17:E17"/>
    <mergeCell ref="F17:G17"/>
    <mergeCell ref="H17:I17"/>
    <mergeCell ref="J17:K17"/>
    <mergeCell ref="L17:M17"/>
    <mergeCell ref="N17:O17"/>
  </mergeCells>
  <pageMargins left="0.1" right="0" top="0.25" bottom="0.78" header="0.25" footer="0.25"/>
  <pageSetup orientation="landscape" horizontalDpi="300" verticalDpi="300"/>
  <headerFooter alignWithMargins="0">
    <oddFooter>&amp;L&amp;"Verdana,Regular"&amp;9 Source: fiscal.wa.gov - All Budgets Combined Statewide Summary &amp;C&amp;"Verdana,Regular"&amp;10&amp;P &amp;R&amp;"Verdana,Regular"&amp;10 9/3/2015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2015-08-31T07:00:00+00:00</OpenedDate>
    <Date1 xmlns="dc463f71-b30c-4ab2-9473-d307f9d35888">2015-09-09T07:00:00+00:00</Date1>
    <IsDocumentOrder xmlns="dc463f71-b30c-4ab2-9473-d307f9d35888" xsi:nil="true"/>
    <IsHighlyConfidential xmlns="dc463f71-b30c-4ab2-9473-d307f9d35888">false</IsHighlyConfidential>
    <CaseCompanyNames xmlns="dc463f71-b30c-4ab2-9473-d307f9d35888">State of Washington Military Department Emergency Management Division</CaseCompanyNames>
    <DocketNumber xmlns="dc463f71-b30c-4ab2-9473-d307f9d35888">151780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61EE96161FE0B4A8736415B30ABAF5E" ma:contentTypeVersion="119" ma:contentTypeDescription="" ma:contentTypeScope="" ma:versionID="1838fbc69c9fa91738030fbf96b3dfa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7EFD93-EE04-4F02-A32C-54ED4E3DFAAB}"/>
</file>

<file path=customXml/itemProps2.xml><?xml version="1.0" encoding="utf-8"?>
<ds:datastoreItem xmlns:ds="http://schemas.openxmlformats.org/officeDocument/2006/customXml" ds:itemID="{B737AED5-EC55-48AA-814D-CD759B985416}"/>
</file>

<file path=customXml/itemProps3.xml><?xml version="1.0" encoding="utf-8"?>
<ds:datastoreItem xmlns:ds="http://schemas.openxmlformats.org/officeDocument/2006/customXml" ds:itemID="{63F02E79-76C5-4A21-97DE-9C0F8BED501E}"/>
</file>

<file path=customXml/itemProps4.xml><?xml version="1.0" encoding="utf-8"?>
<ds:datastoreItem xmlns:ds="http://schemas.openxmlformats.org/officeDocument/2006/customXml" ds:itemID="{D5529E7A-536C-40D2-A71A-6D42CC77797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Operating Budget Comparison</vt:lpstr>
      <vt:lpstr>All Budgets Combined Statewide </vt:lpstr>
      <vt:lpstr>'All Budgets Combined Statewide '!Print_Titles</vt:lpstr>
      <vt:lpstr>'Operating Budget Comparison'!Print_Titles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Peters, Bill K. (MIL)</dc:creator>
  <cp:lastModifiedBy>Lorri Targus</cp:lastModifiedBy>
  <cp:lastPrinted>2015-06-03T21:43:22Z</cp:lastPrinted>
  <dcterms:created xsi:type="dcterms:W3CDTF">2015-06-03T18:39:49Z</dcterms:created>
  <dcterms:modified xsi:type="dcterms:W3CDTF">2015-09-10T15:06:56Z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0x0101006E56B4D1795A2E4DB2F0B01679ED314A00661EE96161FE0B4A8736415B30ABAF5E</vt:lpwstr>
  </property>
  <property fmtid="{D5CDD505-2E9C-101B-9397-08002B2CF9AE}" pid="3" name="_docset_NoMedatataSyncRequired">
    <vt:lpwstr>False</vt:lpwstr>
  </property>
</Properties>
</file>