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.sharepoint.com/sites/utc-tp-220513/Data Requests and Responses/"/>
    </mc:Choice>
  </mc:AlternateContent>
  <xr:revisionPtr revIDLastSave="1" documentId="8_{10B00DF6-DFC3-473A-8203-396A1F735DF1}" xr6:coauthVersionLast="47" xr6:coauthVersionMax="47" xr10:uidLastSave="{3A9141BE-9541-4113-83E6-53D1646865D0}"/>
  <bookViews>
    <workbookView xWindow="-110" yWindow="-110" windowWidth="19420" windowHeight="10420" xr2:uid="{435D7781-1233-497E-A108-7BD69BA7AC2F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B11" i="1"/>
  <c r="B10" i="1"/>
  <c r="B9" i="1"/>
  <c r="B8" i="1"/>
  <c r="B7" i="1"/>
  <c r="B6" i="1"/>
  <c r="B5" i="1"/>
  <c r="B4" i="1"/>
  <c r="B3" i="1"/>
  <c r="B2" i="1"/>
  <c r="J4" i="1" l="1"/>
</calcChain>
</file>

<file path=xl/sharedStrings.xml><?xml version="1.0" encoding="utf-8"?>
<sst xmlns="http://schemas.openxmlformats.org/spreadsheetml/2006/main" count="83" uniqueCount="49">
  <si>
    <t>PSP Restating ADJ's</t>
  </si>
  <si>
    <t>Staff's Restating</t>
  </si>
  <si>
    <t>PSP Proforma</t>
  </si>
  <si>
    <t>Staff's Proforma</t>
  </si>
  <si>
    <t>Fuel R-7</t>
  </si>
  <si>
    <t>Comp Day Expense R-2</t>
  </si>
  <si>
    <t>Adj to match to GL 53700 R-8</t>
  </si>
  <si>
    <t>Travel account</t>
  </si>
  <si>
    <t>Amortizing Consulting R-10</t>
  </si>
  <si>
    <t>amortizing legal R-11</t>
  </si>
  <si>
    <t>Order 9 amortize R-13</t>
  </si>
  <si>
    <t>Removal of Tabler and RedCloud r16</t>
  </si>
  <si>
    <t>Maintenance r-19</t>
  </si>
  <si>
    <t>2021 rate case amort. R-20</t>
  </si>
  <si>
    <t>Legal fees PF3</t>
  </si>
  <si>
    <t>Consulting PF-4</t>
  </si>
  <si>
    <t>Insurance PF-8</t>
  </si>
  <si>
    <t>Contested Y/N</t>
  </si>
  <si>
    <t>Pilotage Fees Earned</t>
  </si>
  <si>
    <t>N</t>
  </si>
  <si>
    <t>Attorney Fees</t>
  </si>
  <si>
    <t>Y</t>
  </si>
  <si>
    <t xml:space="preserve">Computer Maintenance </t>
  </si>
  <si>
    <t>Consulting Fees</t>
  </si>
  <si>
    <t>Donations</t>
  </si>
  <si>
    <t>Equipment Leases</t>
  </si>
  <si>
    <t>Depreciation</t>
  </si>
  <si>
    <t>Lobbyist</t>
  </si>
  <si>
    <t>Puget Sound, Prev. Maintenance</t>
  </si>
  <si>
    <t>Juan de Fuca, Prev. Maintenance</t>
  </si>
  <si>
    <t>Boat Fees Earned</t>
  </si>
  <si>
    <t>Commission-Senate Bill 5096</t>
  </si>
  <si>
    <t>DEI Outreach</t>
  </si>
  <si>
    <t>DEI Donations</t>
  </si>
  <si>
    <t>Dues</t>
  </si>
  <si>
    <t>Employee Health &amp; Welfare</t>
  </si>
  <si>
    <t>Employee Pension</t>
  </si>
  <si>
    <t>Employee 401(k)</t>
  </si>
  <si>
    <t>Insurance - Medical</t>
  </si>
  <si>
    <t xml:space="preserve">Insurance </t>
  </si>
  <si>
    <t>License Fees - Pilots</t>
  </si>
  <si>
    <t>Pilots Pension</t>
  </si>
  <si>
    <t>Pilot Boat Fuel</t>
  </si>
  <si>
    <t>Salaries</t>
  </si>
  <si>
    <t>Taxes, B &amp; O</t>
  </si>
  <si>
    <t>Training, Pilots</t>
  </si>
  <si>
    <t>Transportation Expense</t>
  </si>
  <si>
    <t>Conferences/Travel</t>
  </si>
  <si>
    <t>Rate-case-specific expenses TP-220513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</si>
</sst>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44" fontId="3" fillId="0" borderId="2" xfId="1" applyFont="1" applyBorder="1"/>
    <xf numFmtId="44" fontId="0" fillId="0" borderId="0" xfId="1" applyFont="1"/>
    <xf numFmtId="44" fontId="0" fillId="0" borderId="3" xfId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44" fontId="2" fillId="0" borderId="0" xfId="1" applyFont="1"/>
    <xf numFmtId="0" fontId="2" fillId="0" borderId="0" xfId="0" applyFont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wa.sharepoint.com/sites/utc-tp-220513/Staff%20Work%20Papers/Staff%20%20of%20220513-PSP-Exh-WTB05-Burton-Supp-T-9-9-22.xlsx" TargetMode="External"/><Relationship Id="rId1" Type="http://schemas.openxmlformats.org/officeDocument/2006/relationships/externalLinkPath" Target="/sites/utc-tp-220513/Staff%20Work%20Papers/Staff%20%20of%20220513-PSP-Exh-WTB05-Burton-Supp-T-9-9-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wa.sharepoint.com/sites/utc-tp-220513/Staff%20Work%20Papers/220513-Staff-Exh.JNS-2r1.xlsx" TargetMode="External"/><Relationship Id="rId1" Type="http://schemas.openxmlformats.org/officeDocument/2006/relationships/externalLinkPath" Target="/sites/utc-tp-220513/Staff%20Work%20Papers/220513-Staff-Exh.JNS-2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-month P&amp;L"/>
      <sheetName val="Staff Adjustments"/>
      <sheetName val="Results of Operations"/>
      <sheetName val="Restating Entries"/>
      <sheetName val="Pro Forma Entries"/>
      <sheetName val="Staff priceout current"/>
      <sheetName val="Staff Priceout Proposed"/>
      <sheetName val="Staff Rate Sheet"/>
      <sheetName val="Staff Revenue Reconciliation"/>
      <sheetName val="Staff Rev Rec old"/>
      <sheetName val="Support --&gt;"/>
      <sheetName val="Employee Reimburstment GL"/>
      <sheetName val="Revenue Reconciliation"/>
      <sheetName val="Depreciation"/>
      <sheetName val="Vessel PS Exp"/>
      <sheetName val="190976 Amort Legal &amp; Cons"/>
      <sheetName val="Legal Exp"/>
      <sheetName val="Staff Consulting"/>
      <sheetName val="Consulting Exp"/>
      <sheetName val="Computer Exp"/>
      <sheetName val="Amort of UTC Exp"/>
      <sheetName val="Equip Lease"/>
      <sheetName val="Pilot Medical"/>
      <sheetName val="2021 Cruise Rev"/>
      <sheetName val="2022 Cruise Rev"/>
      <sheetName val="2023 PF Revenue "/>
      <sheetName val="Conference Exp"/>
      <sheetName val="Staff Dues Expense"/>
      <sheetName val="Dues Expense"/>
      <sheetName val="Staff Payroll"/>
      <sheetName val="Payroll"/>
      <sheetName val="Benefits"/>
      <sheetName val="Training Exp (2)"/>
      <sheetName val="Training Exp"/>
      <sheetName val="Staff License Fees"/>
      <sheetName val="License Fees "/>
      <sheetName val="Pilot Pension"/>
      <sheetName val="Rate-Case Exp"/>
      <sheetName val="Fuel Expense"/>
      <sheetName val="Insurance"/>
      <sheetName val="Staff B&amp;O Tax Exp"/>
      <sheetName val="B&amp;O Tax Exp"/>
      <sheetName val="DEI"/>
      <sheetName val="Transportation"/>
      <sheetName val="PSP Resp to Staff TravelDR 2-20"/>
      <sheetName val="Travel GL"/>
    </sheetNames>
    <sheetDataSet>
      <sheetData sheetId="0"/>
      <sheetData sheetId="1"/>
      <sheetData sheetId="2">
        <row r="10">
          <cell r="F10">
            <v>-2259615.4399999948</v>
          </cell>
          <cell r="I10">
            <v>18017854.721299719</v>
          </cell>
        </row>
        <row r="11">
          <cell r="I11">
            <v>141288</v>
          </cell>
        </row>
        <row r="22">
          <cell r="F22">
            <v>60384.783333333311</v>
          </cell>
        </row>
        <row r="25">
          <cell r="I25">
            <v>-150000</v>
          </cell>
        </row>
        <row r="27">
          <cell r="F27">
            <v>-57211.25</v>
          </cell>
          <cell r="I27">
            <v>19070.416666666668</v>
          </cell>
        </row>
        <row r="29">
          <cell r="F29">
            <v>-30281.334285714285</v>
          </cell>
          <cell r="I29">
            <v>27217.706666666665</v>
          </cell>
        </row>
        <row r="31">
          <cell r="F31">
            <v>-7000</v>
          </cell>
        </row>
        <row r="32">
          <cell r="I32">
            <v>20000</v>
          </cell>
        </row>
        <row r="33">
          <cell r="I33">
            <v>20000</v>
          </cell>
        </row>
        <row r="34">
          <cell r="I34">
            <v>18493.092307692306</v>
          </cell>
        </row>
        <row r="35">
          <cell r="I35">
            <v>56446.49</v>
          </cell>
        </row>
        <row r="36">
          <cell r="I36">
            <v>14584.497292760032</v>
          </cell>
        </row>
        <row r="37">
          <cell r="I37">
            <v>17999.999999999996</v>
          </cell>
        </row>
        <row r="39">
          <cell r="F39">
            <v>152997.63235117903</v>
          </cell>
        </row>
        <row r="40">
          <cell r="F40">
            <v>207939.16719697611</v>
          </cell>
        </row>
        <row r="44">
          <cell r="I44">
            <v>59328.206999999988</v>
          </cell>
        </row>
        <row r="45">
          <cell r="I45">
            <v>240777.96000000089</v>
          </cell>
        </row>
        <row r="48">
          <cell r="I48">
            <v>19500</v>
          </cell>
        </row>
        <row r="49">
          <cell r="F49">
            <v>-75309.460000000006</v>
          </cell>
        </row>
        <row r="52">
          <cell r="I52">
            <v>902438.00999999605</v>
          </cell>
        </row>
        <row r="55">
          <cell r="I55">
            <v>268331.06400000007</v>
          </cell>
        </row>
        <row r="56">
          <cell r="F56">
            <v>-398441.48999999993</v>
          </cell>
        </row>
        <row r="57">
          <cell r="F57">
            <v>125316.38</v>
          </cell>
        </row>
        <row r="61">
          <cell r="I61">
            <v>134308.92659999989</v>
          </cell>
        </row>
        <row r="67">
          <cell r="I67">
            <v>413356.70789617044</v>
          </cell>
        </row>
        <row r="69">
          <cell r="I69">
            <v>356304.85</v>
          </cell>
        </row>
        <row r="70">
          <cell r="I70">
            <v>45414.949999999953</v>
          </cell>
        </row>
        <row r="71">
          <cell r="I71">
            <v>-3241.6100000000006</v>
          </cell>
        </row>
        <row r="73">
          <cell r="I73">
            <v>594471.59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NS-01 Income Statement"/>
      <sheetName val="JNS-02, Sch1.1 Results of Oper "/>
      <sheetName val="JNS-02, Sch 1.2 Restating Adj "/>
      <sheetName val="JNS-02, Sch 1.3 Pro Forma Adj "/>
      <sheetName val="END RR Model"/>
    </sheetNames>
    <sheetDataSet>
      <sheetData sheetId="0"/>
      <sheetData sheetId="1"/>
      <sheetData sheetId="2"/>
      <sheetData sheetId="3">
        <row r="59">
          <cell r="K59">
            <v>-1644567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A8C5E-310B-4AEF-B436-0D209284080E}">
  <dimension ref="A1:J23"/>
  <sheetViews>
    <sheetView tabSelected="1" workbookViewId="0">
      <selection activeCell="H13" sqref="H13"/>
    </sheetView>
  </sheetViews>
  <sheetFormatPr defaultRowHeight="14.5" x14ac:dyDescent="0.35"/>
  <cols>
    <col min="1" max="1" width="29.453125" customWidth="1"/>
    <col min="2" max="3" width="20.7265625" style="4" customWidth="1"/>
    <col min="4" max="4" width="33.26953125" customWidth="1"/>
    <col min="5" max="5" width="16.453125" style="4" customWidth="1"/>
    <col min="6" max="6" width="35.54296875" customWidth="1"/>
    <col min="7" max="7" width="23.54296875" style="4" customWidth="1"/>
    <col min="8" max="8" width="23.54296875" customWidth="1"/>
    <col min="9" max="9" width="23" customWidth="1"/>
    <col min="10" max="10" width="19" style="4" customWidth="1"/>
  </cols>
  <sheetData>
    <row r="1" spans="1:10" ht="15" thickBot="1" x14ac:dyDescent="0.4">
      <c r="A1" s="1" t="s">
        <v>0</v>
      </c>
      <c r="B1" s="3"/>
      <c r="C1" s="3" t="s">
        <v>17</v>
      </c>
      <c r="D1" s="2" t="s">
        <v>1</v>
      </c>
      <c r="E1" s="3"/>
      <c r="F1" s="2" t="s">
        <v>2</v>
      </c>
      <c r="G1" s="3"/>
      <c r="H1" s="2" t="s">
        <v>17</v>
      </c>
      <c r="I1" s="2" t="s">
        <v>3</v>
      </c>
      <c r="J1" s="5"/>
    </row>
    <row r="2" spans="1:10" x14ac:dyDescent="0.35">
      <c r="A2" s="6" t="s">
        <v>18</v>
      </c>
      <c r="B2" s="4">
        <f>'[1]Results of Operations'!$F$10</f>
        <v>-2259615.4399999948</v>
      </c>
      <c r="C2" s="4" t="s">
        <v>19</v>
      </c>
      <c r="D2" t="s">
        <v>5</v>
      </c>
      <c r="E2" s="4">
        <v>-389350</v>
      </c>
      <c r="F2" t="s">
        <v>18</v>
      </c>
      <c r="G2" s="4">
        <f>'[1]Results of Operations'!$I$10</f>
        <v>18017854.721299719</v>
      </c>
      <c r="H2" s="9" t="s">
        <v>21</v>
      </c>
      <c r="I2" t="s">
        <v>14</v>
      </c>
      <c r="J2" s="4">
        <v>39119</v>
      </c>
    </row>
    <row r="3" spans="1:10" x14ac:dyDescent="0.35">
      <c r="A3" s="6" t="s">
        <v>20</v>
      </c>
      <c r="B3" s="4">
        <f>'[1]Results of Operations'!$F$22</f>
        <v>60384.783333333311</v>
      </c>
      <c r="C3" s="8" t="s">
        <v>21</v>
      </c>
      <c r="D3" t="s">
        <v>4</v>
      </c>
      <c r="E3" s="4">
        <v>138668</v>
      </c>
      <c r="F3" t="s">
        <v>30</v>
      </c>
      <c r="G3" s="4">
        <f>'[1]Results of Operations'!$I$11</f>
        <v>141288</v>
      </c>
      <c r="H3" s="9" t="s">
        <v>21</v>
      </c>
      <c r="I3" t="s">
        <v>15</v>
      </c>
      <c r="J3" s="4">
        <v>16837</v>
      </c>
    </row>
    <row r="4" spans="1:10" x14ac:dyDescent="0.35">
      <c r="A4" s="6" t="s">
        <v>22</v>
      </c>
      <c r="B4" s="4">
        <f>'[1]Results of Operations'!$F$27</f>
        <v>-57211.25</v>
      </c>
      <c r="C4" s="4" t="s">
        <v>19</v>
      </c>
      <c r="D4" t="s">
        <v>6</v>
      </c>
      <c r="E4" s="4">
        <v>-3227</v>
      </c>
      <c r="F4" t="s">
        <v>31</v>
      </c>
      <c r="G4" s="4">
        <f>'[1]Results of Operations'!$I$25</f>
        <v>-150000</v>
      </c>
      <c r="H4" t="s">
        <v>19</v>
      </c>
      <c r="I4" t="s">
        <v>16</v>
      </c>
      <c r="J4" s="4">
        <f>'[2]JNS-02, Sch 1.3 Pro Forma Adj '!$K$59</f>
        <v>-1644567</v>
      </c>
    </row>
    <row r="5" spans="1:10" x14ac:dyDescent="0.35">
      <c r="A5" s="6" t="s">
        <v>23</v>
      </c>
      <c r="B5" s="4">
        <f>'[1]Results of Operations'!$F$29</f>
        <v>-30281.334285714285</v>
      </c>
      <c r="C5" s="8" t="s">
        <v>21</v>
      </c>
      <c r="D5" t="s">
        <v>7</v>
      </c>
      <c r="E5" s="4">
        <v>-23860</v>
      </c>
      <c r="F5" s="6" t="s">
        <v>22</v>
      </c>
      <c r="G5" s="4">
        <f>'[1]Results of Operations'!$I$27</f>
        <v>19070.416666666668</v>
      </c>
      <c r="H5" s="4" t="s">
        <v>19</v>
      </c>
    </row>
    <row r="6" spans="1:10" x14ac:dyDescent="0.35">
      <c r="A6" s="6" t="s">
        <v>24</v>
      </c>
      <c r="B6" s="4">
        <f>'[1]Results of Operations'!$F$31</f>
        <v>-7000</v>
      </c>
      <c r="C6" s="4" t="s">
        <v>19</v>
      </c>
      <c r="D6" t="s">
        <v>8</v>
      </c>
      <c r="E6" s="4">
        <v>-55746</v>
      </c>
      <c r="F6" s="6" t="s">
        <v>23</v>
      </c>
      <c r="G6" s="4">
        <f>'[1]Results of Operations'!$I$29</f>
        <v>27217.706666666665</v>
      </c>
      <c r="H6" s="8" t="s">
        <v>21</v>
      </c>
    </row>
    <row r="7" spans="1:10" x14ac:dyDescent="0.35">
      <c r="A7" s="6" t="s">
        <v>25</v>
      </c>
      <c r="B7" s="4">
        <f>'[1]Results of Operations'!$F$39</f>
        <v>152997.63235117903</v>
      </c>
      <c r="C7" s="4" t="s">
        <v>19</v>
      </c>
      <c r="D7" t="s">
        <v>9</v>
      </c>
      <c r="E7" s="4">
        <v>-126673</v>
      </c>
      <c r="F7" s="6" t="s">
        <v>32</v>
      </c>
      <c r="G7" s="4">
        <f>'[1]Results of Operations'!$I$32</f>
        <v>20000</v>
      </c>
      <c r="H7" s="4" t="s">
        <v>19</v>
      </c>
    </row>
    <row r="8" spans="1:10" x14ac:dyDescent="0.35">
      <c r="A8" s="6" t="s">
        <v>26</v>
      </c>
      <c r="B8" s="4">
        <f>'[1]Results of Operations'!$F$40</f>
        <v>207939.16719697611</v>
      </c>
      <c r="C8" s="4" t="s">
        <v>19</v>
      </c>
      <c r="D8" t="s">
        <v>10</v>
      </c>
      <c r="E8" s="4">
        <v>56118</v>
      </c>
      <c r="F8" s="6" t="s">
        <v>33</v>
      </c>
      <c r="G8" s="4">
        <f>'[1]Results of Operations'!$I$33</f>
        <v>20000</v>
      </c>
      <c r="H8" s="8" t="s">
        <v>21</v>
      </c>
    </row>
    <row r="9" spans="1:10" x14ac:dyDescent="0.35">
      <c r="A9" s="6" t="s">
        <v>27</v>
      </c>
      <c r="B9" s="4">
        <f>'[1]Results of Operations'!$F$49</f>
        <v>-75309.460000000006</v>
      </c>
      <c r="C9" s="4" t="s">
        <v>19</v>
      </c>
      <c r="D9" t="s">
        <v>11</v>
      </c>
      <c r="E9" s="4">
        <v>-117697</v>
      </c>
      <c r="F9" t="s">
        <v>34</v>
      </c>
      <c r="G9" s="4">
        <f>'[1]Results of Operations'!$I$34</f>
        <v>18493.092307692306</v>
      </c>
      <c r="H9" s="4" t="s">
        <v>19</v>
      </c>
    </row>
    <row r="10" spans="1:10" x14ac:dyDescent="0.35">
      <c r="A10" s="6" t="s">
        <v>28</v>
      </c>
      <c r="B10" s="4">
        <f>'[1]Results of Operations'!$F$56</f>
        <v>-398441.48999999993</v>
      </c>
      <c r="C10" s="4" t="s">
        <v>19</v>
      </c>
      <c r="D10" t="s">
        <v>12</v>
      </c>
      <c r="E10" s="4">
        <v>25063</v>
      </c>
      <c r="F10" t="s">
        <v>35</v>
      </c>
      <c r="G10" s="4">
        <f>'[1]Results of Operations'!$I$35</f>
        <v>56446.49</v>
      </c>
      <c r="H10" s="4" t="s">
        <v>19</v>
      </c>
    </row>
    <row r="11" spans="1:10" x14ac:dyDescent="0.35">
      <c r="A11" t="s">
        <v>29</v>
      </c>
      <c r="B11" s="4">
        <f>'[1]Results of Operations'!$F$57</f>
        <v>125316.38</v>
      </c>
      <c r="C11" s="8" t="s">
        <v>21</v>
      </c>
      <c r="D11" t="s">
        <v>13</v>
      </c>
      <c r="E11" s="4">
        <v>18582</v>
      </c>
      <c r="F11" t="s">
        <v>36</v>
      </c>
      <c r="G11" s="4">
        <f>'[1]Results of Operations'!$I$36</f>
        <v>14584.497292760032</v>
      </c>
      <c r="H11" s="4" t="s">
        <v>19</v>
      </c>
    </row>
    <row r="12" spans="1:10" x14ac:dyDescent="0.35">
      <c r="F12" s="7" t="s">
        <v>37</v>
      </c>
      <c r="G12" s="4">
        <f>'[1]Results of Operations'!$I$37</f>
        <v>17999.999999999996</v>
      </c>
      <c r="H12" t="s">
        <v>19</v>
      </c>
    </row>
    <row r="13" spans="1:10" x14ac:dyDescent="0.35">
      <c r="F13" s="6" t="s">
        <v>39</v>
      </c>
      <c r="G13" s="4">
        <f>'[1]Results of Operations'!$I$44</f>
        <v>59328.206999999988</v>
      </c>
      <c r="H13" t="s">
        <v>19</v>
      </c>
    </row>
    <row r="14" spans="1:10" x14ac:dyDescent="0.35">
      <c r="F14" s="6" t="s">
        <v>38</v>
      </c>
      <c r="G14" s="4">
        <f>'[1]Results of Operations'!$I$45</f>
        <v>240777.96000000089</v>
      </c>
      <c r="H14" s="9" t="s">
        <v>21</v>
      </c>
    </row>
    <row r="15" spans="1:10" x14ac:dyDescent="0.35">
      <c r="F15" t="s">
        <v>40</v>
      </c>
      <c r="G15" s="4">
        <f>'[1]Results of Operations'!$I$48</f>
        <v>19500</v>
      </c>
      <c r="H15" t="s">
        <v>19</v>
      </c>
    </row>
    <row r="16" spans="1:10" x14ac:dyDescent="0.35">
      <c r="F16" t="s">
        <v>41</v>
      </c>
      <c r="G16" s="4">
        <f>'[1]Results of Operations'!$I$52</f>
        <v>902438.00999999605</v>
      </c>
      <c r="H16" s="10" t="s">
        <v>19</v>
      </c>
    </row>
    <row r="17" spans="6:8" x14ac:dyDescent="0.35">
      <c r="F17" s="6" t="s">
        <v>42</v>
      </c>
      <c r="G17" s="4">
        <f>'[1]Results of Operations'!$I$55</f>
        <v>268331.06400000007</v>
      </c>
      <c r="H17" s="9" t="s">
        <v>21</v>
      </c>
    </row>
    <row r="18" spans="6:8" x14ac:dyDescent="0.35">
      <c r="F18" t="s">
        <v>43</v>
      </c>
      <c r="G18" s="4">
        <f>'[1]Results of Operations'!$I$61</f>
        <v>134308.92659999989</v>
      </c>
      <c r="H18" t="s">
        <v>19</v>
      </c>
    </row>
    <row r="19" spans="6:8" x14ac:dyDescent="0.35">
      <c r="F19" s="6" t="s">
        <v>44</v>
      </c>
      <c r="G19" s="4">
        <f>'[1]Results of Operations'!$I$67</f>
        <v>413356.70789617044</v>
      </c>
      <c r="H19" s="9" t="s">
        <v>21</v>
      </c>
    </row>
    <row r="20" spans="6:8" x14ac:dyDescent="0.35">
      <c r="F20" s="6" t="s">
        <v>45</v>
      </c>
      <c r="G20" s="4">
        <f>'[1]Results of Operations'!$I$69</f>
        <v>356304.85</v>
      </c>
      <c r="H20" s="9" t="s">
        <v>21</v>
      </c>
    </row>
    <row r="21" spans="6:8" x14ac:dyDescent="0.35">
      <c r="F21" s="6" t="s">
        <v>46</v>
      </c>
      <c r="G21" s="4">
        <f>'[1]Results of Operations'!$I$70</f>
        <v>45414.949999999953</v>
      </c>
      <c r="H21" t="s">
        <v>19</v>
      </c>
    </row>
    <row r="22" spans="6:8" x14ac:dyDescent="0.35">
      <c r="F22" s="6" t="s">
        <v>47</v>
      </c>
      <c r="G22" s="4">
        <f>'[1]Results of Operations'!$I$71</f>
        <v>-3241.6100000000006</v>
      </c>
      <c r="H22" s="9" t="s">
        <v>21</v>
      </c>
    </row>
    <row r="23" spans="6:8" x14ac:dyDescent="0.35">
      <c r="F23" s="6" t="s">
        <v>48</v>
      </c>
      <c r="G23" s="4">
        <f>'[1]Results of Operations'!$I$73</f>
        <v>594471.59</v>
      </c>
      <c r="H23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2023-04-20T07:00:00+00:00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D0B622-27D8-428A-80B1-9FA670885F60}">
  <ds:schemaRefs>
    <ds:schemaRef ds:uri="http://www.w3.org/XML/1998/namespace"/>
    <ds:schemaRef ds:uri="http://schemas.microsoft.com/office/2006/documentManagement/types"/>
    <ds:schemaRef ds:uri="80cdad01-4c44-45de-9ae6-83b3d51dc17a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sharepoint/v3"/>
    <ds:schemaRef ds:uri="634af474-dcbd-4dd3-83cd-822a0b85e6e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DBB740E-42C9-4D8C-BCD5-BAD3B36E9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A57C43-5749-4288-AD08-01B63458D94A}"/>
</file>

<file path=customXml/itemProps4.xml><?xml version="1.0" encoding="utf-8"?>
<ds:datastoreItem xmlns:ds="http://schemas.openxmlformats.org/officeDocument/2006/customXml" ds:itemID="{6F02D0A5-0F01-4325-AA48-B3245A6FD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Jaclynn (UTC)</dc:creator>
  <cp:lastModifiedBy>DeMarco, Betsy (UTC)</cp:lastModifiedBy>
  <dcterms:created xsi:type="dcterms:W3CDTF">2023-04-18T15:07:30Z</dcterms:created>
  <dcterms:modified xsi:type="dcterms:W3CDTF">2023-04-20T15:05:10Z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</Properties>
</file>