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showInkAnnotation="0"/>
  <mc:AlternateContent xmlns:mc="http://schemas.openxmlformats.org/markup-compatibility/2006">
    <mc:Choice Requires="x15">
      <x15ac:absPath xmlns:x15ac="http://schemas.microsoft.com/office/spreadsheetml/2010/11/ac" url="C:\Users\kuzmj\Desktop\CU4\"/>
    </mc:Choice>
  </mc:AlternateContent>
  <xr:revisionPtr revIDLastSave="0" documentId="13_ncr:1_{47F0A736-BDF2-4337-B6BA-D1727ACD1373}" xr6:coauthVersionLast="41" xr6:coauthVersionMax="41" xr10:uidLastSave="{00000000-0000-0000-0000-000000000000}"/>
  <bookViews>
    <workbookView xWindow="-108" yWindow="-108" windowWidth="23256" windowHeight="12576" xr2:uid="{00000000-000D-0000-FFFF-FFFF00000000}"/>
  </bookViews>
  <sheets>
    <sheet name="NPV Comparison" sheetId="27" r:id="rId1"/>
    <sheet name="5-year Comparison" sheetId="2" r:id="rId2"/>
    <sheet name="Continuing Operations" sheetId="20" r:id="rId3"/>
    <sheet name="No Hedging" sheetId="29" r:id="rId4"/>
    <sheet name="Hedging" sheetId="28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</externalReferences>
  <definedNames>
    <definedName name="\a" localSheetId="2">#REF!</definedName>
    <definedName name="\a">#REF!</definedName>
    <definedName name="\b" localSheetId="2">#REF!</definedName>
    <definedName name="\b">#REF!</definedName>
    <definedName name="______PG1">'[1]DebtSrvReq-Cash'!$A$1:$P$132</definedName>
    <definedName name="_____Apr04">[2]BS!$U$7:$U$3582</definedName>
    <definedName name="_____Aug04">[2]BS!$Y$7:$Y$3582</definedName>
    <definedName name="_____Dec03">[3]BS!$T$7:$T$3582</definedName>
    <definedName name="_____Dec04">[2]BS!$AC$7:$AC$3580</definedName>
    <definedName name="_____Feb04">[2]BS!$S$7:$S$3582</definedName>
    <definedName name="_____Jan04">[2]BS!$R$7:$R$3582</definedName>
    <definedName name="_____Jul04">[2]BS!$X$7:$X$3582</definedName>
    <definedName name="_____Jun04">[2]BS!$W$7:$W$3582</definedName>
    <definedName name="_____Mar04">[2]BS!$T$7:$T$3582</definedName>
    <definedName name="_____May04">[2]BS!$V$7:$V$3582</definedName>
    <definedName name="_____Nov03">[3]BS!$S$7:$S$3582</definedName>
    <definedName name="_____Nov04">[2]BS!$AB$7:$AB$3582</definedName>
    <definedName name="_____Oct03">[3]BS!$R$7:$R$3582</definedName>
    <definedName name="_____Oct04">[2]BS!$AA$7:$AA$3582</definedName>
    <definedName name="_____PG1">'[1]DebtSrvReq-Cash'!$A$1:$P$132</definedName>
    <definedName name="_____Sep03">[4]BS!$AB$7:$AB$3420</definedName>
    <definedName name="_____Sep04">[2]BS!$Z$7:$Z$3582</definedName>
    <definedName name="____Apr04">[2]BS!$U$7:$U$3582</definedName>
    <definedName name="____Aug04">[2]BS!$Y$7:$Y$3582</definedName>
    <definedName name="____Dec03">[3]BS!$T$7:$T$3582</definedName>
    <definedName name="____Dec04">[2]BS!$AC$7:$AC$3580</definedName>
    <definedName name="____Feb04">[2]BS!$S$7:$S$3582</definedName>
    <definedName name="____Jan04">[2]BS!$R$7:$R$3582</definedName>
    <definedName name="____Jul04">[2]BS!$X$7:$X$3582</definedName>
    <definedName name="____Jun04">[2]BS!$W$7:$W$3582</definedName>
    <definedName name="____Mar04">[2]BS!$T$7:$T$3582</definedName>
    <definedName name="____May04">[2]BS!$V$7:$V$3582</definedName>
    <definedName name="____Nov03">[3]BS!$S$7:$S$3582</definedName>
    <definedName name="____Nov04">[2]BS!$AB$7:$AB$3582</definedName>
    <definedName name="____Oct03">[3]BS!$R$7:$R$3582</definedName>
    <definedName name="____Oct04">[2]BS!$AA$7:$AA$3582</definedName>
    <definedName name="____PG1">'[1]DebtSrvReq-Cash'!$A$1:$P$132</definedName>
    <definedName name="____Sep03">[4]BS!$AB$7:$AB$3420</definedName>
    <definedName name="____Sep04">[2]BS!$Z$7:$Z$3582</definedName>
    <definedName name="___Apr04">[2]BS!$U$7:$U$3582</definedName>
    <definedName name="___Aug04">[2]BS!$Y$7:$Y$3582</definedName>
    <definedName name="___Dec03">[3]BS!$T$7:$T$3582</definedName>
    <definedName name="___Dec04">[2]BS!$AC$7:$AC$3580</definedName>
    <definedName name="___Feb04">[2]BS!$S$7:$S$3582</definedName>
    <definedName name="___fy97" hidden="1">{#N/A,#N/A,FALSE,"FY97";#N/A,#N/A,FALSE,"FY98";#N/A,#N/A,FALSE,"FY99";#N/A,#N/A,FALSE,"FY00";#N/A,#N/A,FALSE,"FY01"}</definedName>
    <definedName name="___Jan04">[2]BS!$R$7:$R$3582</definedName>
    <definedName name="___Jul04">[2]BS!$X$7:$X$3582</definedName>
    <definedName name="___Jun04">[2]BS!$W$7:$W$3582</definedName>
    <definedName name="___Mar04">[2]BS!$T$7:$T$3582</definedName>
    <definedName name="___May04">[2]BS!$V$7:$V$3582</definedName>
    <definedName name="___Nov03">[3]BS!$S$7:$S$3582</definedName>
    <definedName name="___Nov04">[2]BS!$AB$7:$AB$3582</definedName>
    <definedName name="___Oct03">[3]BS!$R$7:$R$3582</definedName>
    <definedName name="___Oct04">[2]BS!$AA$7:$AA$3582</definedName>
    <definedName name="___PG1">'[1]DebtSrvReq-Cash'!$A$1:$P$132</definedName>
    <definedName name="___r" hidden="1">{"consolidated",#N/A,FALSE,"Sheet1";"cms",#N/A,FALSE,"Sheet1";"fse",#N/A,FALSE,"Sheet1"}</definedName>
    <definedName name="___Sep03">[4]BS!$AB$7:$AB$3420</definedName>
    <definedName name="___Sep04">[2]BS!$Z$7:$Z$3582</definedName>
    <definedName name="__123Graph_ACOAL" hidden="1">#N/A</definedName>
    <definedName name="__123Graph_B" hidden="1">#REF!</definedName>
    <definedName name="__123Graph_BCOAL" hidden="1">#N/A</definedName>
    <definedName name="__123Graph_BFUEL" hidden="1">#REF!</definedName>
    <definedName name="__123Graph_CCOAL" hidden="1">#N/A</definedName>
    <definedName name="__123Graph_DCOAL" hidden="1">#N/A</definedName>
    <definedName name="__123Graph_E" hidden="1">#N/A</definedName>
    <definedName name="__123Graph_ECOAL" hidden="1">#N/A</definedName>
    <definedName name="__123Graph_ECURRENT" hidden="1">[5]ConsolidatingPL!#REF!</definedName>
    <definedName name="__123Graph_XCAPACITY" hidden="1">#REF!</definedName>
    <definedName name="__123Graph_XCOAL" hidden="1">#N/A</definedName>
    <definedName name="__Apr04">[2]BS!$U$7:$U$3582</definedName>
    <definedName name="__APW_RESTORE_DATA0__" hidden="1">#REF!,#REF!,#REF!,#REF!,#REF!,#REF!,#REF!,#REF!,#REF!,#REF!,#REF!,#REF!,#REF!,#REF!,#REF!,#REF!,#REF!</definedName>
    <definedName name="__APW_RESTORE_DATA1__" hidden="1">#REF!,#REF!,#REF!,#REF!,#REF!,#REF!,#REF!,#REF!,#REF!,#REF!,#REF!,#REF!,#REF!,#REF!,#REF!,#REF!</definedName>
    <definedName name="__APW_RESTORE_DATA10__" hidden="1">#REF!,#REF!,#REF!,#REF!,#REF!,#REF!,#REF!,#REF!,#REF!,#REF!,#REF!,#REF!,#REF!,#REF!,#REF!</definedName>
    <definedName name="__APW_RESTORE_DATA100__" hidden="1">#REF!,#REF!,#REF!,#REF!,#REF!,#REF!,#REF!,#REF!,#REF!,#REF!,#REF!,#REF!,#REF!,#REF!</definedName>
    <definedName name="__APW_RESTORE_DATA101__" hidden="1">#REF!,#REF!,#REF!,#REF!,#REF!,#REF!,#REF!,#REF!,#REF!,#REF!,#REF!,#REF!,#REF!,#REF!</definedName>
    <definedName name="__APW_RESTORE_DATA102__" hidden="1">#REF!,#REF!,#REF!,#REF!,#REF!,#REF!,#REF!,#REF!,#REF!,#REF!,#REF!,#REF!,#REF!,#REF!</definedName>
    <definedName name="__APW_RESTORE_DATA103__" hidden="1">#REF!,#REF!,#REF!,#REF!,#REF!,#REF!,#REF!,#REF!,#REF!,#REF!,#REF!,#REF!,#REF!,#REF!</definedName>
    <definedName name="__APW_RESTORE_DATA104__" hidden="1">#REF!,#REF!,#REF!,#REF!,#REF!,#REF!,#REF!,#REF!,#REF!,#REF!,#REF!,#REF!,#REF!,#REF!</definedName>
    <definedName name="__APW_RESTORE_DATA105__" hidden="1">#REF!,#REF!,#REF!,#REF!,#REF!,#REF!,#REF!,#REF!,#REF!,#REF!,#REF!,#REF!,#REF!,#REF!</definedName>
    <definedName name="__APW_RESTORE_DATA106__" hidden="1">#REF!,#REF!,#REF!,#REF!,#REF!,#REF!,#REF!,#REF!,#REF!,#REF!,#REF!,#REF!,#REF!,#REF!</definedName>
    <definedName name="__APW_RESTORE_DATA107__" hidden="1">#REF!,#REF!,#REF!,#REF!,#REF!,#REF!,#REF!,#REF!,#REF!,#REF!,#REF!,#REF!,#REF!,#REF!</definedName>
    <definedName name="__APW_RESTORE_DATA108__" hidden="1">#REF!,#REF!,#REF!,#REF!,#REF!,#REF!,#REF!,#REF!,#REF!,#REF!,#REF!,#REF!,#REF!,#REF!</definedName>
    <definedName name="__APW_RESTORE_DATA109__" hidden="1">#REF!,#REF!,#REF!,#REF!,#REF!,#REF!,#REF!,#REF!,#REF!,#REF!,#REF!,#REF!,#REF!,#REF!</definedName>
    <definedName name="__APW_RESTORE_DATA11__" hidden="1">#REF!,#REF!,#REF!,#REF!,#REF!,#REF!,#REF!,#REF!,#REF!,#REF!,#REF!,#REF!,#REF!,#REF!,#REF!</definedName>
    <definedName name="__APW_RESTORE_DATA110__" hidden="1">#REF!,#REF!,#REF!,#REF!,#REF!,#REF!,#REF!,#REF!,#REF!,#REF!,#REF!,#REF!,#REF!,#REF!</definedName>
    <definedName name="__APW_RESTORE_DATA111__" hidden="1">#REF!,#REF!,#REF!,#REF!,#REF!,#REF!,#REF!,#REF!,#REF!,#REF!,#REF!,#REF!,#REF!,#REF!</definedName>
    <definedName name="__APW_RESTORE_DATA112__" hidden="1">#REF!,#REF!,#REF!,#REF!,#REF!,#REF!,#REF!,#REF!,#REF!,#REF!,#REF!,#REF!,#REF!,#REF!</definedName>
    <definedName name="__APW_RESTORE_DATA113__" hidden="1">#REF!,#REF!,#REF!,#REF!,#REF!,#REF!,#REF!,#REF!,#REF!,#REF!,#REF!,#REF!,#REF!,#REF!</definedName>
    <definedName name="__APW_RESTORE_DATA114__" hidden="1">#REF!,#REF!,#REF!,#REF!,#REF!,#REF!,#REF!,#REF!,#REF!,#REF!,#REF!,#REF!,#REF!,#REF!</definedName>
    <definedName name="__APW_RESTORE_DATA115__" hidden="1">#REF!,#REF!,#REF!,#REF!,#REF!,#REF!,#REF!,#REF!,#REF!,#REF!,#REF!,#REF!,#REF!,#REF!</definedName>
    <definedName name="__APW_RESTORE_DATA116__" hidden="1">#REF!,#REF!,#REF!,#REF!,#REF!,#REF!,#REF!,#REF!,#REF!,#REF!,#REF!,#REF!,#REF!,#REF!</definedName>
    <definedName name="__APW_RESTORE_DATA117__" hidden="1">#REF!,#REF!,#REF!,#REF!,#REF!,#REF!,#REF!,#REF!,#REF!,#REF!,#REF!,#REF!,#REF!,#REF!</definedName>
    <definedName name="__APW_RESTORE_DATA118__" hidden="1">#REF!,#REF!,#REF!,#REF!,#REF!,#REF!,#REF!,#REF!,#REF!,#REF!,#REF!,#REF!,#REF!,#REF!</definedName>
    <definedName name="__APW_RESTORE_DATA119__" hidden="1">#REF!,#REF!,#REF!,#REF!,#REF!,#REF!,#REF!,#REF!,#REF!,#REF!,#REF!,#REF!,#REF!,#REF!</definedName>
    <definedName name="__APW_RESTORE_DATA12__" hidden="1">#REF!,#REF!,#REF!,#REF!,#REF!,#REF!,#REF!,#REF!,#REF!,#REF!,#REF!,#REF!,#REF!,#REF!,#REF!</definedName>
    <definedName name="__APW_RESTORE_DATA120__" hidden="1">#REF!,#REF!,#REF!,#REF!,#REF!,#REF!,#REF!,#REF!,#REF!,#REF!,#REF!,#REF!,#REF!,#REF!</definedName>
    <definedName name="__APW_RESTORE_DATA121__" hidden="1">#REF!,#REF!,#REF!,#REF!,#REF!,#REF!,#REF!,#REF!,#REF!,#REF!,#REF!,#REF!,#REF!,#REF!</definedName>
    <definedName name="__APW_RESTORE_DATA122__" hidden="1">#REF!,#REF!,#REF!,#REF!,#REF!,#REF!,#REF!,#REF!,#REF!,#REF!,#REF!,#REF!,#REF!,#REF!</definedName>
    <definedName name="__APW_RESTORE_DATA123__" hidden="1">#REF!,#REF!,#REF!,#REF!,#REF!,#REF!,#REF!,#REF!,#REF!,#REF!,#REF!,#REF!,#REF!,#REF!</definedName>
    <definedName name="__APW_RESTORE_DATA124__" hidden="1">#REF!,#REF!,#REF!,#REF!,#REF!,#REF!,#REF!,#REF!,#REF!,#REF!,#REF!,#REF!,#REF!,#REF!</definedName>
    <definedName name="__APW_RESTORE_DATA125__" hidden="1">#REF!,#REF!,#REF!,#REF!,#REF!,#REF!,#REF!,#REF!,#REF!,#REF!,#REF!,#REF!,#REF!,#REF!</definedName>
    <definedName name="__APW_RESTORE_DATA126__" hidden="1">#REF!,#REF!,#REF!,#REF!,#REF!,#REF!,#REF!,#REF!,#REF!,#REF!,#REF!,#REF!,#REF!,#REF!</definedName>
    <definedName name="__APW_RESTORE_DATA127__" hidden="1">#REF!,#REF!,#REF!,#REF!,#REF!,#REF!,#REF!,#REF!,#REF!,#REF!,#REF!,#REF!,#REF!,#REF!</definedName>
    <definedName name="__APW_RESTORE_DATA128__" hidden="1">#REF!,#REF!,#REF!,#REF!,#REF!,#REF!,#REF!,#REF!,#REF!,#REF!,#REF!,#REF!,#REF!,#REF!</definedName>
    <definedName name="__APW_RESTORE_DATA129__" hidden="1">#REF!,#REF!,#REF!,#REF!,#REF!,#REF!,#REF!,#REF!,#REF!,#REF!,#REF!,#REF!,#REF!,#REF!</definedName>
    <definedName name="__APW_RESTORE_DATA13__" hidden="1">#REF!,#REF!,#REF!,#REF!,#REF!,#REF!,#REF!,#REF!,#REF!,#REF!,#REF!,#REF!,#REF!,#REF!,#REF!</definedName>
    <definedName name="__APW_RESTORE_DATA130__" hidden="1">#REF!,#REF!,#REF!,#REF!,#REF!,#REF!,#REF!,#REF!,#REF!,#REF!,#REF!,#REF!,#REF!,#REF!</definedName>
    <definedName name="__APW_RESTORE_DATA131__" hidden="1">#REF!,#REF!,#REF!,#REF!,#REF!,#REF!,#REF!,#REF!,#REF!,#REF!,#REF!,#REF!,#REF!,#REF!</definedName>
    <definedName name="__APW_RESTORE_DATA132__" hidden="1">#REF!,#REF!,#REF!,#REF!,#REF!,#REF!,#REF!,#REF!,#REF!,#REF!,#REF!,#REF!,#REF!,#REF!</definedName>
    <definedName name="__APW_RESTORE_DATA133__" hidden="1">#REF!,#REF!,#REF!,#REF!,#REF!,#REF!,#REF!,#REF!,#REF!,#REF!,#REF!,#REF!,#REF!,#REF!</definedName>
    <definedName name="__APW_RESTORE_DATA134__" hidden="1">#REF!,#REF!,#REF!,#REF!,#REF!,#REF!,#REF!,#REF!,#REF!,#REF!,#REF!,#REF!,#REF!,#REF!</definedName>
    <definedName name="__APW_RESTORE_DATA135__" hidden="1">#REF!,#REF!,#REF!,#REF!,#REF!,#REF!,#REF!,#REF!,#REF!,#REF!,#REF!,#REF!,#REF!,#REF!</definedName>
    <definedName name="__APW_RESTORE_DATA136__" hidden="1">#REF!,#REF!,#REF!,#REF!,#REF!,#REF!,#REF!,#REF!,#REF!,#REF!,#REF!,#REF!,#REF!,#REF!</definedName>
    <definedName name="__APW_RESTORE_DATA137__" hidden="1">#REF!,#REF!,#REF!,#REF!,#REF!,#REF!,#REF!,#REF!,#REF!,#REF!,#REF!,#REF!,#REF!,#REF!</definedName>
    <definedName name="__APW_RESTORE_DATA138__" hidden="1">#REF!,#REF!,#REF!,#REF!,#REF!,#REF!,#REF!,#REF!,#REF!,#REF!,#REF!,#REF!,#REF!,#REF!</definedName>
    <definedName name="__APW_RESTORE_DATA139__" hidden="1">#REF!,#REF!,#REF!,#REF!,#REF!,#REF!,#REF!,#REF!,#REF!,#REF!,#REF!,#REF!,#REF!,#REF!</definedName>
    <definedName name="__APW_RESTORE_DATA14__" hidden="1">#REF!,#REF!,#REF!,#REF!,#REF!,#REF!,#REF!,#REF!,#REF!,#REF!,#REF!,#REF!,#REF!,#REF!,#REF!</definedName>
    <definedName name="__APW_RESTORE_DATA140__" hidden="1">#REF!,#REF!,#REF!,#REF!,#REF!,#REF!,#REF!,#REF!,#REF!,#REF!,#REF!,#REF!,#REF!,#REF!</definedName>
    <definedName name="__APW_RESTORE_DATA141__" hidden="1">#REF!,#REF!,#REF!,#REF!,#REF!,#REF!,#REF!,#REF!,#REF!,#REF!,#REF!,#REF!,#REF!,#REF!</definedName>
    <definedName name="__APW_RESTORE_DATA142__" hidden="1">#REF!,#REF!,#REF!,#REF!,#REF!,#REF!,#REF!,#REF!,#REF!,#REF!,#REF!,#REF!,#REF!,#REF!</definedName>
    <definedName name="__APW_RESTORE_DATA143__" hidden="1">#REF!,#REF!,#REF!,#REF!,#REF!,#REF!,#REF!,#REF!,#REF!,#REF!,#REF!,#REF!,#REF!,#REF!</definedName>
    <definedName name="__APW_RESTORE_DATA144__" hidden="1">#REF!,#REF!,#REF!,#REF!,#REF!,#REF!,#REF!,#REF!,#REF!,#REF!,#REF!,#REF!,#REF!,#REF!</definedName>
    <definedName name="__APW_RESTORE_DATA145__" hidden="1">#REF!,#REF!,#REF!,#REF!,#REF!,#REF!,#REF!,#REF!,#REF!,#REF!,#REF!,#REF!,#REF!,#REF!</definedName>
    <definedName name="__APW_RESTORE_DATA146__" hidden="1">#REF!,#REF!,#REF!,#REF!,#REF!,#REF!,#REF!,#REF!,#REF!,#REF!,#REF!,#REF!,#REF!,#REF!</definedName>
    <definedName name="__APW_RESTORE_DATA147__" hidden="1">#REF!,#REF!,#REF!,#REF!,#REF!,#REF!,#REF!,#REF!,#REF!,#REF!,#REF!,#REF!,#REF!,#REF!</definedName>
    <definedName name="__APW_RESTORE_DATA148__" hidden="1">#REF!,#REF!,#REF!,#REF!,#REF!,#REF!,#REF!,#REF!,#REF!,#REF!,#REF!,#REF!,#REF!,#REF!</definedName>
    <definedName name="__APW_RESTORE_DATA149__" hidden="1">#REF!,#REF!,#REF!,#REF!,#REF!,#REF!,#REF!,#REF!,#REF!,#REF!,#REF!,#REF!,#REF!,#REF!</definedName>
    <definedName name="__APW_RESTORE_DATA15__" hidden="1">#REF!,#REF!,#REF!,#REF!,#REF!,#REF!,#REF!,#REF!,#REF!,#REF!,#REF!,#REF!,#REF!,#REF!,#REF!</definedName>
    <definedName name="__APW_RESTORE_DATA150__" hidden="1">#REF!,#REF!,#REF!,#REF!,#REF!,#REF!,#REF!,#REF!,#REF!,#REF!,#REF!,#REF!,#REF!,#REF!</definedName>
    <definedName name="__APW_RESTORE_DATA151__" hidden="1">#REF!,#REF!,#REF!,#REF!,#REF!,#REF!,#REF!,#REF!,#REF!,#REF!,#REF!,#REF!,#REF!,#REF!</definedName>
    <definedName name="__APW_RESTORE_DATA152__" hidden="1">#REF!,#REF!,#REF!,#REF!,#REF!,#REF!,#REF!,#REF!,#REF!,#REF!,#REF!,#REF!,#REF!,#REF!</definedName>
    <definedName name="__APW_RESTORE_DATA153__" hidden="1">#REF!,#REF!,#REF!,#REF!,#REF!,#REF!,#REF!,#REF!,#REF!,#REF!,#REF!,#REF!,#REF!,#REF!</definedName>
    <definedName name="__APW_RESTORE_DATA154__" hidden="1">#REF!,#REF!,#REF!,#REF!,#REF!,#REF!,#REF!,#REF!,#REF!,#REF!,#REF!,#REF!,#REF!,#REF!</definedName>
    <definedName name="__APW_RESTORE_DATA155__" hidden="1">#REF!,#REF!,#REF!,#REF!,#REF!,#REF!,#REF!,#REF!,#REF!,#REF!,#REF!,#REF!,#REF!,#REF!</definedName>
    <definedName name="__APW_RESTORE_DATA156__" hidden="1">#REF!,#REF!,#REF!,#REF!,#REF!,#REF!,#REF!,#REF!,#REF!,#REF!,#REF!,#REF!,#REF!,#REF!</definedName>
    <definedName name="__APW_RESTORE_DATA157__" hidden="1">#REF!,#REF!,#REF!,#REF!,#REF!,#REF!,#REF!,#REF!,#REF!,#REF!,#REF!,#REF!,#REF!,#REF!</definedName>
    <definedName name="__APW_RESTORE_DATA158__" hidden="1">#REF!,#REF!,#REF!,#REF!,#REF!,#REF!,#REF!,#REF!,#REF!,#REF!,#REF!,#REF!,#REF!,#REF!</definedName>
    <definedName name="__APW_RESTORE_DATA159__" hidden="1">#REF!,#REF!,#REF!,#REF!,#REF!,#REF!,#REF!,#REF!,#REF!,#REF!,#REF!,#REF!,#REF!,#REF!</definedName>
    <definedName name="__APW_RESTORE_DATA16__" hidden="1">#REF!,#REF!,#REF!,#REF!,#REF!,#REF!,#REF!,#REF!,#REF!,#REF!,#REF!,#REF!,#REF!,#REF!,#REF!</definedName>
    <definedName name="__APW_RESTORE_DATA160__" hidden="1">#REF!,#REF!,#REF!,#REF!,#REF!,#REF!,#REF!,#REF!,#REF!,#REF!,#REF!,#REF!,#REF!,#REF!</definedName>
    <definedName name="__APW_RESTORE_DATA161__" hidden="1">#REF!,#REF!,#REF!,#REF!,#REF!,#REF!,#REF!,#REF!,#REF!,#REF!,#REF!,#REF!,#REF!,#REF!</definedName>
    <definedName name="__APW_RESTORE_DATA162__" hidden="1">#REF!,#REF!,#REF!,#REF!,#REF!,#REF!,#REF!,#REF!,#REF!,#REF!,#REF!,#REF!,#REF!,#REF!</definedName>
    <definedName name="__APW_RESTORE_DATA163__" hidden="1">#REF!,#REF!,#REF!,#REF!,#REF!,#REF!,#REF!,#REF!,#REF!,#REF!,#REF!,#REF!,#REF!,#REF!</definedName>
    <definedName name="__APW_RESTORE_DATA164__" hidden="1">#REF!,#REF!,#REF!,#REF!,#REF!,#REF!,#REF!,#REF!,#REF!,#REF!,#REF!,#REF!,#REF!,#REF!</definedName>
    <definedName name="__APW_RESTORE_DATA165__" hidden="1">#REF!,#REF!,#REF!,#REF!,#REF!,#REF!,#REF!,#REF!,#REF!,#REF!,#REF!,#REF!,#REF!,#REF!</definedName>
    <definedName name="__APW_RESTORE_DATA166__" hidden="1">#REF!,#REF!,#REF!,#REF!,#REF!,#REF!,#REF!,#REF!,#REF!,#REF!,#REF!,#REF!,#REF!,#REF!</definedName>
    <definedName name="__APW_RESTORE_DATA167__" hidden="1">#REF!,#REF!,#REF!,#REF!,#REF!,#REF!,#REF!,#REF!,#REF!,#REF!,#REF!,#REF!,#REF!,#REF!</definedName>
    <definedName name="__APW_RESTORE_DATA168__" hidden="1">#REF!,#REF!,#REF!,#REF!,#REF!,#REF!,#REF!,#REF!,#REF!,#REF!,#REF!,#REF!,#REF!,#REF!</definedName>
    <definedName name="__APW_RESTORE_DATA169__" hidden="1">#REF!,#REF!,#REF!,#REF!,#REF!,#REF!,#REF!,#REF!,#REF!,#REF!,#REF!,#REF!,#REF!,#REF!</definedName>
    <definedName name="__APW_RESTORE_DATA17__" hidden="1">#REF!,#REF!,#REF!,#REF!,#REF!,#REF!,#REF!,#REF!,#REF!,#REF!,#REF!,#REF!,#REF!,#REF!,#REF!</definedName>
    <definedName name="__APW_RESTORE_DATA170__" hidden="1">#REF!,#REF!,#REF!,#REF!,#REF!,#REF!,#REF!,#REF!,#REF!,#REF!,#REF!,#REF!,#REF!,#REF!</definedName>
    <definedName name="__APW_RESTORE_DATA171__" hidden="1">#REF!,#REF!,#REF!,#REF!,#REF!,#REF!,#REF!,#REF!,#REF!,#REF!,#REF!,#REF!,#REF!,#REF!</definedName>
    <definedName name="__APW_RESTORE_DATA172__" hidden="1">#REF!,#REF!,#REF!,#REF!,#REF!,#REF!,#REF!,#REF!,#REF!,#REF!,#REF!,#REF!,#REF!,#REF!</definedName>
    <definedName name="__APW_RESTORE_DATA173__" hidden="1">#REF!,#REF!,#REF!,#REF!,#REF!,#REF!,#REF!,#REF!,#REF!,#REF!,#REF!,#REF!,#REF!,#REF!</definedName>
    <definedName name="__APW_RESTORE_DATA174__" hidden="1">#REF!,#REF!,#REF!,#REF!,#REF!,#REF!,#REF!,#REF!,#REF!,#REF!,#REF!,#REF!,#REF!,#REF!</definedName>
    <definedName name="__APW_RESTORE_DATA175__" hidden="1">#REF!,#REF!,#REF!,#REF!,#REF!,#REF!,#REF!,#REF!,#REF!,#REF!,#REF!,#REF!,#REF!,#REF!</definedName>
    <definedName name="__APW_RESTORE_DATA176__" hidden="1">#REF!,#REF!,#REF!,#REF!,#REF!,#REF!,#REF!,#REF!,#REF!,#REF!,#REF!,#REF!,#REF!,#REF!</definedName>
    <definedName name="__APW_RESTORE_DATA177__" hidden="1">#REF!,#REF!,#REF!,#REF!,#REF!,#REF!,#REF!,#REF!,#REF!,#REF!,#REF!,#REF!,#REF!,#REF!</definedName>
    <definedName name="__APW_RESTORE_DATA178__" hidden="1">#REF!,#REF!,#REF!,#REF!,#REF!,#REF!,#REF!,#REF!,#REF!,#REF!,#REF!,#REF!,#REF!,#REF!</definedName>
    <definedName name="__APW_RESTORE_DATA179__" hidden="1">#REF!,#REF!,#REF!,#REF!,#REF!,#REF!,#REF!,#REF!,#REF!,#REF!,#REF!,#REF!,#REF!,#REF!</definedName>
    <definedName name="__APW_RESTORE_DATA18__" hidden="1">#REF!,#REF!,#REF!,#REF!,#REF!,#REF!,#REF!,#REF!,#REF!,#REF!,#REF!,#REF!,#REF!,#REF!,#REF!</definedName>
    <definedName name="__APW_RESTORE_DATA180__" hidden="1">#REF!,#REF!,#REF!,#REF!,#REF!,#REF!,#REF!,#REF!,#REF!,#REF!,#REF!,#REF!,#REF!,#REF!</definedName>
    <definedName name="__APW_RESTORE_DATA181__" hidden="1">#REF!,#REF!,#REF!,#REF!,#REF!,#REF!,#REF!,#REF!,#REF!,#REF!,#REF!,#REF!,#REF!,#REF!</definedName>
    <definedName name="__APW_RESTORE_DATA182__" hidden="1">#REF!,#REF!,#REF!,#REF!,#REF!,#REF!,#REF!,#REF!,#REF!,#REF!,#REF!,#REF!,#REF!,#REF!</definedName>
    <definedName name="__APW_RESTORE_DATA183__" hidden="1">#REF!,#REF!,#REF!,#REF!,#REF!,#REF!,#REF!,#REF!,#REF!,#REF!,#REF!,#REF!,#REF!,#REF!</definedName>
    <definedName name="__APW_RESTORE_DATA184__" hidden="1">#REF!,#REF!,#REF!,#REF!,#REF!,#REF!,#REF!,#REF!,#REF!,#REF!,#REF!,#REF!,#REF!,#REF!</definedName>
    <definedName name="__APW_RESTORE_DATA185__" hidden="1">#REF!,#REF!,#REF!,#REF!,#REF!,#REF!,#REF!,#REF!,#REF!,#REF!,#REF!,#REF!,#REF!,#REF!</definedName>
    <definedName name="__APW_RESTORE_DATA186__" hidden="1">#REF!,#REF!,#REF!,#REF!,#REF!,#REF!,#REF!,#REF!,#REF!,#REF!,#REF!,#REF!,#REF!,#REF!</definedName>
    <definedName name="__APW_RESTORE_DATA187__" hidden="1">#REF!,#REF!,#REF!,#REF!,#REF!,#REF!,#REF!,#REF!,#REF!,#REF!,#REF!,#REF!,#REF!,#REF!</definedName>
    <definedName name="__APW_RESTORE_DATA188__" hidden="1">#REF!,#REF!,#REF!,#REF!,#REF!,#REF!,#REF!,#REF!,#REF!,#REF!,#REF!,#REF!,#REF!,#REF!</definedName>
    <definedName name="__APW_RESTORE_DATA189__" hidden="1">#REF!,#REF!,#REF!,#REF!,#REF!,#REF!,#REF!,#REF!,#REF!,#REF!,#REF!,#REF!,#REF!,#REF!</definedName>
    <definedName name="__APW_RESTORE_DATA19__" hidden="1">#REF!,#REF!,#REF!,#REF!,#REF!,#REF!,#REF!,#REF!,#REF!,#REF!,#REF!,#REF!,#REF!,#REF!,#REF!</definedName>
    <definedName name="__APW_RESTORE_DATA190__" hidden="1">#REF!,#REF!,#REF!,#REF!,#REF!,#REF!,#REF!,#REF!,#REF!,#REF!,#REF!,#REF!,#REF!,#REF!</definedName>
    <definedName name="__APW_RESTORE_DATA191__" hidden="1">#REF!,#REF!,#REF!,#REF!,#REF!,#REF!,#REF!,#REF!,#REF!,#REF!,#REF!,#REF!,#REF!,#REF!</definedName>
    <definedName name="__APW_RESTORE_DATA192__" hidden="1">#REF!,#REF!,#REF!,#REF!,#REF!,#REF!,#REF!,#REF!,#REF!,#REF!,#REF!,#REF!,#REF!,#REF!</definedName>
    <definedName name="__APW_RESTORE_DATA193__" hidden="1">#REF!,#REF!,#REF!,#REF!,#REF!,#REF!,#REF!,#REF!,#REF!,#REF!,#REF!,#REF!,#REF!,#REF!</definedName>
    <definedName name="__APW_RESTORE_DATA194__" hidden="1">#REF!,#REF!,#REF!,#REF!,#REF!,#REF!,#REF!,#REF!,#REF!,#REF!,#REF!,#REF!,#REF!,#REF!</definedName>
    <definedName name="__APW_RESTORE_DATA195__" hidden="1">#REF!,#REF!,#REF!,#REF!,#REF!,#REF!,#REF!,#REF!,#REF!,#REF!,#REF!,#REF!,#REF!,#REF!</definedName>
    <definedName name="__APW_RESTORE_DATA196__" hidden="1">#REF!,#REF!,#REF!,#REF!,#REF!,#REF!,#REF!,#REF!,#REF!,#REF!,#REF!,#REF!,#REF!,#REF!</definedName>
    <definedName name="__APW_RESTORE_DATA197__" hidden="1">#REF!,#REF!,#REF!,#REF!,#REF!,#REF!,#REF!,#REF!,#REF!,#REF!,#REF!,#REF!,#REF!,#REF!</definedName>
    <definedName name="__APW_RESTORE_DATA198__" hidden="1">#REF!,#REF!,#REF!,#REF!,#REF!,#REF!,#REF!,#REF!,#REF!,#REF!,#REF!,#REF!,#REF!,#REF!</definedName>
    <definedName name="__APW_RESTORE_DATA199__" hidden="1">#REF!,#REF!,#REF!,#REF!,#REF!,#REF!,#REF!,#REF!,#REF!,#REF!,#REF!,#REF!,#REF!,#REF!</definedName>
    <definedName name="__APW_RESTORE_DATA2__" hidden="1">#REF!,#REF!,#REF!,#REF!,#REF!,#REF!,#REF!,#REF!,#REF!,#REF!,#REF!,#REF!,#REF!,#REF!,#REF!,#REF!</definedName>
    <definedName name="__APW_RESTORE_DATA20__" hidden="1">#REF!,#REF!,#REF!,#REF!,#REF!,#REF!,#REF!,#REF!,#REF!,#REF!,#REF!,#REF!,#REF!,#REF!,#REF!</definedName>
    <definedName name="__APW_RESTORE_DATA200__" hidden="1">#REF!,#REF!,#REF!,#REF!,#REF!,#REF!,#REF!,#REF!,#REF!,#REF!,#REF!,#REF!,#REF!,#REF!</definedName>
    <definedName name="__APW_RESTORE_DATA201__" hidden="1">#REF!,#REF!,#REF!,#REF!,#REF!,#REF!,#REF!,#REF!,#REF!,#REF!,#REF!,#REF!,#REF!,#REF!</definedName>
    <definedName name="__APW_RESTORE_DATA202__" hidden="1">#REF!,#REF!,#REF!,#REF!,#REF!,#REF!,#REF!,#REF!,#REF!,#REF!,#REF!,#REF!,#REF!,#REF!</definedName>
    <definedName name="__APW_RESTORE_DATA203__" hidden="1">#REF!,#REF!,#REF!,#REF!,#REF!,#REF!,#REF!,#REF!,#REF!,#REF!,#REF!,#REF!</definedName>
    <definedName name="__APW_RESTORE_DATA204__" hidden="1">#REF!,#REF!,#REF!,#REF!,#REF!,#REF!,#REF!,#REF!,#REF!,#REF!,#REF!,#REF!,#REF!,#REF!,#REF!,#REF!,#REF!</definedName>
    <definedName name="__APW_RESTORE_DATA205__" hidden="1">#REF!,#REF!,#REF!,#REF!,#REF!,#REF!,#REF!,#REF!,#REF!,#REF!,#REF!,#REF!,#REF!,#REF!,#REF!,#REF!</definedName>
    <definedName name="__APW_RESTORE_DATA206__" hidden="1">#REF!,#REF!,#REF!,#REF!,#REF!,#REF!,#REF!,#REF!,#REF!,#REF!,#REF!,#REF!,#REF!,#REF!,#REF!,#REF!</definedName>
    <definedName name="__APW_RESTORE_DATA207__" hidden="1">#REF!,#REF!,#REF!,#REF!,#REF!,#REF!,#REF!,#REF!,#REF!,#REF!,#REF!,#REF!,#REF!,#REF!,#REF!,#REF!</definedName>
    <definedName name="__APW_RESTORE_DATA208__" hidden="1">#REF!,#REF!,#REF!,#REF!,#REF!,#REF!,#REF!,#REF!,#REF!,#REF!,#REF!,#REF!,#REF!,#REF!,#REF!,#REF!</definedName>
    <definedName name="__APW_RESTORE_DATA209__" hidden="1">#REF!,#REF!,#REF!,#REF!,#REF!,#REF!,#REF!,#REF!,#REF!,#REF!,#REF!,#REF!,#REF!,#REF!,#REF!,#REF!</definedName>
    <definedName name="__APW_RESTORE_DATA21__" hidden="1">#REF!,#REF!,#REF!,#REF!,#REF!,#REF!,#REF!,#REF!,#REF!,#REF!,#REF!,#REF!,#REF!,#REF!,#REF!</definedName>
    <definedName name="__APW_RESTORE_DATA210__" hidden="1">#REF!,#REF!,#REF!,#REF!,#REF!,#REF!,#REF!,#REF!,#REF!,#REF!,#REF!,#REF!,#REF!,#REF!,#REF!</definedName>
    <definedName name="__APW_RESTORE_DATA211__" hidden="1">#REF!,#REF!,#REF!,#REF!,#REF!,#REF!,#REF!,#REF!,#REF!,#REF!,#REF!,#REF!,#REF!,#REF!,#REF!</definedName>
    <definedName name="__APW_RESTORE_DATA212__" hidden="1">#REF!,#REF!,#REF!,#REF!,#REF!,#REF!,#REF!,#REF!,#REF!,#REF!,#REF!,#REF!,#REF!,#REF!,#REF!</definedName>
    <definedName name="__APW_RESTORE_DATA213__" hidden="1">#REF!,#REF!,#REF!,#REF!,#REF!,#REF!,#REF!,#REF!,#REF!,#REF!,#REF!,#REF!,#REF!,#REF!,#REF!</definedName>
    <definedName name="__APW_RESTORE_DATA214__" hidden="1">#REF!,#REF!,#REF!,#REF!,#REF!,#REF!,#REF!,#REF!,#REF!,#REF!,#REF!,#REF!,#REF!,#REF!,#REF!</definedName>
    <definedName name="__APW_RESTORE_DATA215__" hidden="1">#REF!,#REF!,#REF!,#REF!,#REF!,#REF!,#REF!,#REF!,#REF!,#REF!,#REF!,#REF!,#REF!,#REF!,#REF!</definedName>
    <definedName name="__APW_RESTORE_DATA216__" hidden="1">#REF!,#REF!,#REF!,#REF!,#REF!,#REF!,#REF!,#REF!,#REF!,#REF!,#REF!,#REF!,#REF!,#REF!,#REF!</definedName>
    <definedName name="__APW_RESTORE_DATA217__" hidden="1">#REF!,#REF!,#REF!,#REF!,#REF!,#REF!,#REF!,#REF!,#REF!,#REF!,#REF!,#REF!,#REF!,#REF!,#REF!</definedName>
    <definedName name="__APW_RESTORE_DATA218__" hidden="1">#REF!,#REF!,#REF!,#REF!,#REF!,#REF!,#REF!,#REF!,#REF!,#REF!,#REF!,#REF!,#REF!,#REF!,#REF!</definedName>
    <definedName name="__APW_RESTORE_DATA219__" hidden="1">#REF!,#REF!,#REF!,#REF!,#REF!,#REF!,#REF!,#REF!,#REF!,#REF!,#REF!,#REF!,#REF!,#REF!,#REF!</definedName>
    <definedName name="__APW_RESTORE_DATA22__" hidden="1">#REF!,#REF!,#REF!,#REF!,#REF!,#REF!,#REF!,#REF!,#REF!,#REF!,#REF!,#REF!,#REF!,#REF!,#REF!</definedName>
    <definedName name="__APW_RESTORE_DATA220__" hidden="1">#REF!,#REF!,#REF!,#REF!,#REF!,#REF!,#REF!,#REF!,#REF!,#REF!,#REF!,#REF!,#REF!,#REF!,#REF!</definedName>
    <definedName name="__APW_RESTORE_DATA221__" hidden="1">#REF!,#REF!,#REF!,#REF!,#REF!,#REF!,#REF!,#REF!,#REF!,#REF!,#REF!,#REF!,#REF!,#REF!,#REF!</definedName>
    <definedName name="__APW_RESTORE_DATA222__" hidden="1">#REF!,#REF!,#REF!,#REF!,#REF!,#REF!,#REF!,#REF!,#REF!,#REF!,#REF!,#REF!,#REF!,#REF!,#REF!</definedName>
    <definedName name="__APW_RESTORE_DATA223__" hidden="1">#REF!,#REF!,#REF!,#REF!,#REF!,#REF!,#REF!,#REF!,#REF!,#REF!,#REF!,#REF!,#REF!,#REF!,#REF!</definedName>
    <definedName name="__APW_RESTORE_DATA224__" hidden="1">#REF!,#REF!,#REF!,#REF!,#REF!,#REF!,#REF!,#REF!,#REF!,#REF!,#REF!,#REF!,#REF!,#REF!,#REF!</definedName>
    <definedName name="__APW_RESTORE_DATA225__" hidden="1">#REF!,#REF!,#REF!,#REF!,#REF!,#REF!,#REF!,#REF!,#REF!,#REF!,#REF!,#REF!,#REF!,#REF!,#REF!</definedName>
    <definedName name="__APW_RESTORE_DATA226__" hidden="1">#REF!,#REF!,#REF!,#REF!,#REF!,#REF!,#REF!,#REF!,#REF!,#REF!,#REF!,#REF!,#REF!,#REF!,#REF!</definedName>
    <definedName name="__APW_RESTORE_DATA227__" hidden="1">#REF!,#REF!,#REF!,#REF!,#REF!,#REF!,#REF!,#REF!,#REF!,#REF!,#REF!,#REF!,#REF!,#REF!,#REF!</definedName>
    <definedName name="__APW_RESTORE_DATA228__" hidden="1">#REF!,#REF!,#REF!,#REF!,#REF!,#REF!,#REF!,#REF!,#REF!,#REF!,#REF!,#REF!,#REF!,#REF!,#REF!</definedName>
    <definedName name="__APW_RESTORE_DATA229__" hidden="1">#REF!,#REF!,#REF!,#REF!,#REF!,#REF!,#REF!,#REF!,#REF!,#REF!,#REF!,#REF!,#REF!,#REF!,#REF!</definedName>
    <definedName name="__APW_RESTORE_DATA23__" hidden="1">#REF!,#REF!,#REF!,#REF!,#REF!,#REF!,#REF!,#REF!,#REF!,#REF!,#REF!,#REF!,#REF!,#REF!,#REF!</definedName>
    <definedName name="__APW_RESTORE_DATA230__" hidden="1">#REF!,#REF!,#REF!,#REF!,#REF!,#REF!,#REF!,#REF!,#REF!,#REF!,#REF!,#REF!,#REF!,#REF!,#REF!</definedName>
    <definedName name="__APW_RESTORE_DATA231__" hidden="1">#REF!,#REF!,#REF!,#REF!,#REF!,#REF!,#REF!,#REF!,#REF!,#REF!,#REF!,#REF!,#REF!,#REF!,#REF!</definedName>
    <definedName name="__APW_RESTORE_DATA232__" hidden="1">#REF!,#REF!,#REF!,#REF!,#REF!,#REF!,#REF!,#REF!,#REF!,#REF!,#REF!,#REF!,#REF!,#REF!,#REF!</definedName>
    <definedName name="__APW_RESTORE_DATA233__" hidden="1">#REF!,#REF!,#REF!,#REF!,#REF!,#REF!,#REF!,#REF!,#REF!,#REF!,#REF!,#REF!,#REF!,#REF!,#REF!</definedName>
    <definedName name="__APW_RESTORE_DATA234__" hidden="1">#REF!,#REF!,#REF!,#REF!,#REF!,#REF!,#REF!,#REF!,#REF!,#REF!,#REF!,#REF!,#REF!,#REF!,#REF!</definedName>
    <definedName name="__APW_RESTORE_DATA235__" hidden="1">#REF!,#REF!,#REF!,#REF!,#REF!,#REF!,#REF!,#REF!,#REF!,#REF!,#REF!,#REF!,#REF!,#REF!,#REF!</definedName>
    <definedName name="__APW_RESTORE_DATA236__" hidden="1">#REF!,#REF!,#REF!,#REF!,#REF!,#REF!,#REF!,#REF!,#REF!,#REF!,#REF!,#REF!,#REF!,#REF!,#REF!</definedName>
    <definedName name="__APW_RESTORE_DATA237__" hidden="1">#REF!,#REF!,#REF!,#REF!,#REF!,#REF!,#REF!,#REF!,#REF!,#REF!,#REF!,#REF!,#REF!,#REF!,#REF!</definedName>
    <definedName name="__APW_RESTORE_DATA238__" hidden="1">#REF!,#REF!,#REF!,#REF!,#REF!,#REF!,#REF!,#REF!,#REF!,#REF!,#REF!,#REF!,#REF!,#REF!,#REF!</definedName>
    <definedName name="__APW_RESTORE_DATA239__" hidden="1">#REF!,#REF!,#REF!,#REF!,#REF!,#REF!,#REF!,#REF!,#REF!,#REF!,#REF!,#REF!,#REF!,#REF!,#REF!</definedName>
    <definedName name="__APW_RESTORE_DATA24__" hidden="1">#REF!,#REF!,#REF!,#REF!,#REF!,#REF!,#REF!,#REF!,#REF!,#REF!,#REF!,#REF!,#REF!,#REF!,#REF!</definedName>
    <definedName name="__APW_RESTORE_DATA240__" hidden="1">#REF!,#REF!,#REF!,#REF!,#REF!,#REF!,#REF!,#REF!,#REF!,#REF!,#REF!,#REF!,#REF!,#REF!,#REF!</definedName>
    <definedName name="__APW_RESTORE_DATA241__" hidden="1">#REF!,#REF!,#REF!,#REF!,#REF!,#REF!,#REF!,#REF!,#REF!,#REF!,#REF!,#REF!,#REF!,#REF!,#REF!</definedName>
    <definedName name="__APW_RESTORE_DATA242__" hidden="1">#REF!,#REF!,#REF!,#REF!,#REF!,#REF!,#REF!,#REF!,#REF!,#REF!,#REF!,#REF!,#REF!,#REF!,#REF!</definedName>
    <definedName name="__APW_RESTORE_DATA243__" hidden="1">#REF!,#REF!,#REF!,#REF!,#REF!,#REF!,#REF!,#REF!,#REF!,#REF!,#REF!,#REF!,#REF!,#REF!,#REF!</definedName>
    <definedName name="__APW_RESTORE_DATA244__" hidden="1">#REF!,#REF!,#REF!,#REF!,#REF!,#REF!,#REF!,#REF!,#REF!,#REF!,#REF!,#REF!,#REF!,#REF!,#REF!</definedName>
    <definedName name="__APW_RESTORE_DATA245__" hidden="1">#REF!,#REF!,#REF!,#REF!,#REF!,#REF!,#REF!,#REF!,#REF!,#REF!,#REF!,#REF!,#REF!,#REF!,#REF!</definedName>
    <definedName name="__APW_RESTORE_DATA246__" hidden="1">#REF!,#REF!,#REF!,#REF!,#REF!,#REF!,#REF!,#REF!,#REF!,#REF!,#REF!,#REF!,#REF!,#REF!,#REF!</definedName>
    <definedName name="__APW_RESTORE_DATA247__" hidden="1">#REF!,#REF!,#REF!,#REF!,#REF!,#REF!,#REF!,#REF!,#REF!,#REF!,#REF!,#REF!,#REF!,#REF!,#REF!</definedName>
    <definedName name="__APW_RESTORE_DATA248__" hidden="1">#REF!,#REF!,#REF!,#REF!,#REF!,#REF!,#REF!,#REF!,#REF!,#REF!,#REF!,#REF!,#REF!,#REF!,#REF!</definedName>
    <definedName name="__APW_RESTORE_DATA249__" hidden="1">#REF!,#REF!,#REF!,#REF!,#REF!,#REF!,#REF!,#REF!,#REF!,#REF!,#REF!,#REF!,#REF!,#REF!,#REF!</definedName>
    <definedName name="__APW_RESTORE_DATA25__" hidden="1">#REF!,#REF!,#REF!,#REF!,#REF!,#REF!,#REF!,#REF!,#REF!,#REF!,#REF!,#REF!,#REF!,#REF!,#REF!</definedName>
    <definedName name="__APW_RESTORE_DATA250__" hidden="1">#REF!,#REF!,#REF!,#REF!,#REF!,#REF!,#REF!,#REF!,#REF!,#REF!,#REF!,#REF!,#REF!,#REF!,#REF!</definedName>
    <definedName name="__APW_RESTORE_DATA251__" hidden="1">#REF!,#REF!,#REF!,#REF!,#REF!,#REF!,#REF!,#REF!,#REF!,#REF!,#REF!,#REF!,#REF!,#REF!,#REF!</definedName>
    <definedName name="__APW_RESTORE_DATA252__" hidden="1">#REF!,#REF!,#REF!,#REF!,#REF!,#REF!,#REF!,#REF!,#REF!,#REF!,#REF!,#REF!,#REF!,#REF!,#REF!</definedName>
    <definedName name="__APW_RESTORE_DATA253__" hidden="1">#REF!,#REF!,#REF!,#REF!,#REF!,#REF!,#REF!,#REF!,#REF!,#REF!,#REF!,#REF!,#REF!,#REF!,#REF!</definedName>
    <definedName name="__APW_RESTORE_DATA254__" hidden="1">#REF!,#REF!,#REF!,#REF!,#REF!,#REF!,#REF!,#REF!,#REF!,#REF!,#REF!,#REF!,#REF!,#REF!,#REF!</definedName>
    <definedName name="__APW_RESTORE_DATA255__" hidden="1">#REF!,#REF!,#REF!,#REF!,#REF!,#REF!,#REF!,#REF!,#REF!,#REF!,#REF!,#REF!,#REF!,#REF!,#REF!</definedName>
    <definedName name="__APW_RESTORE_DATA256__" hidden="1">#REF!,#REF!,#REF!,#REF!,#REF!,#REF!,#REF!,#REF!,#REF!,#REF!,#REF!,#REF!,#REF!,#REF!,#REF!</definedName>
    <definedName name="__APW_RESTORE_DATA257__" hidden="1">#REF!,#REF!,#REF!,#REF!,#REF!,#REF!,#REF!,#REF!,#REF!,#REF!,#REF!,#REF!,#REF!,#REF!,#REF!</definedName>
    <definedName name="__APW_RESTORE_DATA258__" hidden="1">#REF!,#REF!,#REF!,#REF!,#REF!,#REF!,#REF!,#REF!,#REF!,#REF!,#REF!,#REF!,#REF!,#REF!,#REF!</definedName>
    <definedName name="__APW_RESTORE_DATA259__" hidden="1">#REF!,#REF!,#REF!,#REF!,#REF!,#REF!,#REF!,#REF!,#REF!,#REF!,#REF!,#REF!,#REF!,#REF!,#REF!</definedName>
    <definedName name="__APW_RESTORE_DATA26__" hidden="1">#REF!,#REF!,#REF!,#REF!,#REF!,#REF!,#REF!,#REF!,#REF!,#REF!,#REF!,#REF!,#REF!,#REF!,#REF!</definedName>
    <definedName name="__APW_RESTORE_DATA260__" hidden="1">#REF!,#REF!,#REF!,#REF!,#REF!,#REF!,#REF!,#REF!,#REF!,#REF!,#REF!,#REF!,#REF!,#REF!,#REF!</definedName>
    <definedName name="__APW_RESTORE_DATA261__" hidden="1">#REF!,#REF!,#REF!,#REF!,#REF!,#REF!,#REF!,#REF!,#REF!,#REF!,#REF!,#REF!,#REF!,#REF!,#REF!</definedName>
    <definedName name="__APW_RESTORE_DATA262__" hidden="1">#REF!,#REF!,#REF!,#REF!,#REF!,#REF!,#REF!,#REF!,#REF!,#REF!,#REF!,#REF!,#REF!,#REF!,#REF!</definedName>
    <definedName name="__APW_RESTORE_DATA263__" hidden="1">#REF!,#REF!,#REF!,#REF!,#REF!,#REF!,#REF!,#REF!,#REF!,#REF!,#REF!,#REF!,#REF!,#REF!,#REF!</definedName>
    <definedName name="__APW_RESTORE_DATA264__" hidden="1">#REF!,#REF!,#REF!,#REF!,#REF!,#REF!,#REF!,#REF!,#REF!,#REF!,#REF!,#REF!,#REF!,#REF!,#REF!</definedName>
    <definedName name="__APW_RESTORE_DATA265__" hidden="1">#REF!,#REF!,#REF!,#REF!,#REF!,#REF!,#REF!,#REF!,#REF!,#REF!,#REF!,#REF!,#REF!,#REF!,#REF!</definedName>
    <definedName name="__APW_RESTORE_DATA266__" hidden="1">#REF!,#REF!,#REF!,#REF!,#REF!,#REF!,#REF!,#REF!,#REF!,#REF!,#REF!,#REF!,#REF!,#REF!,#REF!</definedName>
    <definedName name="__APW_RESTORE_DATA267__" hidden="1">#REF!,#REF!,#REF!,#REF!,#REF!,#REF!,#REF!,#REF!,#REF!,#REF!,#REF!,#REF!,#REF!,#REF!,#REF!</definedName>
    <definedName name="__APW_RESTORE_DATA268__" hidden="1">#REF!,#REF!,#REF!,#REF!,#REF!,#REF!,#REF!,#REF!,#REF!,#REF!,#REF!,#REF!,#REF!,#REF!,#REF!</definedName>
    <definedName name="__APW_RESTORE_DATA269__" hidden="1">#REF!,#REF!,#REF!,#REF!,#REF!,#REF!,#REF!,#REF!,#REF!,#REF!,#REF!,#REF!,#REF!,#REF!,#REF!</definedName>
    <definedName name="__APW_RESTORE_DATA27__" hidden="1">#REF!,#REF!,#REF!,#REF!,#REF!,#REF!,#REF!,#REF!,#REF!,#REF!,#REF!,#REF!,#REF!,#REF!,#REF!</definedName>
    <definedName name="__APW_RESTORE_DATA270__" hidden="1">#REF!,#REF!,#REF!,#REF!,#REF!,#REF!,#REF!,#REF!,#REF!,#REF!,#REF!,#REF!,#REF!,#REF!</definedName>
    <definedName name="__APW_RESTORE_DATA271__" hidden="1">#REF!,#REF!,#REF!,#REF!,#REF!,#REF!,#REF!,#REF!,#REF!,#REF!,#REF!,#REF!,#REF!,#REF!</definedName>
    <definedName name="__APW_RESTORE_DATA272__" hidden="1">#REF!,#REF!,#REF!,#REF!,#REF!,#REF!,#REF!,#REF!,#REF!,#REF!,#REF!,#REF!,#REF!,#REF!</definedName>
    <definedName name="__APW_RESTORE_DATA273__" hidden="1">#REF!,#REF!,#REF!,#REF!,#REF!,#REF!,#REF!,#REF!,#REF!,#REF!,#REF!,#REF!,#REF!,#REF!</definedName>
    <definedName name="__APW_RESTORE_DATA274__" hidden="1">#REF!,#REF!,#REF!,#REF!,#REF!,#REF!,#REF!,#REF!,#REF!,#REF!,#REF!,#REF!,#REF!,#REF!</definedName>
    <definedName name="__APW_RESTORE_DATA275__" hidden="1">#REF!,#REF!,#REF!,#REF!,#REF!,#REF!,#REF!,#REF!,#REF!,#REF!,#REF!,#REF!,#REF!,#REF!</definedName>
    <definedName name="__APW_RESTORE_DATA276__" hidden="1">#REF!,#REF!,#REF!,#REF!,#REF!,#REF!,#REF!,#REF!,#REF!,#REF!,#REF!,#REF!,#REF!,#REF!</definedName>
    <definedName name="__APW_RESTORE_DATA277__" hidden="1">#REF!,#REF!,#REF!,#REF!,#REF!,#REF!,#REF!,#REF!,#REF!,#REF!,#REF!,#REF!,#REF!,#REF!</definedName>
    <definedName name="__APW_RESTORE_DATA278__" hidden="1">#REF!,#REF!,#REF!,#REF!,#REF!,#REF!,#REF!,#REF!,#REF!,#REF!,#REF!,#REF!,#REF!,#REF!</definedName>
    <definedName name="__APW_RESTORE_DATA279__" hidden="1">#REF!,#REF!,#REF!,#REF!,#REF!,#REF!,#REF!,#REF!,#REF!,#REF!,#REF!,#REF!,#REF!,#REF!</definedName>
    <definedName name="__APW_RESTORE_DATA28__" hidden="1">#REF!,#REF!,#REF!,#REF!,#REF!,#REF!,#REF!,#REF!,#REF!,#REF!,#REF!,#REF!,#REF!,#REF!,#REF!</definedName>
    <definedName name="__APW_RESTORE_DATA280__" hidden="1">#REF!,#REF!,#REF!,#REF!,#REF!,#REF!,#REF!,#REF!,#REF!,#REF!,#REF!,#REF!,#REF!,#REF!</definedName>
    <definedName name="__APW_RESTORE_DATA281__" hidden="1">#REF!,#REF!,#REF!,#REF!,#REF!,#REF!,#REF!,#REF!,#REF!,#REF!,#REF!,#REF!,#REF!,#REF!</definedName>
    <definedName name="__APW_RESTORE_DATA282__" hidden="1">#REF!,#REF!,#REF!,#REF!,#REF!,#REF!,#REF!,#REF!,#REF!,#REF!,#REF!,#REF!,#REF!,#REF!</definedName>
    <definedName name="__APW_RESTORE_DATA283__" hidden="1">#REF!,#REF!,#REF!,#REF!,#REF!,#REF!,#REF!,#REF!,#REF!,#REF!,#REF!,#REF!,#REF!,#REF!</definedName>
    <definedName name="__APW_RESTORE_DATA284__" hidden="1">#REF!,#REF!,#REF!,#REF!,#REF!,#REF!,#REF!,#REF!,#REF!,#REF!,#REF!,#REF!,#REF!,#REF!</definedName>
    <definedName name="__APW_RESTORE_DATA285__" hidden="1">#REF!,#REF!,#REF!,#REF!,#REF!,#REF!,#REF!,#REF!,#REF!,#REF!,#REF!,#REF!,#REF!,#REF!</definedName>
    <definedName name="__APW_RESTORE_DATA286__" hidden="1">#REF!,#REF!,#REF!,#REF!,#REF!,#REF!,#REF!,#REF!,#REF!,#REF!,#REF!,#REF!,#REF!,#REF!</definedName>
    <definedName name="__APW_RESTORE_DATA287__" hidden="1">#REF!,#REF!,#REF!,#REF!,#REF!,#REF!,#REF!,#REF!,#REF!,#REF!,#REF!,#REF!,#REF!,#REF!</definedName>
    <definedName name="__APW_RESTORE_DATA288__" hidden="1">#REF!,#REF!,#REF!,#REF!,#REF!,#REF!,#REF!,#REF!,#REF!,#REF!,#REF!,#REF!,#REF!,#REF!</definedName>
    <definedName name="__APW_RESTORE_DATA289__" hidden="1">#REF!,#REF!,#REF!,#REF!,#REF!,#REF!,#REF!,#REF!,#REF!,#REF!,#REF!,#REF!,#REF!,#REF!</definedName>
    <definedName name="__APW_RESTORE_DATA29__" hidden="1">#REF!,#REF!,#REF!,#REF!,#REF!,#REF!,#REF!,#REF!,#REF!,#REF!,#REF!,#REF!,#REF!,#REF!,#REF!</definedName>
    <definedName name="__APW_RESTORE_DATA290__" hidden="1">#REF!,#REF!,#REF!,#REF!,#REF!,#REF!,#REF!,#REF!,#REF!,#REF!,#REF!,#REF!,#REF!,#REF!</definedName>
    <definedName name="__APW_RESTORE_DATA291__" hidden="1">#REF!,#REF!,#REF!,#REF!,#REF!,#REF!,#REF!,#REF!,#REF!,#REF!,#REF!,#REF!,#REF!,#REF!</definedName>
    <definedName name="__APW_RESTORE_DATA292__" hidden="1">#REF!,#REF!,#REF!,#REF!,#REF!,#REF!,#REF!,#REF!,#REF!,#REF!,#REF!,#REF!,#REF!,#REF!</definedName>
    <definedName name="__APW_RESTORE_DATA293__" hidden="1">#REF!,#REF!,#REF!,#REF!,#REF!,#REF!,#REF!,#REF!,#REF!,#REF!,#REF!,#REF!,#REF!,#REF!</definedName>
    <definedName name="__APW_RESTORE_DATA294__" hidden="1">#REF!,#REF!,#REF!,#REF!,#REF!,#REF!,#REF!,#REF!,#REF!,#REF!,#REF!,#REF!,#REF!,#REF!</definedName>
    <definedName name="__APW_RESTORE_DATA295__" hidden="1">#REF!,#REF!,#REF!,#REF!,#REF!,#REF!,#REF!,#REF!,#REF!,#REF!,#REF!,#REF!,#REF!,#REF!</definedName>
    <definedName name="__APW_RESTORE_DATA296__" hidden="1">#REF!,#REF!,#REF!,#REF!,#REF!,#REF!,#REF!,#REF!,#REF!,#REF!,#REF!,#REF!,#REF!,#REF!</definedName>
    <definedName name="__APW_RESTORE_DATA297__" hidden="1">#REF!,#REF!,#REF!,#REF!,#REF!,#REF!,#REF!,#REF!,#REF!,#REF!,#REF!,#REF!,#REF!,#REF!</definedName>
    <definedName name="__APW_RESTORE_DATA298__" hidden="1">#REF!,#REF!,#REF!,#REF!,#REF!,#REF!,#REF!,#REF!,#REF!,#REF!,#REF!,#REF!,#REF!,#REF!</definedName>
    <definedName name="__APW_RESTORE_DATA299__" hidden="1">#REF!,#REF!,#REF!,#REF!,#REF!,#REF!,#REF!,#REF!,#REF!,#REF!,#REF!,#REF!,#REF!,#REF!</definedName>
    <definedName name="__APW_RESTORE_DATA3__" hidden="1">#REF!,#REF!,#REF!,#REF!,#REF!,#REF!,#REF!,#REF!,#REF!,#REF!,#REF!,#REF!,#REF!,#REF!,#REF!,#REF!</definedName>
    <definedName name="__APW_RESTORE_DATA30__" hidden="1">#REF!,#REF!,#REF!,#REF!,#REF!,#REF!,#REF!,#REF!,#REF!,#REF!,#REF!,#REF!,#REF!,#REF!,#REF!</definedName>
    <definedName name="__APW_RESTORE_DATA300__" hidden="1">#REF!,#REF!,#REF!,#REF!,#REF!,#REF!,#REF!,#REF!,#REF!,#REF!,#REF!,#REF!,#REF!,#REF!</definedName>
    <definedName name="__APW_RESTORE_DATA301__" hidden="1">#REF!,#REF!,#REF!,#REF!,#REF!,#REF!,#REF!,#REF!,#REF!,#REF!,#REF!,#REF!,#REF!,#REF!</definedName>
    <definedName name="__APW_RESTORE_DATA302__" hidden="1">#REF!,#REF!,#REF!,#REF!,#REF!,#REF!,#REF!,#REF!,#REF!,#REF!,#REF!,#REF!,#REF!,#REF!</definedName>
    <definedName name="__APW_RESTORE_DATA303__" hidden="1">#REF!,#REF!,#REF!,#REF!,#REF!,#REF!,#REF!,#REF!,#REF!,#REF!,#REF!,#REF!,#REF!,#REF!</definedName>
    <definedName name="__APW_RESTORE_DATA304__" hidden="1">#REF!,#REF!,#REF!,#REF!,#REF!,#REF!,#REF!,#REF!,#REF!,#REF!,#REF!,#REF!,#REF!,#REF!</definedName>
    <definedName name="__APW_RESTORE_DATA305__" hidden="1">#REF!,#REF!,#REF!,#REF!,#REF!,#REF!,#REF!,#REF!,#REF!,#REF!,#REF!,#REF!,#REF!,#REF!</definedName>
    <definedName name="__APW_RESTORE_DATA306__" hidden="1">#REF!,#REF!,#REF!,#REF!,#REF!,#REF!,#REF!,#REF!,#REF!,#REF!,#REF!,#REF!,#REF!,#REF!</definedName>
    <definedName name="__APW_RESTORE_DATA307__" hidden="1">#REF!,#REF!,#REF!,#REF!,#REF!,#REF!,#REF!,#REF!,#REF!,#REF!,#REF!,#REF!,#REF!,#REF!</definedName>
    <definedName name="__APW_RESTORE_DATA308__" hidden="1">#REF!,#REF!,#REF!,#REF!,#REF!,#REF!,#REF!,#REF!,#REF!,#REF!,#REF!,#REF!,#REF!,#REF!</definedName>
    <definedName name="__APW_RESTORE_DATA309__" hidden="1">#REF!,#REF!,#REF!,#REF!,#REF!,#REF!,#REF!,#REF!,#REF!,#REF!,#REF!,#REF!,#REF!,#REF!</definedName>
    <definedName name="__APW_RESTORE_DATA31__" hidden="1">#REF!,#REF!,#REF!,#REF!,#REF!,#REF!,#REF!,#REF!,#REF!,#REF!,#REF!,#REF!,#REF!,#REF!,#REF!</definedName>
    <definedName name="__APW_RESTORE_DATA310__" hidden="1">#REF!,#REF!,#REF!,#REF!,#REF!,#REF!,#REF!,#REF!,#REF!,#REF!,#REF!,#REF!,#REF!,#REF!</definedName>
    <definedName name="__APW_RESTORE_DATA311__" hidden="1">#REF!,#REF!,#REF!,#REF!,#REF!,#REF!,#REF!,#REF!,#REF!,#REF!,#REF!,#REF!,#REF!,#REF!</definedName>
    <definedName name="__APW_RESTORE_DATA312__" hidden="1">#REF!,#REF!,#REF!,#REF!,#REF!,#REF!,#REF!,#REF!,#REF!,#REF!,#REF!,#REF!,#REF!,#REF!</definedName>
    <definedName name="__APW_RESTORE_DATA313__" hidden="1">#REF!,#REF!,#REF!,#REF!,#REF!,#REF!,#REF!,#REF!,#REF!,#REF!,#REF!,#REF!,#REF!,#REF!</definedName>
    <definedName name="__APW_RESTORE_DATA314__" hidden="1">#REF!,#REF!,#REF!,#REF!,#REF!,#REF!,#REF!,#REF!,#REF!,#REF!,#REF!,#REF!,#REF!,#REF!</definedName>
    <definedName name="__APW_RESTORE_DATA315__" hidden="1">#REF!,#REF!,#REF!,#REF!,#REF!,#REF!,#REF!,#REF!,#REF!,#REF!,#REF!,#REF!,#REF!,#REF!</definedName>
    <definedName name="__APW_RESTORE_DATA316__" hidden="1">#REF!,#REF!,#REF!,#REF!,#REF!,#REF!,#REF!,#REF!,#REF!,#REF!,#REF!,#REF!,#REF!,#REF!</definedName>
    <definedName name="__APW_RESTORE_DATA317__" hidden="1">#REF!,#REF!,#REF!,#REF!,#REF!,#REF!,#REF!,#REF!,#REF!,#REF!,#REF!,#REF!,#REF!,#REF!</definedName>
    <definedName name="__APW_RESTORE_DATA318__" hidden="1">#REF!,#REF!,#REF!,#REF!,#REF!,#REF!,#REF!,#REF!,#REF!,#REF!,#REF!,#REF!,#REF!,#REF!</definedName>
    <definedName name="__APW_RESTORE_DATA319__" hidden="1">#REF!,#REF!,#REF!,#REF!,#REF!,#REF!,#REF!,#REF!,#REF!,#REF!,#REF!,#REF!,#REF!,#REF!</definedName>
    <definedName name="__APW_RESTORE_DATA32__" hidden="1">#REF!,#REF!,#REF!,#REF!,#REF!,#REF!,#REF!,#REF!,#REF!,#REF!,#REF!,#REF!,#REF!,#REF!,#REF!</definedName>
    <definedName name="__APW_RESTORE_DATA320__" hidden="1">#REF!,#REF!,#REF!,#REF!,#REF!,#REF!,#REF!,#REF!,#REF!,#REF!,#REF!,#REF!,#REF!,#REF!</definedName>
    <definedName name="__APW_RESTORE_DATA321__" hidden="1">#REF!,#REF!,#REF!,#REF!,#REF!,#REF!,#REF!,#REF!,#REF!,#REF!,#REF!,#REF!,#REF!,#REF!</definedName>
    <definedName name="__APW_RESTORE_DATA322__" hidden="1">#REF!,#REF!,#REF!,#REF!,#REF!,#REF!,#REF!,#REF!,#REF!,#REF!,#REF!,#REF!,#REF!,#REF!</definedName>
    <definedName name="__APW_RESTORE_DATA323__" hidden="1">#REF!,#REF!,#REF!,#REF!,#REF!,#REF!,#REF!,#REF!,#REF!,#REF!,#REF!,#REF!,#REF!,#REF!</definedName>
    <definedName name="__APW_RESTORE_DATA324__" hidden="1">#REF!,#REF!,#REF!,#REF!,#REF!,#REF!,#REF!,#REF!,#REF!,#REF!,#REF!,#REF!,#REF!,#REF!</definedName>
    <definedName name="__APW_RESTORE_DATA325__" hidden="1">#REF!,#REF!,#REF!,#REF!,#REF!,#REF!,#REF!,#REF!,#REF!,#REF!,#REF!,#REF!,#REF!,#REF!</definedName>
    <definedName name="__APW_RESTORE_DATA326__" hidden="1">#REF!,#REF!,#REF!,#REF!,#REF!,#REF!,#REF!,#REF!,#REF!,#REF!,#REF!,#REF!,#REF!,#REF!</definedName>
    <definedName name="__APW_RESTORE_DATA327__" hidden="1">#REF!,#REF!,#REF!,#REF!,#REF!,#REF!,#REF!,#REF!,#REF!,#REF!,#REF!,#REF!,#REF!,#REF!</definedName>
    <definedName name="__APW_RESTORE_DATA328__" hidden="1">#REF!,#REF!,#REF!,#REF!,#REF!,#REF!,#REF!,#REF!,#REF!,#REF!,#REF!,#REF!,#REF!,#REF!</definedName>
    <definedName name="__APW_RESTORE_DATA329__" hidden="1">#REF!,#REF!,#REF!,#REF!,#REF!,#REF!,#REF!,#REF!,#REF!,#REF!,#REF!,#REF!,#REF!,#REF!</definedName>
    <definedName name="__APW_RESTORE_DATA33__" hidden="1">#REF!,#REF!,#REF!,#REF!,#REF!,#REF!,#REF!,#REF!,#REF!,#REF!,#REF!,#REF!,#REF!,#REF!,#REF!</definedName>
    <definedName name="__APW_RESTORE_DATA330__" hidden="1">#REF!,#REF!,#REF!,#REF!,#REF!,#REF!,#REF!,#REF!,#REF!,#REF!,#REF!,#REF!,#REF!,#REF!</definedName>
    <definedName name="__APW_RESTORE_DATA331__" hidden="1">#REF!,#REF!,#REF!,#REF!,#REF!,#REF!,#REF!,#REF!,#REF!,#REF!,#REF!,#REF!,#REF!,#REF!</definedName>
    <definedName name="__APW_RESTORE_DATA332__" hidden="1">#REF!,#REF!,#REF!,#REF!,#REF!,#REF!,#REF!,#REF!,#REF!,#REF!,#REF!,#REF!,#REF!,#REF!</definedName>
    <definedName name="__APW_RESTORE_DATA333__" hidden="1">#REF!,#REF!,#REF!,#REF!,#REF!,#REF!,#REF!,#REF!,#REF!,#REF!,#REF!,#REF!,#REF!,#REF!</definedName>
    <definedName name="__APW_RESTORE_DATA334__" hidden="1">#REF!,#REF!,#REF!,#REF!,#REF!,#REF!,#REF!,#REF!,#REF!,#REF!,#REF!,#REF!,#REF!,#REF!</definedName>
    <definedName name="__APW_RESTORE_DATA335__" hidden="1">#REF!,#REF!,#REF!,#REF!,#REF!,#REF!,#REF!,#REF!,#REF!,#REF!,#REF!,#REF!,#REF!,#REF!</definedName>
    <definedName name="__APW_RESTORE_DATA336__" hidden="1">#REF!,#REF!,#REF!,#REF!,#REF!,#REF!,#REF!,#REF!,#REF!,#REF!,#REF!,#REF!,#REF!,#REF!</definedName>
    <definedName name="__APW_RESTORE_DATA337__" hidden="1">#REF!,#REF!,#REF!,#REF!,#REF!,#REF!,#REF!,#REF!,#REF!,#REF!,#REF!,#REF!,#REF!,#REF!</definedName>
    <definedName name="__APW_RESTORE_DATA338__" hidden="1">#REF!,#REF!,#REF!,#REF!,#REF!,#REF!,#REF!,#REF!,#REF!,#REF!,#REF!,#REF!,#REF!,#REF!</definedName>
    <definedName name="__APW_RESTORE_DATA339__" hidden="1">#REF!,#REF!,#REF!,#REF!,#REF!,#REF!,#REF!,#REF!,#REF!,#REF!,#REF!,#REF!,#REF!,#REF!</definedName>
    <definedName name="__APW_RESTORE_DATA34__" hidden="1">#REF!,#REF!,#REF!,#REF!,#REF!,#REF!,#REF!,#REF!,#REF!,#REF!,#REF!,#REF!,#REF!,#REF!,#REF!</definedName>
    <definedName name="__APW_RESTORE_DATA340__" hidden="1">#REF!,#REF!,#REF!,#REF!,#REF!,#REF!,#REF!,#REF!,#REF!,#REF!,#REF!,#REF!,#REF!,#REF!</definedName>
    <definedName name="__APW_RESTORE_DATA341__" hidden="1">#REF!,#REF!,#REF!,#REF!,#REF!,#REF!,#REF!,#REF!,#REF!,#REF!,#REF!,#REF!,#REF!,#REF!</definedName>
    <definedName name="__APW_RESTORE_DATA342__" hidden="1">#REF!,#REF!,#REF!,#REF!,#REF!,#REF!,#REF!,#REF!,#REF!,#REF!,#REF!,#REF!,#REF!,#REF!</definedName>
    <definedName name="__APW_RESTORE_DATA343__" hidden="1">#REF!,#REF!,#REF!,#REF!,#REF!,#REF!,#REF!,#REF!,#REF!,#REF!,#REF!,#REF!,#REF!,#REF!</definedName>
    <definedName name="__APW_RESTORE_DATA344__" hidden="1">#REF!,#REF!,#REF!,#REF!,#REF!,#REF!,#REF!,#REF!,#REF!,#REF!,#REF!,#REF!,#REF!,#REF!</definedName>
    <definedName name="__APW_RESTORE_DATA345__" hidden="1">#REF!,#REF!,#REF!,#REF!,#REF!,#REF!,#REF!,#REF!,#REF!,#REF!,#REF!,#REF!,#REF!,#REF!</definedName>
    <definedName name="__APW_RESTORE_DATA346__" hidden="1">#REF!,#REF!,#REF!,#REF!,#REF!,#REF!,#REF!,#REF!,#REF!,#REF!,#REF!,#REF!,#REF!,#REF!</definedName>
    <definedName name="__APW_RESTORE_DATA347__" hidden="1">#REF!,#REF!,#REF!,#REF!,#REF!,#REF!,#REF!,#REF!,#REF!,#REF!,#REF!,#REF!,#REF!,#REF!</definedName>
    <definedName name="__APW_RESTORE_DATA348__" hidden="1">#REF!,#REF!,#REF!,#REF!,#REF!,#REF!,#REF!,#REF!,#REF!,#REF!,#REF!,#REF!,#REF!,#REF!</definedName>
    <definedName name="__APW_RESTORE_DATA349__" hidden="1">#REF!,#REF!,#REF!,#REF!,#REF!,#REF!,#REF!,#REF!,#REF!,#REF!,#REF!,#REF!,#REF!,#REF!</definedName>
    <definedName name="__APW_RESTORE_DATA35__" hidden="1">#REF!,#REF!,#REF!,#REF!,#REF!,#REF!,#REF!,#REF!,#REF!,#REF!,#REF!,#REF!,#REF!,#REF!,#REF!</definedName>
    <definedName name="__APW_RESTORE_DATA350__" hidden="1">#REF!,#REF!,#REF!,#REF!,#REF!,#REF!,#REF!,#REF!,#REF!,#REF!,#REF!,#REF!,#REF!,#REF!</definedName>
    <definedName name="__APW_RESTORE_DATA351__" hidden="1">#REF!,#REF!,#REF!,#REF!,#REF!,#REF!,#REF!,#REF!,#REF!,#REF!,#REF!,#REF!,#REF!,#REF!</definedName>
    <definedName name="__APW_RESTORE_DATA352__" hidden="1">#REF!,#REF!,#REF!,#REF!,#REF!,#REF!,#REF!,#REF!,#REF!,#REF!,#REF!,#REF!,#REF!,#REF!</definedName>
    <definedName name="__APW_RESTORE_DATA353__" hidden="1">#REF!,#REF!,#REF!,#REF!,#REF!,#REF!,#REF!,#REF!,#REF!,#REF!,#REF!,#REF!,#REF!,#REF!</definedName>
    <definedName name="__APW_RESTORE_DATA354__" hidden="1">#REF!,#REF!,#REF!,#REF!,#REF!,#REF!,#REF!,#REF!,#REF!,#REF!,#REF!,#REF!,#REF!,#REF!</definedName>
    <definedName name="__APW_RESTORE_DATA355__" hidden="1">#REF!,#REF!,#REF!,#REF!,#REF!,#REF!,#REF!,#REF!,#REF!,#REF!,#REF!,#REF!,#REF!,#REF!</definedName>
    <definedName name="__APW_RESTORE_DATA356__" hidden="1">#REF!,#REF!,#REF!,#REF!,#REF!,#REF!,#REF!,#REF!,#REF!,#REF!,#REF!,#REF!,#REF!,#REF!</definedName>
    <definedName name="__APW_RESTORE_DATA357__" hidden="1">#REF!,#REF!,#REF!,#REF!,#REF!,#REF!,#REF!,#REF!,#REF!,#REF!,#REF!,#REF!,#REF!,#REF!</definedName>
    <definedName name="__APW_RESTORE_DATA358__" hidden="1">#REF!,#REF!,#REF!,#REF!,#REF!,#REF!,#REF!,#REF!,#REF!,#REF!,#REF!,#REF!,#REF!,#REF!</definedName>
    <definedName name="__APW_RESTORE_DATA359__" hidden="1">#REF!,#REF!,#REF!,#REF!,#REF!,#REF!,#REF!,#REF!,#REF!,#REF!,#REF!,#REF!,#REF!,#REF!</definedName>
    <definedName name="__APW_RESTORE_DATA36__" hidden="1">#REF!,#REF!,#REF!,#REF!,#REF!,#REF!,#REF!,#REF!,#REF!,#REF!,#REF!,#REF!,#REF!,#REF!,#REF!</definedName>
    <definedName name="__APW_RESTORE_DATA360__" hidden="1">#REF!,#REF!,#REF!,#REF!,#REF!,#REF!,#REF!,#REF!,#REF!,#REF!,#REF!,#REF!,#REF!,#REF!</definedName>
    <definedName name="__APW_RESTORE_DATA361__" hidden="1">#REF!,#REF!,#REF!,#REF!,#REF!,#REF!,#REF!,#REF!,#REF!,#REF!,#REF!,#REF!,#REF!,#REF!</definedName>
    <definedName name="__APW_RESTORE_DATA362__" hidden="1">#REF!,#REF!,#REF!,#REF!,#REF!,#REF!,#REF!,#REF!,#REF!,#REF!,#REF!,#REF!,#REF!,#REF!</definedName>
    <definedName name="__APW_RESTORE_DATA363__" hidden="1">#REF!,#REF!,#REF!,#REF!,#REF!,#REF!,#REF!,#REF!,#REF!,#REF!,#REF!,#REF!,#REF!,#REF!</definedName>
    <definedName name="__APW_RESTORE_DATA364__" hidden="1">#REF!,#REF!,#REF!,#REF!,#REF!,#REF!,#REF!,#REF!,#REF!,#REF!,#REF!,#REF!,#REF!,#REF!</definedName>
    <definedName name="__APW_RESTORE_DATA365__" hidden="1">#REF!,#REF!,#REF!,#REF!,#REF!,#REF!,#REF!,#REF!,#REF!,#REF!,#REF!,#REF!,#REF!,#REF!</definedName>
    <definedName name="__APW_RESTORE_DATA366__" hidden="1">#REF!,#REF!,#REF!,#REF!,#REF!,#REF!,#REF!,#REF!,#REF!,#REF!,#REF!,#REF!,#REF!,#REF!</definedName>
    <definedName name="__APW_RESTORE_DATA367__" hidden="1">#REF!,#REF!,#REF!,#REF!,#REF!,#REF!,#REF!,#REF!,#REF!,#REF!,#REF!,#REF!,#REF!,#REF!</definedName>
    <definedName name="__APW_RESTORE_DATA368__" hidden="1">#REF!,#REF!,#REF!,#REF!,#REF!,#REF!,#REF!,#REF!,#REF!,#REF!,#REF!,#REF!,#REF!,#REF!</definedName>
    <definedName name="__APW_RESTORE_DATA369__" hidden="1">#REF!,#REF!,#REF!,#REF!,#REF!,#REF!,#REF!,#REF!,#REF!,#REF!,#REF!,#REF!,#REF!,#REF!</definedName>
    <definedName name="__APW_RESTORE_DATA37__" hidden="1">#REF!,#REF!,#REF!,#REF!,#REF!,#REF!,#REF!,#REF!,#REF!,#REF!,#REF!,#REF!,#REF!,#REF!,#REF!</definedName>
    <definedName name="__APW_RESTORE_DATA370__" hidden="1">#REF!,#REF!,#REF!,#REF!,#REF!,#REF!,#REF!,#REF!,#REF!,#REF!,#REF!,#REF!,#REF!,#REF!</definedName>
    <definedName name="__APW_RESTORE_DATA371__" hidden="1">#REF!,#REF!,#REF!,#REF!,#REF!,#REF!,#REF!,#REF!,#REF!,#REF!,#REF!,#REF!,#REF!,#REF!</definedName>
    <definedName name="__APW_RESTORE_DATA372__" hidden="1">#REF!,#REF!,#REF!,#REF!,#REF!,#REF!,#REF!,#REF!,#REF!,#REF!,#REF!,#REF!,#REF!,#REF!</definedName>
    <definedName name="__APW_RESTORE_DATA373__" hidden="1">#REF!,#REF!,#REF!,#REF!,#REF!,#REF!,#REF!,#REF!,#REF!,#REF!,#REF!,#REF!,#REF!,#REF!</definedName>
    <definedName name="__APW_RESTORE_DATA374__" hidden="1">#REF!,#REF!,#REF!,#REF!,#REF!,#REF!,#REF!,#REF!,#REF!,#REF!,#REF!,#REF!,#REF!,#REF!</definedName>
    <definedName name="__APW_RESTORE_DATA375__" hidden="1">#REF!,#REF!,#REF!,#REF!,#REF!,#REF!,#REF!,#REF!,#REF!,#REF!,#REF!,#REF!,#REF!,#REF!</definedName>
    <definedName name="__APW_RESTORE_DATA376__" hidden="1">#REF!,#REF!,#REF!,#REF!,#REF!,#REF!,#REF!,#REF!,#REF!,#REF!,#REF!,#REF!,#REF!,#REF!</definedName>
    <definedName name="__APW_RESTORE_DATA377__" hidden="1">#REF!,#REF!,#REF!,#REF!,#REF!,#REF!,#REF!,#REF!,#REF!,#REF!,#REF!,#REF!,#REF!,#REF!</definedName>
    <definedName name="__APW_RESTORE_DATA378__" hidden="1">#REF!,#REF!,#REF!,#REF!,#REF!,#REF!,#REF!,#REF!,#REF!,#REF!,#REF!,#REF!,#REF!,#REF!</definedName>
    <definedName name="__APW_RESTORE_DATA379__" hidden="1">#REF!,#REF!,#REF!,#REF!,#REF!,#REF!,#REF!,#REF!,#REF!,#REF!,#REF!,#REF!,#REF!,#REF!</definedName>
    <definedName name="__APW_RESTORE_DATA38__" hidden="1">#REF!,#REF!,#REF!,#REF!,#REF!,#REF!,#REF!,#REF!,#REF!,#REF!,#REF!,#REF!,#REF!,#REF!,#REF!</definedName>
    <definedName name="__APW_RESTORE_DATA380__" hidden="1">#REF!,#REF!,#REF!,#REF!,#REF!,#REF!,#REF!,#REF!,#REF!,#REF!,#REF!,#REF!,#REF!,#REF!</definedName>
    <definedName name="__APW_RESTORE_DATA381__" hidden="1">#REF!,#REF!,#REF!,#REF!,#REF!,#REF!,#REF!,#REF!,#REF!,#REF!,#REF!,#REF!,#REF!,#REF!</definedName>
    <definedName name="__APW_RESTORE_DATA382__" hidden="1">#REF!,#REF!,#REF!,#REF!,#REF!,#REF!,#REF!,#REF!,#REF!,#REF!,#REF!,#REF!,#REF!,#REF!</definedName>
    <definedName name="__APW_RESTORE_DATA383__" hidden="1">#REF!,#REF!,#REF!,#REF!,#REF!,#REF!,#REF!,#REF!,#REF!,#REF!,#REF!,#REF!,#REF!,#REF!</definedName>
    <definedName name="__APW_RESTORE_DATA384__" hidden="1">#REF!,#REF!,#REF!,#REF!,#REF!,#REF!,#REF!,#REF!,#REF!,#REF!,#REF!,#REF!,#REF!,#REF!</definedName>
    <definedName name="__APW_RESTORE_DATA385__" hidden="1">#REF!,#REF!,#REF!,#REF!,#REF!,#REF!,#REF!,#REF!,#REF!,#REF!,#REF!,#REF!,#REF!,#REF!</definedName>
    <definedName name="__APW_RESTORE_DATA386__" hidden="1">#REF!,#REF!,#REF!,#REF!,#REF!,#REF!,#REF!,#REF!,#REF!,#REF!,#REF!,#REF!,#REF!,#REF!</definedName>
    <definedName name="__APW_RESTORE_DATA387__" hidden="1">#REF!,#REF!,#REF!,#REF!,#REF!,#REF!,#REF!,#REF!,#REF!,#REF!,#REF!,#REF!,#REF!,#REF!</definedName>
    <definedName name="__APW_RESTORE_DATA388__" hidden="1">#REF!,#REF!,#REF!,#REF!,#REF!,#REF!,#REF!,#REF!,#REF!,#REF!,#REF!,#REF!,#REF!,#REF!</definedName>
    <definedName name="__APW_RESTORE_DATA389__" hidden="1">#REF!,#REF!,#REF!,#REF!,#REF!,#REF!,#REF!,#REF!,#REF!,#REF!,#REF!,#REF!,#REF!,#REF!</definedName>
    <definedName name="__APW_RESTORE_DATA39__" hidden="1">#REF!,#REF!,#REF!,#REF!,#REF!,#REF!,#REF!,#REF!,#REF!,#REF!,#REF!,#REF!,#REF!,#REF!,#REF!</definedName>
    <definedName name="__APW_RESTORE_DATA390__" hidden="1">#REF!,#REF!,#REF!,#REF!,#REF!,#REF!,#REF!,#REF!,#REF!,#REF!,#REF!,#REF!,#REF!,#REF!</definedName>
    <definedName name="__APW_RESTORE_DATA391__" hidden="1">#REF!,#REF!,#REF!,#REF!,#REF!,#REF!,#REF!,#REF!,#REF!,#REF!,#REF!,#REF!,#REF!,#REF!</definedName>
    <definedName name="__APW_RESTORE_DATA392__" hidden="1">#REF!,#REF!,#REF!,#REF!,#REF!,#REF!,#REF!,#REF!,#REF!,#REF!,#REF!,#REF!,#REF!,#REF!</definedName>
    <definedName name="__APW_RESTORE_DATA393__" hidden="1">#REF!,#REF!,#REF!,#REF!,#REF!,#REF!,#REF!,#REF!,#REF!,#REF!,#REF!,#REF!,#REF!,#REF!</definedName>
    <definedName name="__APW_RESTORE_DATA394__" hidden="1">#REF!,#REF!,#REF!,#REF!,#REF!,#REF!,#REF!,#REF!,#REF!,#REF!,#REF!,#REF!,#REF!,#REF!</definedName>
    <definedName name="__APW_RESTORE_DATA395__" hidden="1">#REF!,#REF!,#REF!,#REF!,#REF!,#REF!,#REF!,#REF!,#REF!,#REF!,#REF!,#REF!,#REF!,#REF!</definedName>
    <definedName name="__APW_RESTORE_DATA396__" hidden="1">#REF!,#REF!,#REF!,#REF!,#REF!,#REF!,#REF!,#REF!,#REF!,#REF!,#REF!,#REF!,#REF!,#REF!</definedName>
    <definedName name="__APW_RESTORE_DATA397__" hidden="1">#REF!,#REF!,#REF!,#REF!,#REF!,#REF!,#REF!,#REF!,#REF!,#REF!,#REF!,#REF!,#REF!,#REF!</definedName>
    <definedName name="__APW_RESTORE_DATA398__" hidden="1">#REF!,#REF!,#REF!,#REF!,#REF!,#REF!,#REF!,#REF!,#REF!,#REF!,#REF!,#REF!,#REF!,#REF!</definedName>
    <definedName name="__APW_RESTORE_DATA399__" hidden="1">#REF!,#REF!,#REF!,#REF!,#REF!,#REF!,#REF!,#REF!,#REF!,#REF!,#REF!,#REF!,#REF!,#REF!</definedName>
    <definedName name="__APW_RESTORE_DATA4__" hidden="1">#REF!,#REF!,#REF!,#REF!,#REF!,#REF!,#REF!,#REF!,#REF!,#REF!,#REF!,#REF!,#REF!,#REF!,#REF!,#REF!</definedName>
    <definedName name="__APW_RESTORE_DATA40__" hidden="1">#REF!,#REF!,#REF!,#REF!,#REF!,#REF!,#REF!,#REF!,#REF!,#REF!,#REF!,#REF!,#REF!,#REF!,#REF!</definedName>
    <definedName name="__APW_RESTORE_DATA400__" hidden="1">#REF!,#REF!,#REF!,#REF!,#REF!,#REF!,#REF!,#REF!,#REF!,#REF!,#REF!,#REF!,#REF!,#REF!</definedName>
    <definedName name="__APW_RESTORE_DATA401__" hidden="1">#REF!,#REF!,#REF!,#REF!,#REF!,#REF!,#REF!,#REF!,#REF!,#REF!,#REF!,#REF!,#REF!,#REF!</definedName>
    <definedName name="__APW_RESTORE_DATA402__" hidden="1">#REF!,#REF!,#REF!,#REF!,#REF!,#REF!,#REF!,#REF!,#REF!,#REF!,#REF!,#REF!,#REF!,#REF!</definedName>
    <definedName name="__APW_RESTORE_DATA403__" hidden="1">#REF!,#REF!,#REF!,#REF!,#REF!,#REF!,#REF!,#REF!,#REF!,#REF!,#REF!,#REF!,#REF!,#REF!</definedName>
    <definedName name="__APW_RESTORE_DATA404__" hidden="1">#REF!,#REF!,#REF!,#REF!,#REF!,#REF!,#REF!,#REF!,#REF!,#REF!,#REF!,#REF!,#REF!,#REF!</definedName>
    <definedName name="__APW_RESTORE_DATA405__" hidden="1">#REF!,#REF!,#REF!,#REF!,#REF!,#REF!,#REF!,#REF!,#REF!,#REF!,#REF!,#REF!,#REF!,#REF!</definedName>
    <definedName name="__APW_RESTORE_DATA406__" hidden="1">#REF!,#REF!,#REF!,#REF!,#REF!,#REF!,#REF!,#REF!,#REF!,#REF!,#REF!,#REF!,#REF!,#REF!</definedName>
    <definedName name="__APW_RESTORE_DATA407__" hidden="1">#REF!,#REF!,#REF!,#REF!,#REF!,#REF!,#REF!,#REF!,#REF!,#REF!,#REF!,#REF!</definedName>
    <definedName name="__APW_RESTORE_DATA408__" hidden="1">#REF!,#REF!,#REF!,#REF!,#REF!,#REF!,#REF!,#REF!,#REF!,#REF!,#REF!,#REF!,#REF!,#REF!,#REF!,#REF!,#REF!</definedName>
    <definedName name="__APW_RESTORE_DATA409__" hidden="1">#REF!,#REF!,#REF!,#REF!,#REF!,#REF!,#REF!,#REF!,#REF!,#REF!,#REF!,#REF!,#REF!,#REF!,#REF!,#REF!</definedName>
    <definedName name="__APW_RESTORE_DATA41__" hidden="1">#REF!,#REF!,#REF!,#REF!,#REF!,#REF!,#REF!,#REF!,#REF!,#REF!,#REF!,#REF!,#REF!,#REF!,#REF!</definedName>
    <definedName name="__APW_RESTORE_DATA410__" hidden="1">#REF!,#REF!,#REF!,#REF!,#REF!,#REF!,#REF!,#REF!,#REF!,#REF!,#REF!,#REF!,#REF!,#REF!,#REF!,#REF!</definedName>
    <definedName name="__APW_RESTORE_DATA411__" hidden="1">#REF!,#REF!,#REF!,#REF!,#REF!,#REF!,#REF!,#REF!,#REF!,#REF!,#REF!,#REF!,#REF!,#REF!,#REF!,#REF!</definedName>
    <definedName name="__APW_RESTORE_DATA412__" hidden="1">#REF!,#REF!,#REF!,#REF!,#REF!,#REF!,#REF!,#REF!,#REF!,#REF!,#REF!,#REF!,#REF!,#REF!,#REF!,#REF!</definedName>
    <definedName name="__APW_RESTORE_DATA413__" hidden="1">#REF!,#REF!,#REF!,#REF!,#REF!,#REF!,#REF!,#REF!,#REF!,#REF!,#REF!,#REF!,#REF!,#REF!,#REF!,#REF!</definedName>
    <definedName name="__APW_RESTORE_DATA414__" hidden="1">#REF!,#REF!,#REF!,#REF!,#REF!,#REF!,#REF!,#REF!,#REF!,#REF!,#REF!,#REF!,#REF!,#REF!,#REF!</definedName>
    <definedName name="__APW_RESTORE_DATA415__" hidden="1">#REF!,#REF!,#REF!,#REF!,#REF!,#REF!,#REF!,#REF!,#REF!,#REF!,#REF!,#REF!,#REF!,#REF!,#REF!</definedName>
    <definedName name="__APW_RESTORE_DATA416__" hidden="1">#REF!,#REF!,#REF!,#REF!,#REF!,#REF!,#REF!,#REF!,#REF!,#REF!,#REF!,#REF!,#REF!,#REF!,#REF!</definedName>
    <definedName name="__APW_RESTORE_DATA417__" hidden="1">#REF!,#REF!,#REF!,#REF!,#REF!,#REF!,#REF!,#REF!,#REF!,#REF!,#REF!,#REF!,#REF!,#REF!,#REF!</definedName>
    <definedName name="__APW_RESTORE_DATA418__" hidden="1">#REF!,#REF!,#REF!,#REF!,#REF!,#REF!,#REF!,#REF!,#REF!,#REF!,#REF!,#REF!,#REF!,#REF!,#REF!</definedName>
    <definedName name="__APW_RESTORE_DATA419__" hidden="1">#REF!,#REF!,#REF!,#REF!,#REF!,#REF!,#REF!,#REF!,#REF!,#REF!,#REF!,#REF!,#REF!,#REF!,#REF!</definedName>
    <definedName name="__APW_RESTORE_DATA42__" hidden="1">#REF!,#REF!,#REF!,#REF!,#REF!,#REF!,#REF!,#REF!,#REF!,#REF!,#REF!,#REF!,#REF!,#REF!,#REF!</definedName>
    <definedName name="__APW_RESTORE_DATA420__" hidden="1">#REF!,#REF!,#REF!,#REF!,#REF!,#REF!,#REF!,#REF!,#REF!,#REF!,#REF!,#REF!,#REF!,#REF!,#REF!</definedName>
    <definedName name="__APW_RESTORE_DATA421__" hidden="1">#REF!,#REF!,#REF!,#REF!,#REF!,#REF!,#REF!,#REF!,#REF!,#REF!,#REF!,#REF!,#REF!,#REF!,#REF!</definedName>
    <definedName name="__APW_RESTORE_DATA422__" hidden="1">#REF!,#REF!,#REF!,#REF!,#REF!,#REF!,#REF!,#REF!,#REF!,#REF!,#REF!,#REF!,#REF!,#REF!,#REF!</definedName>
    <definedName name="__APW_RESTORE_DATA423__" hidden="1">#REF!,#REF!,#REF!,#REF!,#REF!,#REF!,#REF!,#REF!,#REF!,#REF!,#REF!,#REF!,#REF!,#REF!,#REF!</definedName>
    <definedName name="__APW_RESTORE_DATA424__" hidden="1">#REF!,#REF!,#REF!,#REF!,#REF!,#REF!,#REF!,#REF!,#REF!,#REF!,#REF!,#REF!,#REF!,#REF!,#REF!</definedName>
    <definedName name="__APW_RESTORE_DATA425__" hidden="1">#REF!,#REF!,#REF!,#REF!,#REF!,#REF!,#REF!,#REF!,#REF!,#REF!,#REF!,#REF!,#REF!,#REF!,#REF!</definedName>
    <definedName name="__APW_RESTORE_DATA426__" hidden="1">#REF!,#REF!,#REF!,#REF!,#REF!,#REF!,#REF!,#REF!,#REF!,#REF!,#REF!,#REF!,#REF!,#REF!,#REF!</definedName>
    <definedName name="__APW_RESTORE_DATA427__" hidden="1">#REF!,#REF!,#REF!,#REF!,#REF!,#REF!,#REF!,#REF!,#REF!,#REF!,#REF!,#REF!,#REF!,#REF!,#REF!</definedName>
    <definedName name="__APW_RESTORE_DATA428__" hidden="1">#REF!,#REF!,#REF!,#REF!,#REF!,#REF!,#REF!,#REF!,#REF!,#REF!,#REF!,#REF!,#REF!,#REF!,#REF!</definedName>
    <definedName name="__APW_RESTORE_DATA429__" hidden="1">#REF!,#REF!,#REF!,#REF!,#REF!,#REF!,#REF!,#REF!,#REF!,#REF!,#REF!,#REF!,#REF!,#REF!,#REF!</definedName>
    <definedName name="__APW_RESTORE_DATA43__" hidden="1">#REF!,#REF!,#REF!,#REF!,#REF!,#REF!,#REF!,#REF!,#REF!,#REF!,#REF!,#REF!,#REF!,#REF!,#REF!</definedName>
    <definedName name="__APW_RESTORE_DATA430__" hidden="1">#REF!,#REF!,#REF!,#REF!,#REF!,#REF!,#REF!,#REF!,#REF!,#REF!,#REF!,#REF!,#REF!,#REF!,#REF!</definedName>
    <definedName name="__APW_RESTORE_DATA431__" hidden="1">#REF!,#REF!,#REF!,#REF!,#REF!,#REF!,#REF!,#REF!,#REF!,#REF!,#REF!,#REF!,#REF!,#REF!,#REF!</definedName>
    <definedName name="__APW_RESTORE_DATA432__" hidden="1">#REF!,#REF!,#REF!,#REF!,#REF!,#REF!,#REF!,#REF!,#REF!,#REF!,#REF!,#REF!,#REF!,#REF!,#REF!</definedName>
    <definedName name="__APW_RESTORE_DATA433__" hidden="1">#REF!,#REF!,#REF!,#REF!,#REF!,#REF!,#REF!,#REF!,#REF!,#REF!,#REF!,#REF!,#REF!,#REF!,#REF!</definedName>
    <definedName name="__APW_RESTORE_DATA434__" hidden="1">#REF!,#REF!,#REF!,#REF!,#REF!,#REF!,#REF!,#REF!,#REF!,#REF!,#REF!,#REF!,#REF!,#REF!,#REF!</definedName>
    <definedName name="__APW_RESTORE_DATA435__" hidden="1">#REF!,#REF!,#REF!,#REF!,#REF!,#REF!,#REF!,#REF!,#REF!,#REF!,#REF!,#REF!,#REF!,#REF!,#REF!</definedName>
    <definedName name="__APW_RESTORE_DATA436__" hidden="1">#REF!,#REF!,#REF!,#REF!,#REF!,#REF!,#REF!,#REF!,#REF!,#REF!,#REF!,#REF!,#REF!,#REF!,#REF!</definedName>
    <definedName name="__APW_RESTORE_DATA437__" hidden="1">#REF!,#REF!,#REF!,#REF!,#REF!,#REF!,#REF!,#REF!,#REF!,#REF!,#REF!,#REF!,#REF!,#REF!,#REF!</definedName>
    <definedName name="__APW_RESTORE_DATA438__" hidden="1">#REF!,#REF!,#REF!,#REF!,#REF!,#REF!,#REF!,#REF!,#REF!,#REF!,#REF!,#REF!,#REF!,#REF!,#REF!</definedName>
    <definedName name="__APW_RESTORE_DATA439__" hidden="1">#REF!,#REF!,#REF!,#REF!,#REF!,#REF!,#REF!,#REF!,#REF!,#REF!,#REF!,#REF!,#REF!,#REF!,#REF!</definedName>
    <definedName name="__APW_RESTORE_DATA44__" hidden="1">#REF!,#REF!,#REF!,#REF!,#REF!,#REF!,#REF!,#REF!,#REF!,#REF!,#REF!,#REF!,#REF!,#REF!,#REF!</definedName>
    <definedName name="__APW_RESTORE_DATA440__" hidden="1">#REF!,#REF!,#REF!,#REF!,#REF!,#REF!,#REF!,#REF!,#REF!,#REF!,#REF!,#REF!,#REF!,#REF!,#REF!</definedName>
    <definedName name="__APW_RESTORE_DATA441__" hidden="1">#REF!,#REF!,#REF!,#REF!,#REF!,#REF!,#REF!,#REF!,#REF!,#REF!,#REF!,#REF!,#REF!,#REF!,#REF!</definedName>
    <definedName name="__APW_RESTORE_DATA442__" hidden="1">#REF!,#REF!,#REF!,#REF!,#REF!,#REF!,#REF!,#REF!,#REF!,#REF!,#REF!,#REF!,#REF!,#REF!,#REF!</definedName>
    <definedName name="__APW_RESTORE_DATA443__" hidden="1">#REF!,#REF!,#REF!,#REF!,#REF!,#REF!,#REF!,#REF!,#REF!,#REF!,#REF!,#REF!,#REF!,#REF!,#REF!</definedName>
    <definedName name="__APW_RESTORE_DATA444__" hidden="1">#REF!,#REF!,#REF!,#REF!,#REF!,#REF!,#REF!,#REF!,#REF!,#REF!,#REF!,#REF!,#REF!,#REF!,#REF!</definedName>
    <definedName name="__APW_RESTORE_DATA445__" hidden="1">#REF!,#REF!,#REF!,#REF!,#REF!,#REF!,#REF!,#REF!,#REF!,#REF!,#REF!,#REF!,#REF!,#REF!,#REF!</definedName>
    <definedName name="__APW_RESTORE_DATA446__" hidden="1">#REF!,#REF!,#REF!,#REF!,#REF!,#REF!,#REF!,#REF!,#REF!,#REF!,#REF!,#REF!,#REF!,#REF!,#REF!</definedName>
    <definedName name="__APW_RESTORE_DATA447__" hidden="1">#REF!,#REF!,#REF!,#REF!,#REF!,#REF!,#REF!,#REF!,#REF!,#REF!,#REF!,#REF!,#REF!,#REF!,#REF!</definedName>
    <definedName name="__APW_RESTORE_DATA448__" hidden="1">#REF!,#REF!,#REF!,#REF!,#REF!,#REF!,#REF!,#REF!,#REF!,#REF!,#REF!,#REF!,#REF!,#REF!,#REF!</definedName>
    <definedName name="__APW_RESTORE_DATA449__" hidden="1">#REF!,#REF!,#REF!,#REF!,#REF!,#REF!,#REF!,#REF!,#REF!,#REF!,#REF!,#REF!,#REF!,#REF!,#REF!</definedName>
    <definedName name="__APW_RESTORE_DATA45__" hidden="1">#REF!,#REF!,#REF!,#REF!,#REF!,#REF!,#REF!,#REF!,#REF!,#REF!,#REF!,#REF!,#REF!,#REF!,#REF!</definedName>
    <definedName name="__APW_RESTORE_DATA450__" hidden="1">#REF!,#REF!,#REF!,#REF!,#REF!,#REF!,#REF!,#REF!,#REF!,#REF!,#REF!,#REF!,#REF!,#REF!,#REF!</definedName>
    <definedName name="__APW_RESTORE_DATA451__" hidden="1">#REF!,#REF!,#REF!,#REF!,#REF!,#REF!,#REF!,#REF!,#REF!,#REF!,#REF!,#REF!,#REF!,#REF!,#REF!</definedName>
    <definedName name="__APW_RESTORE_DATA452__" hidden="1">#REF!,#REF!,#REF!,#REF!,#REF!,#REF!,#REF!,#REF!,#REF!,#REF!,#REF!,#REF!,#REF!,#REF!,#REF!</definedName>
    <definedName name="__APW_RESTORE_DATA453__" hidden="1">#REF!,#REF!,#REF!,#REF!,#REF!,#REF!,#REF!,#REF!,#REF!,#REF!,#REF!,#REF!,#REF!,#REF!,#REF!</definedName>
    <definedName name="__APW_RESTORE_DATA454__" hidden="1">#REF!,#REF!,#REF!,#REF!,#REF!,#REF!,#REF!,#REF!,#REF!,#REF!,#REF!,#REF!,#REF!,#REF!,#REF!</definedName>
    <definedName name="__APW_RESTORE_DATA455__" hidden="1">#REF!,#REF!,#REF!,#REF!,#REF!,#REF!,#REF!,#REF!,#REF!,#REF!,#REF!,#REF!,#REF!,#REF!,#REF!</definedName>
    <definedName name="__APW_RESTORE_DATA456__" hidden="1">#REF!,#REF!,#REF!,#REF!,#REF!,#REF!,#REF!,#REF!,#REF!,#REF!,#REF!,#REF!,#REF!,#REF!,#REF!</definedName>
    <definedName name="__APW_RESTORE_DATA457__" hidden="1">#REF!,#REF!,#REF!,#REF!,#REF!,#REF!,#REF!,#REF!,#REF!,#REF!,#REF!,#REF!,#REF!,#REF!,#REF!</definedName>
    <definedName name="__APW_RESTORE_DATA458__" hidden="1">#REF!,#REF!,#REF!,#REF!,#REF!,#REF!,#REF!,#REF!,#REF!,#REF!,#REF!,#REF!,#REF!,#REF!,#REF!</definedName>
    <definedName name="__APW_RESTORE_DATA459__" hidden="1">#REF!,#REF!,#REF!,#REF!,#REF!,#REF!,#REF!,#REF!,#REF!,#REF!,#REF!,#REF!,#REF!,#REF!,#REF!</definedName>
    <definedName name="__APW_RESTORE_DATA46__" hidden="1">#REF!,#REF!,#REF!,#REF!,#REF!,#REF!,#REF!,#REF!,#REF!,#REF!,#REF!,#REF!,#REF!,#REF!,#REF!</definedName>
    <definedName name="__APW_RESTORE_DATA460__" hidden="1">#REF!,#REF!,#REF!,#REF!,#REF!,#REF!,#REF!,#REF!,#REF!,#REF!,#REF!,#REF!,#REF!,#REF!,#REF!</definedName>
    <definedName name="__APW_RESTORE_DATA461__" hidden="1">#REF!,#REF!,#REF!,#REF!,#REF!,#REF!,#REF!,#REF!,#REF!,#REF!,#REF!,#REF!,#REF!,#REF!,#REF!</definedName>
    <definedName name="__APW_RESTORE_DATA462__" hidden="1">#REF!,#REF!,#REF!,#REF!,#REF!,#REF!,#REF!,#REF!,#REF!,#REF!,#REF!,#REF!,#REF!,#REF!,#REF!</definedName>
    <definedName name="__APW_RESTORE_DATA463__" hidden="1">#REF!,#REF!,#REF!,#REF!,#REF!,#REF!,#REF!,#REF!,#REF!,#REF!,#REF!,#REF!,#REF!,#REF!,#REF!</definedName>
    <definedName name="__APW_RESTORE_DATA464__" hidden="1">#REF!,#REF!,#REF!,#REF!,#REF!,#REF!,#REF!,#REF!,#REF!,#REF!,#REF!,#REF!,#REF!,#REF!,#REF!</definedName>
    <definedName name="__APW_RESTORE_DATA465__" hidden="1">#REF!,#REF!,#REF!,#REF!,#REF!,#REF!,#REF!,#REF!,#REF!,#REF!,#REF!,#REF!,#REF!,#REF!,#REF!</definedName>
    <definedName name="__APW_RESTORE_DATA466__" hidden="1">#REF!,#REF!,#REF!,#REF!,#REF!,#REF!,#REF!,#REF!,#REF!,#REF!,#REF!,#REF!,#REF!,#REF!,#REF!</definedName>
    <definedName name="__APW_RESTORE_DATA467__" hidden="1">#REF!,#REF!,#REF!,#REF!,#REF!,#REF!,#REF!,#REF!,#REF!,#REF!,#REF!,#REF!,#REF!,#REF!,#REF!</definedName>
    <definedName name="__APW_RESTORE_DATA468__" hidden="1">#REF!,#REF!,#REF!,#REF!,#REF!,#REF!,#REF!,#REF!,#REF!,#REF!,#REF!,#REF!,#REF!,#REF!,#REF!</definedName>
    <definedName name="__APW_RESTORE_DATA469__" hidden="1">#REF!,#REF!,#REF!,#REF!,#REF!,#REF!,#REF!,#REF!,#REF!,#REF!,#REF!,#REF!,#REF!,#REF!,#REF!</definedName>
    <definedName name="__APW_RESTORE_DATA47__" hidden="1">#REF!,#REF!,#REF!,#REF!,#REF!,#REF!,#REF!,#REF!,#REF!,#REF!,#REF!,#REF!,#REF!,#REF!,#REF!</definedName>
    <definedName name="__APW_RESTORE_DATA470__" hidden="1">#REF!,#REF!,#REF!,#REF!,#REF!,#REF!,#REF!,#REF!,#REF!,#REF!,#REF!,#REF!,#REF!,#REF!,#REF!</definedName>
    <definedName name="__APW_RESTORE_DATA471__" hidden="1">#REF!,#REF!,#REF!,#REF!,#REF!,#REF!,#REF!,#REF!,#REF!,#REF!,#REF!,#REF!,#REF!,#REF!,#REF!</definedName>
    <definedName name="__APW_RESTORE_DATA472__" hidden="1">#REF!,#REF!,#REF!,#REF!,#REF!,#REF!,#REF!,#REF!,#REF!,#REF!,#REF!,#REF!,#REF!,#REF!,#REF!</definedName>
    <definedName name="__APW_RESTORE_DATA473__" hidden="1">#REF!,#REF!,#REF!,#REF!,#REF!,#REF!,#REF!,#REF!,#REF!,#REF!,#REF!,#REF!,#REF!,#REF!,#REF!</definedName>
    <definedName name="__APW_RESTORE_DATA474__" hidden="1">#REF!,#REF!,#REF!,#REF!,#REF!,#REF!,#REF!,#REF!,#REF!,#REF!,#REF!,#REF!,#REF!,#REF!</definedName>
    <definedName name="__APW_RESTORE_DATA475__" hidden="1">#REF!,#REF!,#REF!,#REF!,#REF!,#REF!,#REF!,#REF!,#REF!,#REF!,#REF!,#REF!,#REF!,#REF!</definedName>
    <definedName name="__APW_RESTORE_DATA476__" hidden="1">#REF!,#REF!,#REF!,#REF!,#REF!,#REF!,#REF!,#REF!,#REF!,#REF!,#REF!,#REF!,#REF!,#REF!</definedName>
    <definedName name="__APW_RESTORE_DATA477__" hidden="1">#REF!,#REF!,#REF!,#REF!,#REF!,#REF!,#REF!,#REF!,#REF!,#REF!,#REF!,#REF!,#REF!,#REF!</definedName>
    <definedName name="__APW_RESTORE_DATA478__" hidden="1">#REF!,#REF!,#REF!,#REF!,#REF!,#REF!,#REF!,#REF!,#REF!,#REF!,#REF!,#REF!,#REF!,#REF!</definedName>
    <definedName name="__APW_RESTORE_DATA479__" hidden="1">#REF!,#REF!,#REF!,#REF!,#REF!,#REF!,#REF!,#REF!,#REF!,#REF!,#REF!,#REF!,#REF!,#REF!</definedName>
    <definedName name="__APW_RESTORE_DATA48__" hidden="1">#REF!,#REF!,#REF!,#REF!,#REF!,#REF!,#REF!,#REF!,#REF!,#REF!,#REF!,#REF!,#REF!,#REF!,#REF!</definedName>
    <definedName name="__APW_RESTORE_DATA480__" hidden="1">#REF!,#REF!,#REF!,#REF!,#REF!,#REF!,#REF!,#REF!,#REF!,#REF!,#REF!,#REF!,#REF!,#REF!</definedName>
    <definedName name="__APW_RESTORE_DATA481__" hidden="1">#REF!,#REF!,#REF!,#REF!,#REF!,#REF!,#REF!,#REF!,#REF!,#REF!,#REF!,#REF!,#REF!,#REF!</definedName>
    <definedName name="__APW_RESTORE_DATA482__" hidden="1">#REF!,#REF!,#REF!,#REF!,#REF!,#REF!,#REF!,#REF!,#REF!,#REF!,#REF!,#REF!,#REF!,#REF!</definedName>
    <definedName name="__APW_RESTORE_DATA483__" hidden="1">#REF!,#REF!,#REF!,#REF!,#REF!,#REF!,#REF!,#REF!,#REF!,#REF!,#REF!,#REF!,#REF!,#REF!</definedName>
    <definedName name="__APW_RESTORE_DATA484__" hidden="1">#REF!,#REF!,#REF!,#REF!,#REF!,#REF!,#REF!,#REF!,#REF!,#REF!,#REF!,#REF!,#REF!,#REF!</definedName>
    <definedName name="__APW_RESTORE_DATA485__" hidden="1">#REF!,#REF!,#REF!,#REF!,#REF!,#REF!,#REF!,#REF!,#REF!,#REF!,#REF!,#REF!,#REF!,#REF!</definedName>
    <definedName name="__APW_RESTORE_DATA486__" hidden="1">#REF!,#REF!,#REF!,#REF!,#REF!,#REF!,#REF!,#REF!,#REF!,#REF!,#REF!,#REF!,#REF!,#REF!</definedName>
    <definedName name="__APW_RESTORE_DATA487__" hidden="1">#REF!,#REF!,#REF!,#REF!,#REF!,#REF!,#REF!,#REF!,#REF!,#REF!,#REF!,#REF!,#REF!,#REF!</definedName>
    <definedName name="__APW_RESTORE_DATA488__" hidden="1">#REF!,#REF!,#REF!,#REF!,#REF!,#REF!,#REF!,#REF!,#REF!,#REF!,#REF!,#REF!,#REF!,#REF!</definedName>
    <definedName name="__APW_RESTORE_DATA489__" hidden="1">#REF!,#REF!,#REF!,#REF!,#REF!,#REF!,#REF!,#REF!,#REF!,#REF!,#REF!,#REF!,#REF!,#REF!</definedName>
    <definedName name="__APW_RESTORE_DATA49__" hidden="1">#REF!,#REF!,#REF!,#REF!,#REF!,#REF!,#REF!,#REF!,#REF!,#REF!,#REF!,#REF!,#REF!,#REF!,#REF!</definedName>
    <definedName name="__APW_RESTORE_DATA490__" hidden="1">#REF!,#REF!,#REF!,#REF!,#REF!,#REF!,#REF!,#REF!,#REF!,#REF!,#REF!,#REF!,#REF!,#REF!</definedName>
    <definedName name="__APW_RESTORE_DATA491__" hidden="1">#REF!,#REF!,#REF!,#REF!,#REF!,#REF!,#REF!,#REF!,#REF!,#REF!,#REF!,#REF!,#REF!,#REF!</definedName>
    <definedName name="__APW_RESTORE_DATA492__" hidden="1">#REF!,#REF!,#REF!,#REF!,#REF!,#REF!,#REF!,#REF!,#REF!,#REF!,#REF!,#REF!,#REF!,#REF!</definedName>
    <definedName name="__APW_RESTORE_DATA493__" hidden="1">#REF!,#REF!,#REF!,#REF!,#REF!,#REF!,#REF!,#REF!,#REF!,#REF!,#REF!,#REF!,#REF!,#REF!</definedName>
    <definedName name="__APW_RESTORE_DATA494__" hidden="1">#REF!,#REF!,#REF!,#REF!,#REF!,#REF!,#REF!,#REF!,#REF!,#REF!,#REF!,#REF!,#REF!,#REF!</definedName>
    <definedName name="__APW_RESTORE_DATA495__" hidden="1">#REF!,#REF!,#REF!,#REF!,#REF!,#REF!,#REF!,#REF!,#REF!,#REF!,#REF!,#REF!,#REF!,#REF!</definedName>
    <definedName name="__APW_RESTORE_DATA496__" hidden="1">#REF!,#REF!,#REF!,#REF!,#REF!,#REF!,#REF!,#REF!,#REF!,#REF!,#REF!,#REF!,#REF!,#REF!</definedName>
    <definedName name="__APW_RESTORE_DATA497__" hidden="1">#REF!,#REF!,#REF!,#REF!,#REF!,#REF!,#REF!,#REF!,#REF!,#REF!,#REF!,#REF!,#REF!,#REF!</definedName>
    <definedName name="__APW_RESTORE_DATA498__" hidden="1">#REF!,#REF!,#REF!,#REF!,#REF!,#REF!,#REF!,#REF!,#REF!,#REF!,#REF!,#REF!,#REF!,#REF!</definedName>
    <definedName name="__APW_RESTORE_DATA499__" hidden="1">#REF!,#REF!,#REF!,#REF!,#REF!,#REF!,#REF!,#REF!,#REF!,#REF!,#REF!,#REF!,#REF!,#REF!</definedName>
    <definedName name="__APW_RESTORE_DATA5__" hidden="1">#REF!,#REF!,#REF!,#REF!,#REF!,#REF!,#REF!,#REF!,#REF!,#REF!,#REF!,#REF!,#REF!,#REF!,#REF!,#REF!</definedName>
    <definedName name="__APW_RESTORE_DATA50__" hidden="1">#REF!,#REF!,#REF!,#REF!,#REF!,#REF!,#REF!,#REF!,#REF!,#REF!,#REF!,#REF!,#REF!,#REF!,#REF!</definedName>
    <definedName name="__APW_RESTORE_DATA500__" hidden="1">#REF!,#REF!,#REF!,#REF!,#REF!,#REF!,#REF!,#REF!,#REF!,#REF!,#REF!,#REF!,#REF!,#REF!</definedName>
    <definedName name="__APW_RESTORE_DATA501__" hidden="1">#REF!,#REF!,#REF!,#REF!,#REF!,#REF!,#REF!,#REF!,#REF!,#REF!,#REF!,#REF!,#REF!,#REF!</definedName>
    <definedName name="__APW_RESTORE_DATA502__" hidden="1">#REF!,#REF!,#REF!,#REF!,#REF!,#REF!,#REF!,#REF!,#REF!,#REF!,#REF!,#REF!,#REF!,#REF!</definedName>
    <definedName name="__APW_RESTORE_DATA503__" hidden="1">#REF!,#REF!,#REF!,#REF!,#REF!,#REF!,#REF!,#REF!,#REF!,#REF!,#REF!,#REF!,#REF!,#REF!</definedName>
    <definedName name="__APW_RESTORE_DATA504__" hidden="1">#REF!,#REF!,#REF!,#REF!,#REF!,#REF!,#REF!,#REF!,#REF!,#REF!,#REF!,#REF!,#REF!,#REF!</definedName>
    <definedName name="__APW_RESTORE_DATA505__" hidden="1">#REF!,#REF!,#REF!,#REF!,#REF!,#REF!,#REF!,#REF!,#REF!,#REF!,#REF!,#REF!,#REF!,#REF!</definedName>
    <definedName name="__APW_RESTORE_DATA506__" hidden="1">#REF!,#REF!,#REF!,#REF!,#REF!,#REF!,#REF!,#REF!,#REF!,#REF!,#REF!,#REF!,#REF!,#REF!</definedName>
    <definedName name="__APW_RESTORE_DATA507__" hidden="1">#REF!,#REF!,#REF!,#REF!,#REF!,#REF!,#REF!,#REF!,#REF!,#REF!,#REF!,#REF!,#REF!,#REF!</definedName>
    <definedName name="__APW_RESTORE_DATA508__" hidden="1">#REF!,#REF!,#REF!,#REF!,#REF!,#REF!,#REF!,#REF!,#REF!,#REF!,#REF!,#REF!,#REF!,#REF!</definedName>
    <definedName name="__APW_RESTORE_DATA509__" hidden="1">#REF!,#REF!,#REF!,#REF!,#REF!,#REF!,#REF!,#REF!,#REF!,#REF!,#REF!,#REF!,#REF!,#REF!</definedName>
    <definedName name="__APW_RESTORE_DATA51__" hidden="1">#REF!,#REF!,#REF!,#REF!,#REF!,#REF!,#REF!,#REF!,#REF!,#REF!,#REF!,#REF!,#REF!,#REF!,#REF!</definedName>
    <definedName name="__APW_RESTORE_DATA510__" hidden="1">#REF!,#REF!,#REF!,#REF!,#REF!,#REF!,#REF!,#REF!,#REF!,#REF!,#REF!,#REF!,#REF!,#REF!</definedName>
    <definedName name="__APW_RESTORE_DATA511__" hidden="1">#REF!,#REF!,#REF!,#REF!,#REF!,#REF!,#REF!,#REF!,#REF!,#REF!,#REF!,#REF!,#REF!,#REF!</definedName>
    <definedName name="__APW_RESTORE_DATA512__" hidden="1">#REF!,#REF!,#REF!,#REF!,#REF!,#REF!,#REF!,#REF!,#REF!,#REF!,#REF!,#REF!,#REF!,#REF!</definedName>
    <definedName name="__APW_RESTORE_DATA513__" hidden="1">#REF!,#REF!,#REF!,#REF!,#REF!,#REF!,#REF!,#REF!,#REF!,#REF!,#REF!,#REF!,#REF!,#REF!</definedName>
    <definedName name="__APW_RESTORE_DATA514__" hidden="1">#REF!,#REF!,#REF!,#REF!,#REF!,#REF!,#REF!,#REF!,#REF!,#REF!,#REF!,#REF!,#REF!,#REF!</definedName>
    <definedName name="__APW_RESTORE_DATA515__" hidden="1">#REF!,#REF!,#REF!,#REF!,#REF!,#REF!,#REF!,#REF!,#REF!,#REF!,#REF!,#REF!,#REF!,#REF!</definedName>
    <definedName name="__APW_RESTORE_DATA516__" hidden="1">#REF!,#REF!,#REF!,#REF!,#REF!,#REF!,#REF!,#REF!,#REF!,#REF!,#REF!,#REF!,#REF!,#REF!</definedName>
    <definedName name="__APW_RESTORE_DATA517__" hidden="1">#REF!,#REF!,#REF!,#REF!,#REF!,#REF!,#REF!,#REF!,#REF!,#REF!,#REF!,#REF!,#REF!,#REF!</definedName>
    <definedName name="__APW_RESTORE_DATA518__" hidden="1">#REF!,#REF!,#REF!,#REF!,#REF!,#REF!,#REF!,#REF!,#REF!,#REF!,#REF!,#REF!,#REF!,#REF!</definedName>
    <definedName name="__APW_RESTORE_DATA519__" hidden="1">#REF!,#REF!,#REF!,#REF!,#REF!,#REF!,#REF!,#REF!,#REF!,#REF!,#REF!,#REF!,#REF!,#REF!</definedName>
    <definedName name="__APW_RESTORE_DATA52__" hidden="1">#REF!,#REF!,#REF!,#REF!,#REF!,#REF!,#REF!,#REF!,#REF!,#REF!,#REF!,#REF!,#REF!,#REF!,#REF!</definedName>
    <definedName name="__APW_RESTORE_DATA520__" hidden="1">#REF!,#REF!,#REF!,#REF!,#REF!,#REF!,#REF!,#REF!,#REF!,#REF!,#REF!,#REF!,#REF!,#REF!</definedName>
    <definedName name="__APW_RESTORE_DATA521__" hidden="1">#REF!,#REF!,#REF!,#REF!,#REF!,#REF!,#REF!,#REF!,#REF!,#REF!,#REF!,#REF!,#REF!,#REF!</definedName>
    <definedName name="__APW_RESTORE_DATA522__" hidden="1">#REF!,#REF!,#REF!,#REF!,#REF!,#REF!,#REF!,#REF!,#REF!,#REF!,#REF!,#REF!,#REF!,#REF!</definedName>
    <definedName name="__APW_RESTORE_DATA523__" hidden="1">#REF!,#REF!,#REF!,#REF!,#REF!,#REF!,#REF!,#REF!,#REF!,#REF!,#REF!,#REF!,#REF!,#REF!</definedName>
    <definedName name="__APW_RESTORE_DATA524__" hidden="1">#REF!,#REF!,#REF!,#REF!,#REF!,#REF!,#REF!,#REF!,#REF!,#REF!,#REF!,#REF!,#REF!,#REF!</definedName>
    <definedName name="__APW_RESTORE_DATA525__" hidden="1">#REF!,#REF!,#REF!,#REF!,#REF!,#REF!,#REF!,#REF!,#REF!,#REF!,#REF!,#REF!,#REF!,#REF!</definedName>
    <definedName name="__APW_RESTORE_DATA526__" hidden="1">#REF!,#REF!,#REF!,#REF!,#REF!,#REF!,#REF!,#REF!,#REF!,#REF!,#REF!,#REF!,#REF!,#REF!</definedName>
    <definedName name="__APW_RESTORE_DATA527__" hidden="1">#REF!,#REF!,#REF!,#REF!,#REF!,#REF!,#REF!,#REF!,#REF!,#REF!,#REF!,#REF!,#REF!,#REF!</definedName>
    <definedName name="__APW_RESTORE_DATA528__" hidden="1">#REF!,#REF!,#REF!,#REF!,#REF!,#REF!,#REF!,#REF!,#REF!,#REF!,#REF!,#REF!,#REF!,#REF!</definedName>
    <definedName name="__APW_RESTORE_DATA529__" hidden="1">#REF!,#REF!,#REF!,#REF!,#REF!,#REF!,#REF!,#REF!,#REF!,#REF!,#REF!,#REF!,#REF!,#REF!</definedName>
    <definedName name="__APW_RESTORE_DATA53__" hidden="1">#REF!,#REF!,#REF!,#REF!,#REF!,#REF!,#REF!,#REF!,#REF!,#REF!,#REF!,#REF!,#REF!,#REF!,#REF!</definedName>
    <definedName name="__APW_RESTORE_DATA530__" hidden="1">#REF!,#REF!,#REF!,#REF!,#REF!,#REF!,#REF!,#REF!,#REF!,#REF!,#REF!,#REF!,#REF!,#REF!</definedName>
    <definedName name="__APW_RESTORE_DATA531__" hidden="1">#REF!,#REF!,#REF!,#REF!,#REF!,#REF!,#REF!,#REF!,#REF!,#REF!,#REF!,#REF!,#REF!,#REF!</definedName>
    <definedName name="__APW_RESTORE_DATA532__" hidden="1">#REF!,#REF!,#REF!,#REF!,#REF!,#REF!,#REF!,#REF!,#REF!,#REF!,#REF!,#REF!,#REF!,#REF!</definedName>
    <definedName name="__APW_RESTORE_DATA533__" hidden="1">#REF!,#REF!,#REF!,#REF!,#REF!,#REF!,#REF!,#REF!,#REF!,#REF!,#REF!,#REF!,#REF!,#REF!</definedName>
    <definedName name="__APW_RESTORE_DATA534__" hidden="1">#REF!,#REF!,#REF!,#REF!,#REF!,#REF!,#REF!,#REF!,#REF!,#REF!,#REF!,#REF!,#REF!,#REF!</definedName>
    <definedName name="__APW_RESTORE_DATA535__" hidden="1">#REF!,#REF!,#REF!,#REF!,#REF!,#REF!,#REF!,#REF!,#REF!,#REF!,#REF!,#REF!,#REF!,#REF!</definedName>
    <definedName name="__APW_RESTORE_DATA536__" hidden="1">#REF!,#REF!,#REF!,#REF!,#REF!,#REF!,#REF!,#REF!,#REF!,#REF!,#REF!,#REF!,#REF!,#REF!</definedName>
    <definedName name="__APW_RESTORE_DATA537__" hidden="1">#REF!,#REF!,#REF!,#REF!,#REF!,#REF!,#REF!,#REF!,#REF!,#REF!,#REF!,#REF!,#REF!,#REF!</definedName>
    <definedName name="__APW_RESTORE_DATA538__" hidden="1">#REF!,#REF!,#REF!,#REF!,#REF!,#REF!,#REF!,#REF!,#REF!,#REF!,#REF!,#REF!,#REF!,#REF!</definedName>
    <definedName name="__APW_RESTORE_DATA539__" hidden="1">#REF!,#REF!,#REF!,#REF!,#REF!,#REF!,#REF!,#REF!,#REF!,#REF!,#REF!,#REF!,#REF!,#REF!</definedName>
    <definedName name="__APW_RESTORE_DATA54__" hidden="1">#REF!,#REF!,#REF!,#REF!,#REF!,#REF!,#REF!,#REF!,#REF!,#REF!,#REF!,#REF!,#REF!,#REF!,#REF!</definedName>
    <definedName name="__APW_RESTORE_DATA540__" hidden="1">#REF!,#REF!,#REF!,#REF!,#REF!,#REF!,#REF!,#REF!,#REF!,#REF!,#REF!,#REF!,#REF!,#REF!</definedName>
    <definedName name="__APW_RESTORE_DATA541__" hidden="1">#REF!,#REF!,#REF!,#REF!,#REF!,#REF!,#REF!,#REF!,#REF!,#REF!,#REF!,#REF!,#REF!,#REF!</definedName>
    <definedName name="__APW_RESTORE_DATA542__" hidden="1">#REF!,#REF!,#REF!,#REF!,#REF!,#REF!,#REF!,#REF!,#REF!,#REF!,#REF!,#REF!,#REF!,#REF!</definedName>
    <definedName name="__APW_RESTORE_DATA543__" hidden="1">#REF!,#REF!,#REF!,#REF!,#REF!,#REF!,#REF!,#REF!,#REF!,#REF!,#REF!,#REF!,#REF!,#REF!</definedName>
    <definedName name="__APW_RESTORE_DATA544__" hidden="1">#REF!,#REF!,#REF!,#REF!,#REF!,#REF!,#REF!,#REF!,#REF!,#REF!,#REF!,#REF!,#REF!,#REF!</definedName>
    <definedName name="__APW_RESTORE_DATA545__" hidden="1">#REF!,#REF!,#REF!,#REF!,#REF!,#REF!,#REF!,#REF!,#REF!,#REF!,#REF!,#REF!,#REF!,#REF!</definedName>
    <definedName name="__APW_RESTORE_DATA546__" hidden="1">#REF!,#REF!,#REF!,#REF!,#REF!,#REF!,#REF!,#REF!,#REF!,#REF!,#REF!,#REF!,#REF!,#REF!</definedName>
    <definedName name="__APW_RESTORE_DATA547__" hidden="1">#REF!,#REF!,#REF!,#REF!,#REF!,#REF!,#REF!,#REF!,#REF!,#REF!,#REF!,#REF!,#REF!,#REF!</definedName>
    <definedName name="__APW_RESTORE_DATA548__" hidden="1">#REF!,#REF!,#REF!,#REF!,#REF!,#REF!,#REF!,#REF!,#REF!,#REF!,#REF!,#REF!,#REF!,#REF!</definedName>
    <definedName name="__APW_RESTORE_DATA549__" hidden="1">#REF!,#REF!,#REF!,#REF!,#REF!,#REF!,#REF!,#REF!,#REF!,#REF!,#REF!,#REF!,#REF!,#REF!</definedName>
    <definedName name="__APW_RESTORE_DATA55__" hidden="1">#REF!,#REF!,#REF!,#REF!,#REF!,#REF!,#REF!,#REF!,#REF!,#REF!,#REF!,#REF!,#REF!,#REF!,#REF!</definedName>
    <definedName name="__APW_RESTORE_DATA550__" hidden="1">#REF!,#REF!,#REF!,#REF!,#REF!,#REF!,#REF!,#REF!,#REF!,#REF!,#REF!,#REF!,#REF!,#REF!</definedName>
    <definedName name="__APW_RESTORE_DATA551__" hidden="1">#REF!,#REF!,#REF!,#REF!,#REF!,#REF!,#REF!,#REF!,#REF!,#REF!,#REF!,#REF!,#REF!,#REF!</definedName>
    <definedName name="__APW_RESTORE_DATA552__" hidden="1">#REF!,#REF!,#REF!,#REF!,#REF!,#REF!,#REF!,#REF!,#REF!,#REF!,#REF!,#REF!,#REF!,#REF!</definedName>
    <definedName name="__APW_RESTORE_DATA553__" hidden="1">#REF!,#REF!,#REF!,#REF!,#REF!,#REF!,#REF!,#REF!,#REF!,#REF!,#REF!,#REF!,#REF!,#REF!</definedName>
    <definedName name="__APW_RESTORE_DATA554__" hidden="1">#REF!,#REF!,#REF!,#REF!,#REF!,#REF!,#REF!,#REF!,#REF!,#REF!,#REF!,#REF!,#REF!,#REF!</definedName>
    <definedName name="__APW_RESTORE_DATA555__" hidden="1">#REF!,#REF!,#REF!,#REF!,#REF!,#REF!,#REF!,#REF!,#REF!,#REF!,#REF!,#REF!,#REF!,#REF!</definedName>
    <definedName name="__APW_RESTORE_DATA556__" hidden="1">#REF!,#REF!,#REF!,#REF!,#REF!,#REF!,#REF!,#REF!,#REF!,#REF!,#REF!,#REF!,#REF!,#REF!</definedName>
    <definedName name="__APW_RESTORE_DATA557__" hidden="1">#REF!,#REF!,#REF!,#REF!,#REF!,#REF!,#REF!,#REF!,#REF!,#REF!,#REF!,#REF!,#REF!,#REF!</definedName>
    <definedName name="__APW_RESTORE_DATA558__" hidden="1">#REF!,#REF!,#REF!,#REF!,#REF!,#REF!,#REF!,#REF!,#REF!,#REF!,#REF!,#REF!,#REF!,#REF!</definedName>
    <definedName name="__APW_RESTORE_DATA559__" hidden="1">#REF!,#REF!,#REF!,#REF!,#REF!,#REF!,#REF!,#REF!,#REF!,#REF!,#REF!,#REF!,#REF!,#REF!</definedName>
    <definedName name="__APW_RESTORE_DATA56__" hidden="1">#REF!,#REF!,#REF!,#REF!,#REF!,#REF!,#REF!,#REF!,#REF!,#REF!,#REF!,#REF!,#REF!,#REF!,#REF!</definedName>
    <definedName name="__APW_RESTORE_DATA560__" hidden="1">#REF!,#REF!,#REF!,#REF!,#REF!,#REF!,#REF!,#REF!,#REF!,#REF!,#REF!,#REF!,#REF!,#REF!</definedName>
    <definedName name="__APW_RESTORE_DATA561__" hidden="1">#REF!,#REF!,#REF!,#REF!,#REF!,#REF!,#REF!,#REF!,#REF!,#REF!,#REF!,#REF!,#REF!,#REF!</definedName>
    <definedName name="__APW_RESTORE_DATA562__" hidden="1">#REF!,#REF!,#REF!,#REF!,#REF!,#REF!,#REF!,#REF!,#REF!,#REF!,#REF!,#REF!,#REF!,#REF!</definedName>
    <definedName name="__APW_RESTORE_DATA563__" hidden="1">#REF!,#REF!,#REF!,#REF!,#REF!,#REF!,#REF!,#REF!,#REF!,#REF!,#REF!,#REF!,#REF!,#REF!</definedName>
    <definedName name="__APW_RESTORE_DATA564__" hidden="1">#REF!,#REF!,#REF!,#REF!,#REF!,#REF!,#REF!,#REF!,#REF!,#REF!,#REF!,#REF!,#REF!,#REF!</definedName>
    <definedName name="__APW_RESTORE_DATA565__" hidden="1">#REF!,#REF!,#REF!,#REF!,#REF!,#REF!,#REF!,#REF!,#REF!,#REF!,#REF!,#REF!,#REF!,#REF!</definedName>
    <definedName name="__APW_RESTORE_DATA566__" hidden="1">#REF!,#REF!,#REF!,#REF!,#REF!,#REF!,#REF!,#REF!,#REF!,#REF!,#REF!,#REF!,#REF!,#REF!</definedName>
    <definedName name="__APW_RESTORE_DATA567__" hidden="1">#REF!,#REF!,#REF!,#REF!,#REF!,#REF!,#REF!,#REF!,#REF!,#REF!,#REF!,#REF!,#REF!,#REF!</definedName>
    <definedName name="__APW_RESTORE_DATA568__" hidden="1">#REF!,#REF!,#REF!,#REF!,#REF!,#REF!,#REF!,#REF!,#REF!,#REF!,#REF!,#REF!,#REF!,#REF!</definedName>
    <definedName name="__APW_RESTORE_DATA569__" hidden="1">#REF!,#REF!,#REF!,#REF!,#REF!,#REF!,#REF!,#REF!,#REF!,#REF!,#REF!,#REF!,#REF!,#REF!</definedName>
    <definedName name="__APW_RESTORE_DATA57__" hidden="1">#REF!,#REF!,#REF!,#REF!,#REF!,#REF!,#REF!,#REF!,#REF!,#REF!,#REF!,#REF!,#REF!,#REF!,#REF!</definedName>
    <definedName name="__APW_RESTORE_DATA570__" hidden="1">#REF!,#REF!,#REF!,#REF!,#REF!,#REF!,#REF!,#REF!,#REF!,#REF!,#REF!,#REF!,#REF!,#REF!</definedName>
    <definedName name="__APW_RESTORE_DATA571__" hidden="1">#REF!,#REF!,#REF!,#REF!,#REF!,#REF!,#REF!,#REF!,#REF!,#REF!,#REF!,#REF!,#REF!,#REF!</definedName>
    <definedName name="__APW_RESTORE_DATA572__" hidden="1">#REF!,#REF!,#REF!,#REF!,#REF!,#REF!,#REF!,#REF!,#REF!,#REF!,#REF!,#REF!,#REF!,#REF!</definedName>
    <definedName name="__APW_RESTORE_DATA573__" hidden="1">#REF!,#REF!,#REF!,#REF!,#REF!,#REF!,#REF!,#REF!,#REF!,#REF!,#REF!,#REF!,#REF!,#REF!</definedName>
    <definedName name="__APW_RESTORE_DATA574__" hidden="1">#REF!,#REF!,#REF!,#REF!,#REF!,#REF!,#REF!,#REF!,#REF!,#REF!,#REF!,#REF!,#REF!,#REF!</definedName>
    <definedName name="__APW_RESTORE_DATA575__" hidden="1">#REF!,#REF!,#REF!,#REF!,#REF!,#REF!,#REF!,#REF!,#REF!,#REF!,#REF!,#REF!,#REF!,#REF!</definedName>
    <definedName name="__APW_RESTORE_DATA576__" hidden="1">#REF!,#REF!,#REF!,#REF!,#REF!,#REF!,#REF!,#REF!,#REF!,#REF!,#REF!,#REF!,#REF!,#REF!</definedName>
    <definedName name="__APW_RESTORE_DATA577__" hidden="1">#REF!,#REF!,#REF!,#REF!,#REF!,#REF!,#REF!,#REF!,#REF!,#REF!,#REF!,#REF!,#REF!,#REF!</definedName>
    <definedName name="__APW_RESTORE_DATA578__" hidden="1">#REF!,#REF!,#REF!,#REF!,#REF!,#REF!,#REF!,#REF!,#REF!,#REF!,#REF!,#REF!,#REF!,#REF!</definedName>
    <definedName name="__APW_RESTORE_DATA579__" hidden="1">#REF!,#REF!,#REF!,#REF!,#REF!,#REF!,#REF!,#REF!,#REF!,#REF!,#REF!,#REF!,#REF!,#REF!</definedName>
    <definedName name="__APW_RESTORE_DATA58__" hidden="1">#REF!,#REF!,#REF!,#REF!,#REF!,#REF!,#REF!,#REF!,#REF!,#REF!,#REF!,#REF!,#REF!,#REF!,#REF!</definedName>
    <definedName name="__APW_RESTORE_DATA580__" hidden="1">#REF!,#REF!,#REF!,#REF!,#REF!,#REF!,#REF!,#REF!,#REF!,#REF!,#REF!,#REF!,#REF!,#REF!</definedName>
    <definedName name="__APW_RESTORE_DATA581__" hidden="1">#REF!,#REF!,#REF!,#REF!,#REF!,#REF!,#REF!,#REF!,#REF!,#REF!,#REF!,#REF!,#REF!,#REF!</definedName>
    <definedName name="__APW_RESTORE_DATA582__" hidden="1">#REF!,#REF!,#REF!,#REF!,#REF!,#REF!,#REF!,#REF!,#REF!,#REF!,#REF!,#REF!,#REF!,#REF!</definedName>
    <definedName name="__APW_RESTORE_DATA583__" hidden="1">#REF!,#REF!,#REF!,#REF!,#REF!,#REF!,#REF!,#REF!,#REF!,#REF!,#REF!,#REF!,#REF!,#REF!</definedName>
    <definedName name="__APW_RESTORE_DATA584__" hidden="1">#REF!,#REF!,#REF!,#REF!,#REF!,#REF!,#REF!,#REF!,#REF!,#REF!,#REF!,#REF!,#REF!,#REF!</definedName>
    <definedName name="__APW_RESTORE_DATA585__" hidden="1">#REF!,#REF!,#REF!,#REF!,#REF!,#REF!,#REF!,#REF!,#REF!,#REF!,#REF!,#REF!,#REF!,#REF!</definedName>
    <definedName name="__APW_RESTORE_DATA586__" hidden="1">#REF!,#REF!,#REF!,#REF!,#REF!,#REF!,#REF!,#REF!,#REF!,#REF!,#REF!,#REF!,#REF!,#REF!</definedName>
    <definedName name="__APW_RESTORE_DATA587__" hidden="1">#REF!,#REF!,#REF!,#REF!,#REF!,#REF!,#REF!,#REF!,#REF!,#REF!,#REF!,#REF!,#REF!,#REF!</definedName>
    <definedName name="__APW_RESTORE_DATA588__" hidden="1">#REF!,#REF!,#REF!,#REF!,#REF!,#REF!,#REF!,#REF!,#REF!,#REF!,#REF!,#REF!,#REF!,#REF!</definedName>
    <definedName name="__APW_RESTORE_DATA589__" hidden="1">#REF!,#REF!,#REF!,#REF!,#REF!,#REF!,#REF!,#REF!,#REF!,#REF!,#REF!,#REF!,#REF!,#REF!</definedName>
    <definedName name="__APW_RESTORE_DATA59__" hidden="1">#REF!,#REF!,#REF!,#REF!,#REF!,#REF!,#REF!,#REF!,#REF!,#REF!,#REF!,#REF!,#REF!,#REF!,#REF!</definedName>
    <definedName name="__APW_RESTORE_DATA590__" hidden="1">#REF!,#REF!,#REF!,#REF!,#REF!,#REF!,#REF!,#REF!,#REF!,#REF!,#REF!,#REF!,#REF!,#REF!</definedName>
    <definedName name="__APW_RESTORE_DATA591__" hidden="1">#REF!,#REF!,#REF!,#REF!,#REF!,#REF!,#REF!,#REF!,#REF!,#REF!,#REF!,#REF!,#REF!,#REF!</definedName>
    <definedName name="__APW_RESTORE_DATA592__" hidden="1">#REF!,#REF!,#REF!,#REF!,#REF!,#REF!,#REF!,#REF!,#REF!,#REF!,#REF!,#REF!,#REF!,#REF!</definedName>
    <definedName name="__APW_RESTORE_DATA593__" hidden="1">#REF!,#REF!,#REF!,#REF!,#REF!,#REF!,#REF!,#REF!,#REF!,#REF!,#REF!,#REF!,#REF!,#REF!</definedName>
    <definedName name="__APW_RESTORE_DATA594__" hidden="1">#REF!,#REF!,#REF!,#REF!,#REF!,#REF!,#REF!,#REF!,#REF!,#REF!,#REF!,#REF!,#REF!,#REF!</definedName>
    <definedName name="__APW_RESTORE_DATA595__" hidden="1">#REF!,#REF!,#REF!,#REF!,#REF!,#REF!,#REF!,#REF!,#REF!,#REF!,#REF!,#REF!,#REF!,#REF!</definedName>
    <definedName name="__APW_RESTORE_DATA596__" hidden="1">#REF!,#REF!,#REF!,#REF!,#REF!,#REF!,#REF!,#REF!,#REF!,#REF!,#REF!,#REF!,#REF!,#REF!</definedName>
    <definedName name="__APW_RESTORE_DATA597__" hidden="1">#REF!,#REF!,#REF!,#REF!,#REF!,#REF!,#REF!,#REF!,#REF!,#REF!,#REF!,#REF!,#REF!,#REF!</definedName>
    <definedName name="__APW_RESTORE_DATA598__" hidden="1">#REF!,#REF!,#REF!,#REF!,#REF!,#REF!,#REF!,#REF!,#REF!,#REF!,#REF!,#REF!,#REF!,#REF!</definedName>
    <definedName name="__APW_RESTORE_DATA599__" hidden="1">#REF!,#REF!,#REF!,#REF!,#REF!,#REF!,#REF!,#REF!,#REF!,#REF!,#REF!,#REF!,#REF!,#REF!</definedName>
    <definedName name="__APW_RESTORE_DATA6__" hidden="1">#REF!,#REF!,#REF!,#REF!,#REF!,#REF!,#REF!,#REF!,#REF!,#REF!,#REF!,#REF!,#REF!,#REF!,#REF!</definedName>
    <definedName name="__APW_RESTORE_DATA60__" hidden="1">#REF!,#REF!,#REF!,#REF!,#REF!,#REF!,#REF!,#REF!,#REF!,#REF!,#REF!,#REF!,#REF!,#REF!,#REF!</definedName>
    <definedName name="__APW_RESTORE_DATA600__" hidden="1">#REF!,#REF!,#REF!,#REF!,#REF!,#REF!,#REF!,#REF!,#REF!,#REF!,#REF!,#REF!,#REF!,#REF!</definedName>
    <definedName name="__APW_RESTORE_DATA601__" hidden="1">#REF!,#REF!,#REF!,#REF!,#REF!,#REF!,#REF!,#REF!,#REF!,#REF!,#REF!,#REF!,#REF!,#REF!</definedName>
    <definedName name="__APW_RESTORE_DATA602__" hidden="1">#REF!,#REF!,#REF!,#REF!,#REF!,#REF!,#REF!,#REF!,#REF!,#REF!,#REF!,#REF!,#REF!,#REF!</definedName>
    <definedName name="__APW_RESTORE_DATA603__" hidden="1">#REF!,#REF!,#REF!,#REF!,#REF!,#REF!,#REF!,#REF!,#REF!,#REF!,#REF!,#REF!,#REF!,#REF!</definedName>
    <definedName name="__APW_RESTORE_DATA604__" hidden="1">#REF!,#REF!,#REF!,#REF!,#REF!,#REF!,#REF!,#REF!,#REF!,#REF!,#REF!,#REF!,#REF!,#REF!</definedName>
    <definedName name="__APW_RESTORE_DATA605__" hidden="1">#REF!,#REF!,#REF!,#REF!,#REF!,#REF!,#REF!,#REF!,#REF!,#REF!,#REF!,#REF!,#REF!,#REF!</definedName>
    <definedName name="__APW_RESTORE_DATA606__" hidden="1">#REF!,#REF!,#REF!,#REF!,#REF!,#REF!,#REF!,#REF!,#REF!,#REF!,#REF!,#REF!,#REF!,#REF!</definedName>
    <definedName name="__APW_RESTORE_DATA607__" hidden="1">#REF!,#REF!,#REF!,#REF!,#REF!,#REF!,#REF!,#REF!,#REF!,#REF!,#REF!,#REF!,#REF!,#REF!</definedName>
    <definedName name="__APW_RESTORE_DATA608__" hidden="1">#REF!,#REF!,#REF!,#REF!,#REF!,#REF!,#REF!,#REF!,#REF!,#REF!,#REF!,#REF!,#REF!,#REF!</definedName>
    <definedName name="__APW_RESTORE_DATA609__" hidden="1">#REF!,#REF!,#REF!,#REF!,#REF!,#REF!,#REF!,#REF!,#REF!,#REF!,#REF!,#REF!,#REF!,#REF!</definedName>
    <definedName name="__APW_RESTORE_DATA61__" hidden="1">#REF!,#REF!,#REF!,#REF!,#REF!,#REF!,#REF!,#REF!,#REF!,#REF!,#REF!,#REF!,#REF!,#REF!,#REF!</definedName>
    <definedName name="__APW_RESTORE_DATA610__" hidden="1">#REF!,#REF!,#REF!,#REF!,#REF!,#REF!,#REF!,#REF!,#REF!,#REF!,#REF!,#REF!,#REF!,#REF!</definedName>
    <definedName name="__APW_RESTORE_DATA611__" hidden="1">#REF!,#REF!,#REF!,#REF!,#REF!,#REF!,#REF!,#REF!,#REF!,#REF!,#REF!,#REF!</definedName>
    <definedName name="__APW_RESTORE_DATA62__" hidden="1">#REF!,#REF!,#REF!,#REF!,#REF!,#REF!,#REF!,#REF!,#REF!,#REF!,#REF!,#REF!,#REF!,#REF!,#REF!</definedName>
    <definedName name="__APW_RESTORE_DATA63__" hidden="1">#REF!,#REF!,#REF!,#REF!,#REF!,#REF!,#REF!,#REF!,#REF!,#REF!,#REF!,#REF!,#REF!,#REF!,#REF!</definedName>
    <definedName name="__APW_RESTORE_DATA64__" hidden="1">#REF!,#REF!,#REF!,#REF!,#REF!,#REF!,#REF!,#REF!,#REF!,#REF!,#REF!,#REF!,#REF!,#REF!,#REF!</definedName>
    <definedName name="__APW_RESTORE_DATA65__" hidden="1">#REF!,#REF!,#REF!,#REF!,#REF!,#REF!,#REF!,#REF!,#REF!,#REF!,#REF!,#REF!,#REF!,#REF!,#REF!</definedName>
    <definedName name="__APW_RESTORE_DATA66__" hidden="1">#REF!,#REF!,#REF!,#REF!,#REF!,#REF!,#REF!,#REF!,#REF!,#REF!,#REF!,#REF!,#REF!,#REF!</definedName>
    <definedName name="__APW_RESTORE_DATA67__" hidden="1">#REF!,#REF!,#REF!,#REF!,#REF!,#REF!,#REF!,#REF!,#REF!,#REF!,#REF!,#REF!,#REF!,#REF!</definedName>
    <definedName name="__APW_RESTORE_DATA68__" hidden="1">#REF!,#REF!,#REF!,#REF!,#REF!,#REF!,#REF!,#REF!,#REF!,#REF!,#REF!,#REF!,#REF!,#REF!</definedName>
    <definedName name="__APW_RESTORE_DATA69__" hidden="1">#REF!,#REF!,#REF!,#REF!,#REF!,#REF!,#REF!,#REF!,#REF!,#REF!,#REF!,#REF!,#REF!,#REF!</definedName>
    <definedName name="__APW_RESTORE_DATA7__" hidden="1">#REF!,#REF!,#REF!,#REF!,#REF!,#REF!,#REF!,#REF!,#REF!,#REF!,#REF!,#REF!,#REF!,#REF!,#REF!</definedName>
    <definedName name="__APW_RESTORE_DATA70__" hidden="1">#REF!,#REF!,#REF!,#REF!,#REF!,#REF!,#REF!,#REF!,#REF!,#REF!,#REF!,#REF!,#REF!,#REF!</definedName>
    <definedName name="__APW_RESTORE_DATA71__" hidden="1">#REF!,#REF!,#REF!,#REF!,#REF!,#REF!,#REF!,#REF!,#REF!,#REF!,#REF!,#REF!,#REF!,#REF!</definedName>
    <definedName name="__APW_RESTORE_DATA72__" hidden="1">#REF!,#REF!,#REF!,#REF!,#REF!,#REF!,#REF!,#REF!,#REF!,#REF!,#REF!,#REF!,#REF!,#REF!</definedName>
    <definedName name="__APW_RESTORE_DATA73__" hidden="1">#REF!,#REF!,#REF!,#REF!,#REF!,#REF!,#REF!,#REF!,#REF!,#REF!,#REF!,#REF!,#REF!,#REF!</definedName>
    <definedName name="__APW_RESTORE_DATA74__" hidden="1">#REF!,#REF!,#REF!,#REF!,#REF!,#REF!,#REF!,#REF!,#REF!,#REF!,#REF!,#REF!,#REF!,#REF!</definedName>
    <definedName name="__APW_RESTORE_DATA75__" hidden="1">#REF!,#REF!,#REF!,#REF!,#REF!,#REF!,#REF!,#REF!,#REF!,#REF!,#REF!,#REF!,#REF!,#REF!</definedName>
    <definedName name="__APW_RESTORE_DATA76__" hidden="1">#REF!,#REF!,#REF!,#REF!,#REF!,#REF!,#REF!,#REF!,#REF!,#REF!,#REF!,#REF!,#REF!,#REF!</definedName>
    <definedName name="__APW_RESTORE_DATA77__" hidden="1">#REF!,#REF!,#REF!,#REF!,#REF!,#REF!,#REF!,#REF!,#REF!,#REF!,#REF!,#REF!,#REF!,#REF!</definedName>
    <definedName name="__APW_RESTORE_DATA78__" hidden="1">#REF!,#REF!,#REF!,#REF!,#REF!,#REF!,#REF!,#REF!,#REF!,#REF!,#REF!,#REF!,#REF!,#REF!</definedName>
    <definedName name="__APW_RESTORE_DATA79__" hidden="1">#REF!,#REF!,#REF!,#REF!,#REF!,#REF!,#REF!,#REF!,#REF!,#REF!,#REF!,#REF!,#REF!,#REF!</definedName>
    <definedName name="__APW_RESTORE_DATA8__" hidden="1">#REF!,#REF!,#REF!,#REF!,#REF!,#REF!,#REF!,#REF!,#REF!,#REF!,#REF!,#REF!,#REF!,#REF!,#REF!</definedName>
    <definedName name="__APW_RESTORE_DATA80__" hidden="1">#REF!,#REF!,#REF!,#REF!,#REF!,#REF!,#REF!,#REF!,#REF!,#REF!,#REF!,#REF!,#REF!,#REF!</definedName>
    <definedName name="__APW_RESTORE_DATA81__" hidden="1">#REF!,#REF!,#REF!,#REF!,#REF!,#REF!,#REF!,#REF!,#REF!,#REF!,#REF!,#REF!,#REF!,#REF!</definedName>
    <definedName name="__APW_RESTORE_DATA82__" hidden="1">#REF!,#REF!,#REF!,#REF!,#REF!,#REF!,#REF!,#REF!,#REF!,#REF!,#REF!,#REF!,#REF!,#REF!</definedName>
    <definedName name="__APW_RESTORE_DATA83__" hidden="1">#REF!,#REF!,#REF!,#REF!,#REF!,#REF!,#REF!,#REF!,#REF!,#REF!,#REF!,#REF!,#REF!,#REF!</definedName>
    <definedName name="__APW_RESTORE_DATA84__" hidden="1">#REF!,#REF!,#REF!,#REF!,#REF!,#REF!,#REF!,#REF!,#REF!,#REF!,#REF!,#REF!,#REF!,#REF!</definedName>
    <definedName name="__APW_RESTORE_DATA85__" hidden="1">#REF!,#REF!,#REF!,#REF!,#REF!,#REF!,#REF!,#REF!,#REF!,#REF!,#REF!,#REF!,#REF!,#REF!</definedName>
    <definedName name="__APW_RESTORE_DATA86__" hidden="1">#REF!,#REF!,#REF!,#REF!,#REF!,#REF!,#REF!,#REF!,#REF!,#REF!,#REF!,#REF!,#REF!,#REF!</definedName>
    <definedName name="__APW_RESTORE_DATA87__" hidden="1">#REF!,#REF!,#REF!,#REF!,#REF!,#REF!,#REF!,#REF!,#REF!,#REF!,#REF!,#REF!,#REF!,#REF!</definedName>
    <definedName name="__APW_RESTORE_DATA88__" hidden="1">#REF!,#REF!,#REF!,#REF!,#REF!,#REF!,#REF!,#REF!,#REF!,#REF!,#REF!,#REF!,#REF!,#REF!</definedName>
    <definedName name="__APW_RESTORE_DATA89__" hidden="1">#REF!,#REF!,#REF!,#REF!,#REF!,#REF!,#REF!,#REF!,#REF!,#REF!,#REF!,#REF!,#REF!,#REF!</definedName>
    <definedName name="__APW_RESTORE_DATA9__" hidden="1">#REF!,#REF!,#REF!,#REF!,#REF!,#REF!,#REF!,#REF!,#REF!,#REF!,#REF!,#REF!,#REF!,#REF!,#REF!</definedName>
    <definedName name="__APW_RESTORE_DATA90__" hidden="1">#REF!,#REF!,#REF!,#REF!,#REF!,#REF!,#REF!,#REF!,#REF!,#REF!,#REF!,#REF!,#REF!,#REF!</definedName>
    <definedName name="__APW_RESTORE_DATA91__" hidden="1">#REF!,#REF!,#REF!,#REF!,#REF!,#REF!,#REF!,#REF!,#REF!,#REF!,#REF!,#REF!,#REF!,#REF!</definedName>
    <definedName name="__APW_RESTORE_DATA92__" hidden="1">#REF!,#REF!,#REF!,#REF!,#REF!,#REF!,#REF!,#REF!,#REF!,#REF!,#REF!,#REF!,#REF!,#REF!</definedName>
    <definedName name="__APW_RESTORE_DATA93__" hidden="1">#REF!,#REF!,#REF!,#REF!,#REF!,#REF!,#REF!,#REF!,#REF!,#REF!,#REF!,#REF!,#REF!,#REF!</definedName>
    <definedName name="__APW_RESTORE_DATA94__" hidden="1">#REF!,#REF!,#REF!,#REF!,#REF!,#REF!,#REF!,#REF!,#REF!,#REF!,#REF!,#REF!,#REF!,#REF!</definedName>
    <definedName name="__APW_RESTORE_DATA95__" hidden="1">#REF!,#REF!,#REF!,#REF!,#REF!,#REF!,#REF!,#REF!,#REF!,#REF!,#REF!,#REF!,#REF!,#REF!</definedName>
    <definedName name="__APW_RESTORE_DATA96__" hidden="1">#REF!,#REF!,#REF!,#REF!,#REF!,#REF!,#REF!,#REF!,#REF!,#REF!,#REF!,#REF!,#REF!,#REF!</definedName>
    <definedName name="__APW_RESTORE_DATA97__" hidden="1">#REF!,#REF!,#REF!,#REF!,#REF!,#REF!,#REF!,#REF!,#REF!,#REF!,#REF!,#REF!,#REF!,#REF!</definedName>
    <definedName name="__APW_RESTORE_DATA98__" hidden="1">#REF!,#REF!,#REF!,#REF!,#REF!,#REF!,#REF!,#REF!,#REF!,#REF!,#REF!,#REF!,#REF!,#REF!</definedName>
    <definedName name="__APW_RESTORE_DATA99__" hidden="1">#REF!,#REF!,#REF!,#REF!,#REF!,#REF!,#REF!,#REF!,#REF!,#REF!,#REF!,#REF!,#REF!,#REF!</definedName>
    <definedName name="__Aug04">[2]BS!$Y$7:$Y$3582</definedName>
    <definedName name="__Dec03">[3]BS!$T$7:$T$3582</definedName>
    <definedName name="__Dec04">[2]BS!$AC$7:$AC$3580</definedName>
    <definedName name="__FDS_HYPERLINK_TOGGLE_STATE__" hidden="1">"ON"</definedName>
    <definedName name="__FDS_UNIQUE_RANGE_ID_GENERATOR_COUNTER" hidden="1">59</definedName>
    <definedName name="__Feb04">[2]BS!$S$7:$S$3582</definedName>
    <definedName name="__Jan04">[2]BS!$R$7:$R$3582</definedName>
    <definedName name="__Jul04">[2]BS!$X$7:$X$3582</definedName>
    <definedName name="__Jun04">[2]BS!$W$7:$W$3582</definedName>
    <definedName name="__Mar04">[2]BS!$T$7:$T$3582</definedName>
    <definedName name="__May04">[2]BS!$V$7:$V$3582</definedName>
    <definedName name="__Nov03">[3]BS!$S$7:$S$3582</definedName>
    <definedName name="__Nov04">[2]BS!$AB$7:$AB$3582</definedName>
    <definedName name="__Oct03">[3]BS!$R$7:$R$3582</definedName>
    <definedName name="__Oct04">[2]BS!$AA$7:$AA$3582</definedName>
    <definedName name="__PG1">'[1]DebtSrvReq-Cash'!$A$1:$P$132</definedName>
    <definedName name="__Sep03">[4]BS!$AB$7:$AB$3420</definedName>
    <definedName name="__Sep04">[2]BS!$Z$7:$Z$3582</definedName>
    <definedName name="_1__FDSAUDITLINK__" hidden="1">{"fdsup://directions/FAT Viewer?action=UPDATE&amp;creator=factset&amp;DYN_ARGS=TRUE&amp;DOC_NAME=FAT:FQL_AUDITING_CLIENT_TEMPLATE.FAT&amp;display_string=Audit&amp;VAR:KEY=WVOBYZWRGR&amp;VAR:QUERY=Q1NGX0RFQlQoQU5OLDAp&amp;WINDOW=FIRST_POPUP&amp;HEIGHT=450&amp;WIDTH=450&amp;START_MAXIMIZED=FALSE&amp;VA","R:CALENDAR=US&amp;VAR:SYMBOL=ALE&amp;VAR:INDEX=0"}</definedName>
    <definedName name="_10__FDSAUDITLINK__" hidden="1">{"fdsup://directions/FAT Viewer?action=UPDATE&amp;creator=factset&amp;DYN_ARGS=TRUE&amp;DOC_NAME=FAT:FQL_AUDITING_CLIENT_TEMPLATE.FAT&amp;display_string=Audit&amp;VAR:KEY=KDYTSZSZUT&amp;VAR:QUERY=Q1NGX01JTl9JTlRfQUNDVU0oQU5OLDAp&amp;WINDOW=FIRST_POPUP&amp;HEIGHT=450&amp;WIDTH=450&amp;START_MAXIMI","ZED=FALSE&amp;VAR:CALENDAR=US&amp;VAR:SYMBOL=ALE&amp;VAR:INDEX=0"}</definedName>
    <definedName name="_100__FDSAUDITLINK__" hidden="1">{"fdsup://directions/FAT Viewer?action=UPDATE&amp;creator=factSet&amp;DYN_ARGS=true&amp;DOC_NAME=FAT:RGQ_ENTRPR_VAL_EV_SOURCE_WINDOW.FAT&amp;VAR:ID1=NRG&amp;VAR:SDATE=20090420&amp;VAR:FDATE=20090331&amp;VAR:FREQ=DAILY&amp;VAR:RELITEM=&amp;VAR:CURRENCY=&amp;VAR:DB_TYPE=&amp;VAR:UNITS=M&amp;window=popup&amp;wi","dth=535&amp;height=425&amp;START_MAXIMIZED=FALSE&amp;Y=120"}</definedName>
    <definedName name="_101__FDSAUDITLINK__" hidden="1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2__FDSAUDITLINK__" hidden="1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3__FDSAUDITLINK__" hidden="1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4__FDSAUDITLINK__" hidden="1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5__FDSAUDITLINK__" hidden="1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6__FDSAUDITLINK__" hidden="1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7__FDSAUDITLINK__" hidden="1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8__FDSAUDITLINK__" hidden="1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109__FDSAUDITLINK__" hidden="1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__FDSAUDITLINK__" hidden="1">{"fdsup://directions/FAT Viewer?action=UPDATE&amp;creator=factset&amp;DYN_ARGS=TRUE&amp;DOC_NAME=FAT:FQL_AUDITING_CLIENT_TEMPLATE.FAT&amp;display_string=Audit&amp;VAR:KEY=ULEROVITYX&amp;VAR:QUERY=Q1NGX0RFQlQoQU5OLDAp&amp;WINDOW=FIRST_POPUP&amp;HEIGHT=450&amp;WIDTH=450&amp;START_MAXIMIZED=FALSE&amp;VA","R:CALENDAR=US&amp;VAR:SYMBOL=WEC&amp;VAR:INDEX=0"}</definedName>
    <definedName name="_110__FDSAUDITLINK__" hidden="1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1__FDSAUDITLINK__" hidden="1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2__FDSAUDITLINK__" hidden="1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3__FDSAUDITLINK__" hidden="1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__FDSAUDITLINK__" hidden="1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__FDSAUDITLINK__" hidden="1">{"fdsup://IBCentral/FAT Viewer?action=UPDATE&amp;creator=factset&amp;DOC_NAME=fat:reuters_semi_source_window.fat&amp;display_string=Audit&amp;DYN_ARGS=TRUE&amp;VAR:ID1=GS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16__FDSAUDITLINK__" hidden="1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117__FDSAUDITLINK__" hidden="1">{"fdsup://IBCentral/FAT Viewer?action=UPDATE&amp;creator=factset&amp;DOC_NAME=fat:reuters_qtrly_shs_src_window.fat&amp;display_string=Audit&amp;DYN_ARGS=TRUE&amp;VAR:ID1=86448210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8__FDSAUDITLINK__" hidden="1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9__FDSAUDITLINK__" hidden="1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__FDSAUDITLINK__" hidden="1">{"fdsup://directions/FAT Viewer?action=UPDATE&amp;creator=factset&amp;DYN_ARGS=TRUE&amp;DOC_NAME=FAT:FQL_AUDITING_CLIENT_TEMPLATE.FAT&amp;display_string=Audit&amp;VAR:KEY=GBYVSRITCJ&amp;VAR:QUERY=Q1NGX0RFQlQoQU5OLDAp&amp;WINDOW=FIRST_POPUP&amp;HEIGHT=450&amp;WIDTH=450&amp;START_MAXIMIZED=FALSE&amp;VA","R:CALENDAR=US&amp;VAR:SYMBOL=WR&amp;VAR:INDEX=0"}</definedName>
    <definedName name="_120__FDSAUDITLINK__" hidden="1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1__FDSAUDITLINK__" hidden="1">{"fdsup://IBCentral/FAT Viewer?action=UPDATE&amp;creator=factset&amp;DOC_NAME=fat:reuters_semi_source_window.fat&amp;display_string=Audit&amp;DYN_ARGS=TRUE&amp;VAR:ID1=B033F2&amp;VAR:RCODE=LMIN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22__FDSAUDITLINK__" hidden="1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3__FDSAUDITLINK__" hidden="1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4__FDSAUDITLINK__" hidden="1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5__FDSAUDITLINK__" hidden="1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6__FDSAUDITLINK__" hidden="1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27__FDSAUDITLINK__" hidden="1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8__FDSAUDITLINK__" hidden="1">{"fdsup://IBCentral/FAT Viewer?action=UPDATE&amp;creator=factset&amp;DOC_NAME=fat:reuters_qtrly_shs_src_window.fat&amp;display_string=Audit&amp;DYN_ARGS=TRUE&amp;VAR:ID1=B63MCN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29__FDSAUDITLINK__" hidden="1">{"fdsup://IBCentral/FAT Viewer?action=UPDATE&amp;creator=factset&amp;DOC_NAME=fat:reuters_qtrly_shs_src_window.fat&amp;display_string=Audit&amp;DYN_ARGS=TRUE&amp;VAR:ID1=B01CLC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3__FDSAUDITLINK__" hidden="1">{"fdsup://directions/FAT Viewer?action=UPDATE&amp;creator=factset&amp;DYN_ARGS=TRUE&amp;DOC_NAME=FAT:FQL_AUDITING_CLIENT_TEMPLATE.FAT&amp;display_string=Audit&amp;VAR:KEY=YJWROZQHIJ&amp;VAR:QUERY=Q1NGX0RFQlQoQU5OLDAp&amp;WINDOW=FIRST_POPUP&amp;HEIGHT=450&amp;WIDTH=450&amp;START_MAXIMIZED=FALSE&amp;VA","R:CALENDAR=US&amp;VAR:SYMBOL=TEG&amp;VAR:INDEX=0"}</definedName>
    <definedName name="_130__FDSAUDITLINK__" hidden="1">{"fdsup://IBCentral/FAT Viewer?action=UPDATE&amp;creator=factset&amp;DOC_NAME=fat:reuters_semi_shs_src_window.fat&amp;display_string=Audit&amp;DYN_ARGS=TRUE&amp;VAR:ID1=B033F2&amp;VAR:RCODE=FDSSHSOUTDEPS&amp;VAR:SDATE=40646&amp;VAR:FREQ=FSA&amp;VAR:RELITEM=RP&amp;VAR:CURRENCY=&amp;VAR:CURRSOURCE=EXSH","ARE&amp;VAR:NATFREQ=FSA&amp;VAR:RFIELD=FINALIZED&amp;VAR:DB_TYPE=&amp;VAR:UNITS=M&amp;window=popup&amp;width=450&amp;height=300&amp;START_MAXIMIZED=FALSE"}</definedName>
    <definedName name="_131__FDSAUDITLINK__" hidden="1">{"fdsup://IBCentral/FAT Viewer?action=UPDATE&amp;creator=factset&amp;DOC_NAME=fat:reuters_qtrly_shs_src_window.fat&amp;display_string=Audit&amp;DYN_ARGS=TRUE&amp;VAR:ID1=B3KTPS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32__FDSAUDITLINK__" hidden="1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3__FDSAUDITLINK__" hidden="1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34__FDSAUDITLINK__" hidden="1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5__FDSAUDITLINK__" hidden="1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136__FDSAUDITLINK__" hidden="1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37__FDSAUDITLINK__" hidden="1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8__FDSAUDITLINK__" hidden="1">{"fdsup://IBCentral/FAT Viewer?action=UPDATE&amp;creator=factset&amp;DOC_NAME=fat:reuters_qtrly_shs_src_window.fat&amp;display_string=Audit&amp;DYN_ARGS=TRUE&amp;VAR:ID1=03097510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9__FDSAUDITLINK__" hidden="1">{"fdsup://IBCentral/FAT Viewer?action=UPDATE&amp;creator=factset&amp;DOC_NAME=fat:reuters_qtrly_shs_src_window.fat&amp;display_string=Audit&amp;DYN_ARGS=TRUE&amp;VAR:ID1=31529310&amp;VAR:RCODE=FDSSHSOUTDEPS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__FDSAUDITLINK__" hidden="1">{"fdsup://directions/FAT Viewer?action=UPDATE&amp;creator=factset&amp;DYN_ARGS=TRUE&amp;DOC_NAME=FAT:FQL_AUDITING_CLIENT_TEMPLATE.FAT&amp;display_string=Audit&amp;VAR:KEY=SLSXYJGVYV&amp;VAR:QUERY=Q1NGX0RFQlQoQU5OLDAp&amp;WINDOW=FIRST_POPUP&amp;HEIGHT=450&amp;WIDTH=450&amp;START_MAXIMIZED=FALSE&amp;VA","R:CALENDAR=US&amp;VAR:SYMBOL=GXP&amp;VAR:INDEX=0"}</definedName>
    <definedName name="_140__FDSAUDITLINK__" hidden="1">{"fdsup://IBCentral/FAT Viewer?action=UPDATE&amp;creator=factset&amp;DOC_NAME=fat:reuters_qtrly_shs_src_window.fat&amp;display_string=Audit&amp;DYN_ARGS=TRUE&amp;VAR:ID1=45661510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1__FDSAUDITLINK__" hidden="1">{"fdsup://IBCentral/FAT Viewer?action=UPDATE&amp;creator=factset&amp;DOC_NAME=fat:reuters_qtrly_shs_src_window.fat&amp;display_string=Audit&amp;DYN_ARGS=TRUE&amp;VAR:ID1=86448210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2__FDSAUDITLINK__" hidden="1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43__FDSAUDITLINK__" hidden="1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4__FDSAUDITLINK__" hidden="1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45__FDSAUDITLINK__" hidden="1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46__FDSAUDITLINK__" hidden="1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7__FDSAUDITLINK__" hidden="1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8__FDSAUDITLINK__" hidden="1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9__FDSAUDITLINK__" hidden="1">{"fdsup://IBCentral/FAT Viewer?action=UPDATE&amp;creator=factset&amp;DOC_NAME=fat:reuters_qtrly_shs_src_window.fat&amp;display_string=Audit&amp;DYN_ARGS=TRUE&amp;VAR:ID1=38141G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__FDSAUDITLINK__" hidden="1">{"fdsup://directions/FAT Viewer?action=UPDATE&amp;creator=factset&amp;DYN_ARGS=TRUE&amp;DOC_NAME=FAT:FQL_AUDITING_CLIENT_TEMPLATE.FAT&amp;display_string=Audit&amp;VAR:KEY=KFYZGFURST&amp;VAR:QUERY=Q1NGX0RFQlQoQU5OLDAp&amp;WINDOW=FIRST_POPUP&amp;HEIGHT=450&amp;WIDTH=450&amp;START_MAXIMIZED=FALSE&amp;VA","R:CALENDAR=US&amp;VAR:SYMBOL=DTE&amp;VAR:INDEX=0"}</definedName>
    <definedName name="_150__FDSAUDITLINK__" hidden="1">{"fdsup://IBCentral/FAT Viewer?action=UPDATE&amp;creator=factset&amp;DOC_NAME=fat:reuters_qtrly_shs_src_window.fat&amp;display_string=Audit&amp;DYN_ARGS=TRUE&amp;VAR:ID1=61744644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1__FDSAUDITLINK__" hidden="1">{"fdsup://IBCentral/FAT Viewer?action=UPDATE&amp;creator=factset&amp;DOC_NAME=fat:reuters_semi_shs_src_window.fat&amp;display_string=Audit&amp;DYN_ARGS=TRUE&amp;VAR:ID1=06738E20&amp;VAR:RCODE=FDSSHSOUTDEPS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152__FDSAUDITLINK__" hidden="1">{"fdsup://IBCentral/FAT Viewer?action=UPDATE&amp;creator=factset&amp;DOC_NAME=fat:reuters_qtrly_shs_src_window.fat&amp;display_string=Audit&amp;DYN_ARGS=TRUE&amp;VAR:ID1=34958B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3__FDSAUDITLINK__" hidden="1">{"fdsup://IBCentral/FAT Viewer?action=UPDATE&amp;creator=factset&amp;DOC_NAME=fat:reuters_qtrly_source_window.fat&amp;display_string=Audit&amp;DYN_ARGS=TRUE&amp;VAR:ID1=38141G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4__FDSAUDITLINK__" hidden="1">{"fdsup://IBCentral/FAT Viewer?action=UPDATE&amp;creator=factset&amp;DOC_NAME=fat:reuters_qtrly_source_window.fat&amp;display_string=Audit&amp;DYN_ARGS=TRUE&amp;VAR:ID1=38141G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5__FDSAUDITLINK__" hidden="1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6__FDSAUDITLINK__" hidden="1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7__FDSAUDITLINK__" hidden="1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158__FDSAUDITLINK__" hidden="1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159__FDSAUDITLINK__" hidden="1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6__FDSAUDITLINK__" hidden="1">{"fdsup://directions/FAT Viewer?action=UPDATE&amp;creator=factset&amp;DYN_ARGS=TRUE&amp;DOC_NAME=FAT:FQL_AUDITING_CLIENT_TEMPLATE.FAT&amp;display_string=Audit&amp;VAR:KEY=QNGXGRMPMH&amp;VAR:QUERY=Q1NGX0RFQlQoQU5OLDAp&amp;WINDOW=FIRST_POPUP&amp;HEIGHT=450&amp;WIDTH=450&amp;START_MAXIMIZED=FALSE&amp;VA","R:CALENDAR=US&amp;VAR:SYMBOL=CMS&amp;VAR:INDEX=0"}</definedName>
    <definedName name="_160__FDSAUDITLINK__" hidden="1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1__FDSAUDITLINK__" hidden="1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2__FDSAUDITLINK__" hidden="1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3__FDSAUDITLINK__" hidden="1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4__FDSAUDITLINK__" hidden="1">{"fdsup://IBCentral/FAT Viewer?action=UPDATE&amp;creator=factset&amp;DOC_NAME=fat:reuters_semi_source_window.fat&amp;display_string=Audit&amp;DYN_ARGS=TRUE&amp;VAR:ID1=B033F2&amp;VAR:RCODE=LMIN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65__FDSAUDITLINK__" hidden="1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6__FDSAUDITLINK__" hidden="1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7__FDSAUDITLINK__" hidden="1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8__FDSAUDITLINK__" hidden="1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9__FDSAUDITLINK__" hidden="1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7__FDSAUDITLINK__" hidden="1">{"fdsup://directions/FAT Viewer?action=UPDATE&amp;creator=factset&amp;DYN_ARGS=TRUE&amp;DOC_NAME=FAT:FQL_AUDITING_CLIENT_TEMPLATE.FAT&amp;display_string=Audit&amp;VAR:KEY=AVAHOTOLSX&amp;VAR:QUERY=Q1NGX0RFQlQoQU5OLDAp&amp;WINDOW=FIRST_POPUP&amp;HEIGHT=450&amp;WIDTH=450&amp;START_MAXIMIZED=FALSE&amp;VA","R:CALENDAR=US&amp;VAR:SYMBOL=AEE&amp;VAR:INDEX=0"}</definedName>
    <definedName name="_170__FDSAUDITLINK__" hidden="1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1__FDSAUDITLINK__" hidden="1">{"fdsup://IBCentral/FAT Viewer?action=UPDATE&amp;creator=factset&amp;DOC_NAME=fat:reuters_qtrly_shs_src_window.fat&amp;display_string=Audit&amp;DYN_ARGS=TRUE&amp;VAR:ID1=B63MCN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72__FDSAUDITLINK__" hidden="1">{"fdsup://IBCentral/FAT Viewer?action=UPDATE&amp;creator=factset&amp;DOC_NAME=fat:reuters_qtrly_shs_src_window.fat&amp;display_string=Audit&amp;DYN_ARGS=TRUE&amp;VAR:ID1=B01CLC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73__FDSAUDITLINK__" hidden="1">{"fdsup://IBCentral/FAT Viewer?action=UPDATE&amp;creator=factset&amp;DOC_NAME=fat:reuters_semi_shs_src_window.fat&amp;display_string=Audit&amp;DYN_ARGS=TRUE&amp;VAR:ID1=B033F2&amp;VAR:RCODE=FDSSHSOUTDEPS&amp;VAR:SDATE=40646&amp;VAR:FREQ=FSA&amp;VAR:RELITEM=RP&amp;VAR:CURRENCY=&amp;VAR:CURRSOURCE=EXSH","ARE&amp;VAR:NATFREQ=FSA&amp;VAR:RFIELD=FINALIZED&amp;VAR:DB_TYPE=&amp;VAR:UNITS=M&amp;window=popup&amp;width=450&amp;height=300&amp;START_MAXIMIZED=FALSE"}</definedName>
    <definedName name="_174__FDSAUDITLINK__" hidden="1">{"fdsup://IBCentral/FAT Viewer?action=UPDATE&amp;creator=factset&amp;DOC_NAME=fat:reuters_qtrly_shs_src_window.fat&amp;display_string=Audit&amp;DYN_ARGS=TRUE&amp;VAR:ID1=B3KTPS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75__FDSAUDITLINK__" hidden="1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6__FDSAUDITLINK__" hidden="1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77__FDSAUDITLINK__" hidden="1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8__FDSAUDITLINK__" hidden="1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179__FDSAUDITLINK__" hidden="1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8__FDSAUDITLINK__" hidden="1">{"fdsup://directions/FAT Viewer?action=UPDATE&amp;creator=factset&amp;DYN_ARGS=TRUE&amp;DOC_NAME=FAT:FQL_AUDITING_CLIENT_TEMPLATE.FAT&amp;display_string=Audit&amp;VAR:KEY=MJUXSFOVWN&amp;VAR:QUERY=Q1NGX0RFQlQoQU5OLDAp&amp;WINDOW=FIRST_POPUP&amp;HEIGHT=450&amp;WIDTH=450&amp;START_MAXIMIZED=FALSE&amp;VA","R:CALENDAR=US&amp;VAR:SYMBOL=LNT&amp;VAR:INDEX=0"}</definedName>
    <definedName name="_180__FDSAUDITLINK__" hidden="1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81__FDSAUDITLINK__" hidden="1">{"fdsup://IBCentral/FAT Viewer?action=UPDATE&amp;creator=factset&amp;DOC_NAME=fat:reuters_qtrly_shs_src_window.fat&amp;display_string=Audit&amp;DYN_ARGS=TRUE&amp;VAR:ID1=03097510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2__FDSAUDITLINK__" hidden="1">{"fdsup://IBCentral/FAT Viewer?action=UPDATE&amp;creator=factset&amp;DOC_NAME=fat:reuters_qtrly_shs_src_window.fat&amp;display_string=Audit&amp;DYN_ARGS=TRUE&amp;VAR:ID1=31529310&amp;VAR:RCODE=FDSSHSOUTDEPS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3__FDSAUDITLINK__" hidden="1">{"fdsup://IBCentral/FAT Viewer?action=UPDATE&amp;creator=factset&amp;DOC_NAME=fat:reuters_qtrly_shs_src_window.fat&amp;display_string=Audit&amp;DYN_ARGS=TRUE&amp;VAR:ID1=45661510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4__FDSAUDITLINK__" hidden="1">{"fdsup://IBCentral/FAT Viewer?action=UPDATE&amp;creator=factset&amp;DOC_NAME=fat:reuters_qtrly_shs_src_window.fat&amp;display_string=Audit&amp;DYN_ARGS=TRUE&amp;VAR:ID1=86448210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5__FDSAUDITLINK__" hidden="1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86__FDSAUDITLINK__" hidden="1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7__FDSAUDITLINK__" hidden="1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88__FDSAUDITLINK__" hidden="1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89__FDSAUDITLINK__" hidden="1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__FDSAUDITLINK__" hidden="1">{"fdsup://directions/FAT Viewer?action=UPDATE&amp;creator=factset&amp;DYN_ARGS=TRUE&amp;DOC_NAME=FAT:FQL_AUDITING_CLIENT_TEMPLATE.FAT&amp;display_string=Audit&amp;VAR:KEY=CRUPAFKBMZ&amp;VAR:QUERY=Q1NGX01JTl9JTlRfQUNDVU0oQU5OLDAp&amp;WINDOW=FIRST_POPUP&amp;HEIGHT=450&amp;WIDTH=450&amp;START_MAXIMI","ZED=FALSE&amp;VAR:CALENDAR=US&amp;VAR:SYMBOL=XEL&amp;VAR:INDEX=0"}</definedName>
    <definedName name="_190__FDSAUDITLINK__" hidden="1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1__FDSAUDITLINK__" hidden="1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2__FDSAUDITLINK__" hidden="1">{"fdsup://IBCentral/FAT Viewer?action=UPDATE&amp;creator=factset&amp;DOC_NAME=fat:reuters_qtrly_shs_src_window.fat&amp;display_string=Audit&amp;DYN_ARGS=TRUE&amp;VAR:ID1=38141G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3__FDSAUDITLINK__" hidden="1">{"fdsup://IBCentral/FAT Viewer?action=UPDATE&amp;creator=factset&amp;DOC_NAME=fat:reuters_qtrly_shs_src_window.fat&amp;display_string=Audit&amp;DYN_ARGS=TRUE&amp;VAR:ID1=61744644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4__FDSAUDITLINK__" hidden="1">{"fdsup://IBCentral/FAT Viewer?action=UPDATE&amp;creator=factset&amp;DOC_NAME=fat:reuters_semi_shs_src_window.fat&amp;display_string=Audit&amp;DYN_ARGS=TRUE&amp;VAR:ID1=06738E20&amp;VAR:RCODE=FDSSHSOUTDEPS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195__FDSAUDITLINK__" hidden="1">{"fdsup://IBCentral/FAT Viewer?action=UPDATE&amp;creator=factset&amp;DOC_NAME=fat:reuters_qtrly_shs_src_window.fat&amp;display_string=Audit&amp;DYN_ARGS=TRUE&amp;VAR:ID1=34958B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6__FDSAUDITLINK__" hidden="1">{"fdsup://IBCentral/FAT Viewer?action=UPDATE&amp;creator=factset&amp;DOC_NAME=fat:reuters_qtrly_source_window.fat&amp;display_string=Audit&amp;DYN_ARGS=TRUE&amp;VAR:ID1=38141G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7__FDSAUDITLINK__" hidden="1">{"fdsup://IBCentral/FAT Viewer?action=UPDATE&amp;creator=factset&amp;DOC_NAME=fat:reuters_qtrly_source_window.fat&amp;display_string=Audit&amp;DYN_ARGS=TRUE&amp;VAR:ID1=38141G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8__FDSAUDITLINK__" hidden="1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9__FDSAUDITLINK__" hidden="1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__123Graph_ACHART_3" hidden="1">#REF!</definedName>
    <definedName name="_2__FDSAUDITLINK__" hidden="1">{"fdsup://directions/FAT Viewer?action=UPDATE&amp;creator=factset&amp;DYN_ARGS=TRUE&amp;DOC_NAME=FAT:FQL_AUDITING_CLIENT_TEMPLATE.FAT&amp;display_string=Audit&amp;VAR:KEY=SLMBWZMPIJ&amp;VAR:QUERY=Q1NGX01JTl9JTlRfQUNDVU0oQU5OLDAp&amp;WINDOW=FIRST_POPUP&amp;HEIGHT=450&amp;WIDTH=450&amp;START_MAXIMI","ZED=FALSE&amp;VAR:CALENDAR=US&amp;VAR:SYMBOL=WEC&amp;VAR:INDEX=0"}</definedName>
    <definedName name="_20__FDSAUDITLINK__" hidden="1">{"fdsup://directions/FAT Viewer?action=UPDATE&amp;creator=factset&amp;DYN_ARGS=TRUE&amp;DOC_NAME=FAT:FQL_AUDITING_CLIENT_TEMPLATE.FAT&amp;display_string=Audit&amp;VAR:KEY=ITCXUTCRKH&amp;VAR:QUERY=Q1NGX01JTl9JTlRfQUNDVU0oQU5OLDAp&amp;WINDOW=FIRST_POPUP&amp;HEIGHT=450&amp;WIDTH=450&amp;START_MAXIMI","ZED=FALSE&amp;VAR:CALENDAR=US&amp;VAR:SYMBOL=PNM&amp;VAR:INDEX=0"}</definedName>
    <definedName name="_200__FDSAUDITLINK__" hidden="1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201__FDSAUDITLINK__" hidden="1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202__FDSAUDITLINK__" hidden="1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03__FDSAUDITLINK__" hidden="1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04__FDSAUDITLINK__" hidden="1">{"fdsup://IBCentral/FAT Viewer?action=UPDATE&amp;creator=factset&amp;DOC_NAME=fat:reuters_semi_source_window.fat&amp;display_string=Audit&amp;DYN_ARGS=TRUE&amp;VAR:ID1=B033F2&amp;VAR:RCODE=LMIN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05__FDSAUDITLINK__" hidden="1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06__FDSAUDITLINK__" hidden="1">{"fdsup://IBCentral/FAT Viewer?action=UPDATE&amp;creator=factset&amp;DOC_NAME=fat:reuters_qtrly_shs_src_window.fat&amp;display_string=Audit&amp;DYN_ARGS=TRUE&amp;VAR:ID1=B01CLC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207__FDSAUDITLINK__" hidden="1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08__FDSAUDITLINK__" hidden="1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09__FDSAUDITLINK__" hidden="1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__FDSAUDITLINK__" hidden="1">{"fdsup://directions/FAT Viewer?action=UPDATE&amp;creator=factset&amp;DYN_ARGS=TRUE&amp;DOC_NAME=FAT:FQL_AUDITING_CLIENT_TEMPLATE.FAT&amp;display_string=Audit&amp;VAR:KEY=QXSLMXYDIP&amp;VAR:QUERY=Q1NGX01JTl9JTlRfQUNDVU0oQU5OLDAp&amp;WINDOW=FIRST_POPUP&amp;HEIGHT=450&amp;WIDTH=450&amp;START_MAXIMI","ZED=FALSE&amp;VAR:CALENDAR=US&amp;VAR:SYMBOL=NWE&amp;VAR:INDEX=0"}</definedName>
    <definedName name="_210__FDSAUDITLINK__" hidden="1">{"fdsup://IBCentral/FAT Viewer?action=UPDATE&amp;creator=factset&amp;DOC_NAME=fat:reuters_semi_shs_src_window.fat&amp;display_string=Audit&amp;DYN_ARGS=TRUE&amp;VAR:ID1=06738E20&amp;VAR:RCODE=FDSSHSOUTDEPS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211__FDSAUDITLINK__" hidden="1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212__FDSAUDITLINK__" hidden="1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3__FDSAUDITLINK__" hidden="1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4__FDSAUDITLINK__" hidden="1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5__FDSAUDITLINK__" hidden="1">{"fdsup://IBCentral/FAT Viewer?action=UPDATE&amp;creator=factset&amp;DOC_NAME=fat:reuters_qtrly_shs_src_window.fat&amp;display_string=Audit&amp;DYN_ARGS=TRUE&amp;VAR:ID1=B3KTPS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216__FDSAUDITLINK__" hidden="1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7__FDSAUDITLINK__" hidden="1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8__FDSAUDITLINK__" hidden="1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19__FDSAUDITLINK__" hidden="1">{"fdsup://IBCentral/FAT Viewer?action=UPDATE&amp;creator=factset&amp;DOC_NAME=fat:reuters_qtrly_shs_src_window.fat&amp;display_string=Audit&amp;DYN_ARGS=TRUE&amp;VAR:ID1=38141G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2__FDSAUDITLINK__" hidden="1">{"fdsup://directions/FAT Viewer?action=UPDATE&amp;creator=factset&amp;DYN_ARGS=TRUE&amp;DOC_NAME=FAT:FQL_AUDITING_CLIENT_TEMPLATE.FAT&amp;display_string=Audit&amp;VAR:KEY=QXINANYXEH&amp;VAR:QUERY=Q1NGX01JTl9JTlRfQUNDVU0oQU5OLDAp&amp;WINDOW=FIRST_POPUP&amp;HEIGHT=450&amp;WIDTH=450&amp;START_MAXIMI","ZED=FALSE&amp;VAR:CALENDAR=US&amp;VAR:SYMBOL=EE&amp;VAR:INDEX=0"}</definedName>
    <definedName name="_220__FDSAUDITLINK__" hidden="1">{"fdsup://IBCentral/FAT Viewer?action=UPDATE&amp;creator=factset&amp;DOC_NAME=fat:reuters_qtrly_source_window.fat&amp;display_string=Audit&amp;DYN_ARGS=TRUE&amp;VAR:ID1=38141G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1__FDSAUDITLINK__" hidden="1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2__FDSAUDITLINK__" hidden="1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23__FDSAUDITLINK__" hidden="1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4__FDSAUDITLINK__" hidden="1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25__FDSAUDITLINK__" hidden="1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26__FDSAUDITLINK__" hidden="1">{"fdsup://IBCentral/FAT Viewer?action=UPDATE&amp;creator=factset&amp;DOC_NAME=fat:reuters_qtrly_shs_src_window.fat&amp;display_string=Audit&amp;DYN_ARGS=TRUE&amp;VAR:ID1=B63MCN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227__FDSAUDITLINK__" hidden="1">{"fdsup://IBCentral/FAT Viewer?action=UPDATE&amp;creator=factset&amp;DOC_NAME=fat:reuters_semi_shs_src_window.fat&amp;display_string=Audit&amp;DYN_ARGS=TRUE&amp;VAR:ID1=B033F2&amp;VAR:RCODE=FDSSHSOUTDEPS&amp;VAR:SDATE=40646&amp;VAR:FREQ=FSA&amp;VAR:RELITEM=RP&amp;VAR:CURRENCY=&amp;VAR:CURRSOURCE=EXSH","ARE&amp;VAR:NATFREQ=FSA&amp;VAR:RFIELD=FINALIZED&amp;VAR:DB_TYPE=&amp;VAR:UNITS=M&amp;window=popup&amp;width=450&amp;height=300&amp;START_MAXIMIZED=FALSE"}</definedName>
    <definedName name="_228__FDSAUDITLINK__" hidden="1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229__FDSAUDITLINK__" hidden="1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23__FDSAUDITLINK__" hidden="1">{"fdsup://directions/FAT Viewer?action=UPDATE&amp;creator=factset&amp;DYN_ARGS=TRUE&amp;DOC_NAME=FAT:FQL_AUDITING_CLIENT_TEMPLATE.FAT&amp;display_string=Audit&amp;VAR:KEY=EPSNYRURWJ&amp;VAR:QUERY=Q1NGX01JTl9JTlRfQUNDVU0oQU5OLDAp&amp;WINDOW=FIRST_POPUP&amp;HEIGHT=450&amp;WIDTH=450&amp;START_MAXIMI","ZED=FALSE&amp;VAR:CALENDAR=US&amp;VAR:SYMBOL=DUK&amp;VAR:INDEX=0"}</definedName>
    <definedName name="_230__FDSAUDITLINK__" hidden="1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31__FDSAUDITLINK__" hidden="1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2__FDSAUDITLINK__" hidden="1">{"fdsup://IBCentral/FAT Viewer?action=UPDATE&amp;creator=factset&amp;DOC_NAME=fat:reuters_qtrly_shs_src_window.fat&amp;display_string=Audit&amp;DYN_ARGS=TRUE&amp;VAR:ID1=61744644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3__FDSAUDITLINK__" hidden="1">{"fdsup://IBCentral/FAT Viewer?action=UPDATE&amp;creator=factset&amp;DOC_NAME=fat:reuters_qtrly_shs_src_window.fat&amp;display_string=Audit&amp;DYN_ARGS=TRUE&amp;VAR:ID1=34958B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4__FDSAUDITLINK__" hidden="1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5__FDSAUDITLINK__" hidden="1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6__FDSAUDITLINK__" hidden="1">{"fdsup://IBCentral/FAT Viewer?action=UPDATE&amp;creator=factset&amp;DOC_NAME=fat:reuters_qtrly_shs_src_window.fat&amp;display_string=Audit&amp;DYN_ARGS=TRUE&amp;VAR:ID1=03097510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7__FDSAUDITLINK__" hidden="1">{"fdsup://IBCentral/FAT Viewer?action=UPDATE&amp;creator=factset&amp;DOC_NAME=fat:reuters_qtrly_shs_src_window.fat&amp;display_string=Audit&amp;DYN_ARGS=TRUE&amp;VAR:ID1=31529310&amp;VAR:RCODE=FDSSHSOUTDEPS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8__FDSAUDITLINK__" hidden="1">{"fdsup://IBCentral/FAT Viewer?action=UPDATE&amp;creator=factset&amp;DOC_NAME=fat:reuters_qtrly_shs_src_window.fat&amp;display_string=Audit&amp;DYN_ARGS=TRUE&amp;VAR:ID1=45661510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9__FDSAUDITLINK__" hidden="1">{"fdsup://IBCentral/FAT Viewer?action=UPDATE&amp;creator=factset&amp;DOC_NAME=fat:reuters_qtrly_shs_src_window.fat&amp;display_string=Audit&amp;DYN_ARGS=TRUE&amp;VAR:ID1=86448210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__FDSAUDITLINK__" hidden="1">{"fdsup://directions/FAT Viewer?action=UPDATE&amp;creator=factset&amp;DYN_ARGS=TRUE&amp;DOC_NAME=FAT:FQL_AUDITING_CLIENT_TEMPLATE.FAT&amp;display_string=Audit&amp;VAR:KEY=KPKHCLGHQP&amp;VAR:QUERY=Q1NGX01JTl9JTlRfQUNDVU0oQU5OLDAp&amp;WINDOW=FIRST_POPUP&amp;HEIGHT=450&amp;WIDTH=450&amp;START_MAXIMI","ZED=FALSE&amp;VAR:CALENDAR=US&amp;VAR:SYMBOL=D&amp;VAR:INDEX=0"}</definedName>
    <definedName name="_240__FDSAUDITLINK__" hidden="1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1__FDSAUDITLINK__" hidden="1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42__FDSAUDITLINK__" hidden="1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3__FDSAUDITLINK__" hidden="1">{"fdsup://IBCentral/FAT Viewer?action=UPDATE&amp;creator=factset&amp;DOC_NAME=fat:reuters_qtrly_source_window.fat&amp;display_string=Audit&amp;DYN_ARGS=TRUE&amp;VAR:ID1=38141G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4__FDSAUDITLINK__" hidden="1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5__FDSAUDITLINK__" hidden="1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246__FDSAUDITLINK__" hidden="1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47__FDSAUDITLINK__" hidden="1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8__FDSAUDITLINK__" hidden="1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49__FDSAUDITLINK__" hidden="1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__FDSAUDITLINK__" hidden="1">{"fdsup://directions/FAT Viewer?action=UPDATE&amp;creator=factset&amp;DYN_ARGS=TRUE&amp;DOC_NAME=FAT:FQL_AUDITING_CLIENT_TEMPLATE.FAT&amp;display_string=Audit&amp;VAR:KEY=MDGLSPIZMH&amp;VAR:QUERY=Q1NGX01JTl9JTlRfQUNDVU0oQU5OLDAp&amp;WINDOW=FIRST_POPUP&amp;HEIGHT=450&amp;WIDTH=450&amp;START_MAXIMI","ZED=FALSE&amp;VAR:CALENDAR=US&amp;VAR:SYMBOL=AEP&amp;VAR:INDEX=0"}</definedName>
    <definedName name="_250__FDSAUDITLINK__" hidden="1">{"fdsup://IBCentral/FAT Viewer?action=UPDATE&amp;creator=factset&amp;DOC_NAME=fat:reuters_semi_source_window.fat&amp;display_string=Audit&amp;DYN_ARGS=TRUE&amp;VAR:ID1=B033F2&amp;VAR:RCODE=LMIN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51__FDSAUDITLINK__" hidden="1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2__FDSAUDITLINK__" hidden="1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3__FDSAUDITLINK__" hidden="1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4__FDSAUDITLINK__" hidden="1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5__FDSAUDITLINK__" hidden="1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56__FDSAUDITLINK__" hidden="1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7__FDSAUDITLINK__" hidden="1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8__FDSAUDITLINK__" hidden="1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259__FDSAUDITLINK__" hidden="1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6__FDSAUDITLINK__" hidden="1">{"fdsup://directions/FAT Viewer?action=UPDATE&amp;creator=factset&amp;DYN_ARGS=TRUE&amp;DOC_NAME=FAT:FQL_AUDITING_CLIENT_TEMPLATE.FAT&amp;display_string=Audit&amp;VAR:KEY=OVKLGPUXYH&amp;VAR:QUERY=Q1NGX0RFQlQoQU5OLDAp&amp;WINDOW=FIRST_POPUP&amp;HEIGHT=450&amp;WIDTH=450&amp;START_MAXIMIZED=FALSE&amp;VA","R:CALENDAR=US&amp;VAR:SYMBOL=XEL&amp;VAR:INDEX=0"}</definedName>
    <definedName name="_260__FDSAUDITLINK__" hidden="1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261__FDSAUDITLINK__" hidden="1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62__FDSAUDITLINK__" hidden="1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63__FDSAUDITLINK__" hidden="1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64__FDSAUDITLINK__" hidden="1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65__FDSAUDITLINK__" hidden="1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66__FDSAUDITLINK__" hidden="1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67__FDSAUDITLINK__" hidden="1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8__FDSAUDITLINK__" hidden="1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9__FDSAUDITLINK__" hidden="1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__FDSAUDITLINK__" hidden="1">{"fdsup://directions/FAT Viewer?action=UPDATE&amp;creator=factset&amp;DYN_ARGS=TRUE&amp;DOC_NAME=FAT:FQL_AUDITING_CLIENT_TEMPLATE.FAT&amp;display_string=Audit&amp;VAR:KEY=MBIXMDGXOB&amp;VAR:QUERY=Q1NGX0RFQlQoQU5OLDAp&amp;WINDOW=FIRST_POPUP&amp;HEIGHT=450&amp;WIDTH=450&amp;START_MAXIMIZED=FALSE&amp;VA","R:CALENDAR=US&amp;VAR:SYMBOL=PNM&amp;VAR:INDEX=0"}</definedName>
    <definedName name="_270__FDSAUDITLINK__" hidden="1">{"fdsup://IBCentral/FAT Viewer?action=UPDATE&amp;creator=factset&amp;DOC_NAME=fat:reuters_qtrly_source_window.fat&amp;display_string=Audit&amp;DYN_ARGS=TRUE&amp;VAR:ID1=38141G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1__FDSAUDITLINK__" hidden="1">{"fdsup://IBCentral/FAT Viewer?action=UPDATE&amp;creator=factset&amp;DOC_NAME=fat:reuters_qtrly_source_window.fat&amp;display_string=Audit&amp;DYN_ARGS=TRUE&amp;VAR:ID1=38141G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2__FDSAUDITLINK__" hidden="1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3__FDSAUDITLINK__" hidden="1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4__FDSAUDITLINK__" hidden="1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275__FDSAUDITLINK__" hidden="1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276__FDSAUDITLINK__" hidden="1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77__FDSAUDITLINK__" hidden="1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8__FDSAUDITLINK__" hidden="1">{"fdsup://directions/FAT Viewer?action=UPDATE&amp;creator=factset&amp;DYN_ARGS=TRUE&amp;DOC_NAME=FAT:FQL_AUDITING_CLIENT_TEMPLATE.FAT&amp;display_string=Audit&amp;VAR:KEY=YJGBEZYJAF&amp;VAR:QUERY=Q1NGX0RFQlQoQU5OLDAp&amp;WINDOW=FIRST_POPUP&amp;HEIGHT=450&amp;WIDTH=450&amp;START_MAXIMIZED=FALSE&amp;VA","R:CALENDAR=US&amp;VAR:SYMBOL=NWE&amp;VAR:INDEX=0"}</definedName>
    <definedName name="_29__FDSAUDITLINK__" hidden="1">{"fdsup://directions/FAT Viewer?action=UPDATE&amp;creator=factset&amp;DYN_ARGS=TRUE&amp;DOC_NAME=FAT:FQL_AUDITING_CLIENT_TEMPLATE.FAT&amp;display_string=Audit&amp;VAR:KEY=AXAZQFGXSV&amp;VAR:QUERY=Q1NGX0RFQlQoQU5OLDAp&amp;WINDOW=FIRST_POPUP&amp;HEIGHT=450&amp;WIDTH=450&amp;START_MAXIMIZED=FALSE&amp;VA","R:CALENDAR=US&amp;VAR:SYMBOL=EE&amp;VAR:INDEX=0"}</definedName>
    <definedName name="_3.01">#REF!</definedName>
    <definedName name="_3.02">#REF!</definedName>
    <definedName name="_3.03">#REF!</definedName>
    <definedName name="_3.04">#REF!</definedName>
    <definedName name="_3.05">#REF!</definedName>
    <definedName name="_3.06">#REF!</definedName>
    <definedName name="_3.07">#REF!</definedName>
    <definedName name="_3.08">#REF!</definedName>
    <definedName name="_3.09">#REF!</definedName>
    <definedName name="_3.10">#REF!</definedName>
    <definedName name="_3.11">#REF!</definedName>
    <definedName name="_3.12">#REF!</definedName>
    <definedName name="_3.13">#REF!</definedName>
    <definedName name="_3.14">#REF!</definedName>
    <definedName name="_3.15">#REF!</definedName>
    <definedName name="_3.16">#REF!</definedName>
    <definedName name="_3.17">#REF!</definedName>
    <definedName name="_3.18">#REF!</definedName>
    <definedName name="_3__FDSAUDITLINK__" hidden="1">{"fdsup://directions/FAT Viewer?action=UPDATE&amp;creator=factset&amp;DYN_ARGS=TRUE&amp;DOC_NAME=FAT:FQL_AUDITING_CLIENT_TEMPLATE.FAT&amp;display_string=Audit&amp;VAR:KEY=AFARIRYFSV&amp;VAR:QUERY=Q1NGX01JTl9JTlRfQUNDVU0oQU5OLDAp&amp;WINDOW=FIRST_POPUP&amp;HEIGHT=450&amp;WIDTH=450&amp;START_MAXIMI","ZED=FALSE&amp;VAR:CALENDAR=US&amp;VAR:SYMBOL=WR&amp;VAR:INDEX=0"}</definedName>
    <definedName name="_30__FDSAUDITLINK__" hidden="1">{"fdsup://directions/FAT Viewer?action=UPDATE&amp;creator=factset&amp;DYN_ARGS=TRUE&amp;DOC_NAME=FAT:FQL_AUDITING_CLIENT_TEMPLATE.FAT&amp;display_string=Audit&amp;VAR:KEY=WDQZUPAZYX&amp;VAR:QUERY=Q1NGX0RFQlQoQU5OLDAp&amp;WINDOW=FIRST_POPUP&amp;HEIGHT=450&amp;WIDTH=450&amp;START_MAXIMIZED=FALSE&amp;VA","R:CALENDAR=US&amp;VAR:SYMBOL=DUK&amp;VAR:INDEX=0"}</definedName>
    <definedName name="_31__FDSAUDITLINK__" hidden="1">{"fdsup://directions/FAT Viewer?action=UPDATE&amp;creator=factset&amp;DYN_ARGS=TRUE&amp;DOC_NAME=FAT:FQL_AUDITING_CLIENT_TEMPLATE.FAT&amp;display_string=Audit&amp;VAR:KEY=WLUJIDYJIP&amp;VAR:QUERY=Q1NGX0RFQlQoQU5OLDAp&amp;WINDOW=FIRST_POPUP&amp;HEIGHT=450&amp;WIDTH=450&amp;START_MAXIMIZED=FALSE&amp;VA","R:CALENDAR=US&amp;VAR:SYMBOL=D&amp;VAR:INDEX=0"}</definedName>
    <definedName name="_32__FDSAUDITLINK__" hidden="1">{"fdsup://directions/FAT Viewer?action=UPDATE&amp;creator=factset&amp;DYN_ARGS=TRUE&amp;DOC_NAME=FAT:FQL_AUDITING_CLIENT_TEMPLATE.FAT&amp;display_string=Audit&amp;VAR:KEY=QBMPKHGHOF&amp;VAR:QUERY=Q1NGX0RFQlQoQU5OLDAp&amp;WINDOW=FIRST_POPUP&amp;HEIGHT=450&amp;WIDTH=450&amp;START_MAXIMIZED=FALSE&amp;VA","R:CALENDAR=US&amp;VAR:SYMBOL=AEP&amp;VAR:INDEX=0"}</definedName>
    <definedName name="_33__FDSAUDITLINK__" hidden="1">{"fdsup://directions/FAT Viewer?action=UPDATE&amp;creator=factset&amp;DYN_ARGS=TRUE&amp;DOC_NAME=FAT:FQL_AUDITING_CLIENT_TEMPLATE.FAT&amp;display_string=Audit&amp;VAR:KEY=EPWLQXYFYP&amp;VAR:QUERY=Q1NGX01JTl9JTlRfQUNDVU0oQU5OLDAp&amp;WINDOW=FIRST_POPUP&amp;HEIGHT=450&amp;WIDTH=450&amp;START_MAXIMI","ZED=FALSE&amp;VAR:CALENDAR=US&amp;VAR:SYMBOL=TE&amp;VAR:INDEX=0"}</definedName>
    <definedName name="_34__FDSAUDITLINK__" hidden="1">{"fdsup://directions/FAT Viewer?action=UPDATE&amp;creator=factset&amp;DYN_ARGS=TRUE&amp;DOC_NAME=FAT:FQL_AUDITING_CLIENT_TEMPLATE.FAT&amp;display_string=Audit&amp;VAR:KEY=SXOJQVEVGX&amp;VAR:QUERY=Q1NGX01JTl9JTlRfQUNDVU0oQU5OLDAp&amp;WINDOW=FIRST_POPUP&amp;HEIGHT=450&amp;WIDTH=450&amp;START_MAXIMI","ZED=FALSE&amp;VAR:CALENDAR=US&amp;VAR:SYMBOL=SO&amp;VAR:INDEX=0"}</definedName>
    <definedName name="_35__FDSAUDITLINK__" hidden="1">{"fdsup://directions/FAT Viewer?action=UPDATE&amp;creator=factset&amp;DYN_ARGS=TRUE&amp;DOC_NAME=FAT:FQL_AUDITING_CLIENT_TEMPLATE.FAT&amp;display_string=Audit&amp;VAR:KEY=AFCTWHWTQX&amp;VAR:QUERY=Q1NGX01JTl9JTlRfQUNDVU0oQU5OLDAp&amp;WINDOW=FIRST_POPUP&amp;HEIGHT=450&amp;WIDTH=450&amp;START_MAXIMI","ZED=FALSE&amp;VAR:CALENDAR=US&amp;VAR:SYMBOL=SCG&amp;VAR:INDEX=0"}</definedName>
    <definedName name="_36__FDSAUDITLINK__" hidden="1">{"fdsup://directions/FAT Viewer?action=UPDATE&amp;creator=factset&amp;DYN_ARGS=TRUE&amp;DOC_NAME=FAT:FQL_AUDITING_CLIENT_TEMPLATE.FAT&amp;display_string=Audit&amp;VAR:KEY=CRUNCDWDEH&amp;VAR:QUERY=Q1NGX01JTl9JTlRfQUNDVU0oQU5OLDAp&amp;WINDOW=FIRST_POPUP&amp;HEIGHT=450&amp;WIDTH=450&amp;START_MAXIMI","ZED=FALSE&amp;VAR:CALENDAR=US&amp;VAR:SYMBOL=OGE&amp;VAR:INDEX=0"}</definedName>
    <definedName name="_37__FDSAUDITLINK__" hidden="1">{"fdsup://directions/FAT Viewer?action=UPDATE&amp;creator=factset&amp;DYN_ARGS=TRUE&amp;DOC_NAME=FAT:FQL_AUDITING_CLIENT_TEMPLATE.FAT&amp;display_string=Audit&amp;VAR:KEY=AZYXMBCHOJ&amp;VAR:QUERY=Q1NGX01JTl9JTlRfQUNDVU0oQU5OLDAp&amp;WINDOW=FIRST_POPUP&amp;HEIGHT=450&amp;WIDTH=450&amp;START_MAXIMI","ZED=FALSE&amp;VAR:CALENDAR=US&amp;VAR:SYMBOL=CNL&amp;VAR:INDEX=0"}</definedName>
    <definedName name="_38__FDSAUDITLINK__" hidden="1">{"fdsup://directions/FAT Viewer?action=UPDATE&amp;creator=factset&amp;DYN_ARGS=TRUE&amp;DOC_NAME=FAT:FQL_AUDITING_CLIENT_TEMPLATE.FAT&amp;display_string=Audit&amp;VAR:KEY=IVAPMBMVGF&amp;VAR:QUERY=Q1NGX0RFQlQoQU5OLDAp&amp;WINDOW=FIRST_POPUP&amp;HEIGHT=450&amp;WIDTH=450&amp;START_MAXIMIZED=FALSE&amp;VA","R:CALENDAR=US&amp;VAR:SYMBOL=TE&amp;VAR:INDEX=0"}</definedName>
    <definedName name="_39__FDSAUDITLINK__" hidden="1">{"fdsup://directions/FAT Viewer?action=UPDATE&amp;creator=factset&amp;DYN_ARGS=TRUE&amp;DOC_NAME=FAT:FQL_AUDITING_CLIENT_TEMPLATE.FAT&amp;display_string=Audit&amp;VAR:KEY=QZKBSJUDWD&amp;VAR:QUERY=Q1NGX0RFQlQoQU5OLDAp&amp;WINDOW=FIRST_POPUP&amp;HEIGHT=450&amp;WIDTH=450&amp;START_MAXIMIZED=FALSE&amp;VA","R:CALENDAR=US&amp;VAR:SYMBOL=SO&amp;VAR:INDEX=0"}</definedName>
    <definedName name="_3988__FDSAUDITLINK__" hidden="1">{"fdsup://directions/FAT Viewer?action=UPDATE&amp;creator=factSet&amp;DYN_ARGS=true&amp;DOC_NAME=FAT:RGQ_ENTRPR_VAL_EV_SOURCE_WINDOW.FAT&amp;VAR:ID1=RRI&amp;VAR:SDATE=20100409&amp;VAR:FDATE=20091231&amp;VAR:FREQ=DAILY&amp;VAR:RELITEM=&amp;VAR:CURRENCY=&amp;VAR:DB_TYPE=&amp;VAR:UNITS=M&amp;window=popup&amp;wi","dth=535&amp;height=425&amp;START_MAXIMIZED=FALSE&amp;Y=120"}</definedName>
    <definedName name="_3989__FDSAUDITLINK__" hidden="1">{"fdsup://directions/FAT Viewer?action=UPDATE&amp;creator=factSet&amp;DYN_ARGS=true&amp;DOC_NAME=FAT:RGQ_ENTRPR_VAL_EV_SOURCE_WINDOW.FAT&amp;VAR:ID1=DYN&amp;VAR:SDATE=20100409&amp;VAR:FDATE=20091231&amp;VAR:FREQ=DAILY&amp;VAR:RELITEM=&amp;VAR:CURRENCY=&amp;VAR:DB_TYPE=&amp;VAR:UNITS=M&amp;window=popup&amp;wi","dth=535&amp;height=425&amp;START_MAXIMIZED=FALSE&amp;Y=120"}</definedName>
    <definedName name="_3990__FDSAUDITLINK__" hidden="1">{"fdsup://directions/FAT Viewer?action=UPDATE&amp;creator=factSet&amp;DYN_ARGS=true&amp;DOC_NAME=FAT:RGQ_ENTRPR_VAL_EV_SOURCE_WINDOW.FAT&amp;VAR:ID1=CPN&amp;VAR:SDATE=20100409&amp;VAR:FDATE=20091231&amp;VAR:FREQ=DAILY&amp;VAR:RELITEM=&amp;VAR:CURRENCY=&amp;VAR:DB_TYPE=&amp;VAR:UNITS=M&amp;window=popup&amp;wi","dth=535&amp;height=425&amp;START_MAXIMIZED=FALSE&amp;Y=120"}</definedName>
    <definedName name="_3991__FDSAUDITLINK__" hidden="1">{"fdsup://directions/FAT Viewer?action=UPDATE&amp;creator=factSet&amp;DYN_ARGS=true&amp;DOC_NAME=FAT:RGQ_ENTRPR_VAL_EV_SOURCE_WINDOW.FAT&amp;VAR:ID1=NRG&amp;VAR:SDATE=20100409&amp;VAR:FDATE=20091231&amp;VAR:FREQ=DAILY&amp;VAR:RELITEM=&amp;VAR:CURRENCY=&amp;VAR:DB_TYPE=&amp;VAR:UNITS=M&amp;window=popup&amp;wi","dth=535&amp;height=425&amp;START_MAXIMIZED=FALSE&amp;Y=120"}</definedName>
    <definedName name="_3992__FDSAUDITLINK__" hidden="1">{"fdsup://directions/FAT Viewer?action=UPDATE&amp;creator=factSet&amp;DYN_ARGS=true&amp;DOC_NAME=FAT:RGQ_ENTRPR_VAL_EV_SOURCE_WINDOW.FAT&amp;VAR:ID1=MIR&amp;VAR:SDATE=20100409&amp;VAR:FDATE=20091231&amp;VAR:FREQ=DAILY&amp;VAR:RELITEM=&amp;VAR:CURRENCY=&amp;VAR:DB_TYPE=&amp;VAR:UNITS=M&amp;window=popup&amp;wi","dth=535&amp;height=425&amp;START_MAXIMIZED=FALSE&amp;Y=120"}</definedName>
    <definedName name="_3993__FDSAUDITLINK__" hidden="1">{"fdsup://directions/FAT Viewer?action=UPDATE&amp;creator=factSet&amp;DYN_ARGS=true&amp;DOC_NAME=FAT:RGQ_ENTRPR_VAL_EV_SOURCE_WINDOW.FAT&amp;VAR:ID1=CPN&amp;VAR:SDATE=20100408&amp;VAR:FDATE=20091231&amp;VAR:FREQ=DAILY&amp;VAR:RELITEM=&amp;VAR:CURRENCY=&amp;VAR:DB_TYPE=&amp;VAR:UNITS=M&amp;window=popup&amp;wi","dth=535&amp;height=425&amp;START_MAXIMIZED=FALSE&amp;Y=120"}</definedName>
    <definedName name="_3994__FDSAUDITLINK__" hidden="1">{"fdsup://directions/FAT Viewer?action=UPDATE&amp;creator=factSet&amp;DYN_ARGS=true&amp;DOC_NAME=FAT:RGQ_ENTRPR_VAL_EV_SOURCE_WINDOW.FAT&amp;VAR:ID1=DYN&amp;VAR:SDATE=20100408&amp;VAR:FDATE=20091231&amp;VAR:FREQ=DAILY&amp;VAR:RELITEM=&amp;VAR:CURRENCY=&amp;VAR:DB_TYPE=&amp;VAR:UNITS=M&amp;window=popup&amp;wi","dth=535&amp;height=425&amp;START_MAXIMIZED=FALSE&amp;Y=120"}</definedName>
    <definedName name="_3995__FDSAUDITLINK__" hidden="1">{"fdsup://directions/FAT Viewer?action=UPDATE&amp;creator=factSet&amp;DYN_ARGS=true&amp;DOC_NAME=FAT:RGQ_ENTRPR_VAL_EV_SOURCE_WINDOW.FAT&amp;VAR:ID1=RRI&amp;VAR:SDATE=20100408&amp;VAR:FDATE=20091231&amp;VAR:FREQ=DAILY&amp;VAR:RELITEM=&amp;VAR:CURRENCY=&amp;VAR:DB_TYPE=&amp;VAR:UNITS=M&amp;window=popup&amp;wi","dth=535&amp;height=425&amp;START_MAXIMIZED=FALSE&amp;Y=120"}</definedName>
    <definedName name="_3996__FDSAUDITLINK__" hidden="1">{"fdsup://directions/FAT Viewer?action=UPDATE&amp;creator=factSet&amp;DYN_ARGS=true&amp;DOC_NAME=FAT:RGQ_ENTRPR_VAL_EV_SOURCE_WINDOW.FAT&amp;VAR:ID1=NRG&amp;VAR:SDATE=20100408&amp;VAR:FDATE=20091231&amp;VAR:FREQ=DAILY&amp;VAR:RELITEM=&amp;VAR:CURRENCY=&amp;VAR:DB_TYPE=&amp;VAR:UNITS=M&amp;window=popup&amp;wi","dth=535&amp;height=425&amp;START_MAXIMIZED=FALSE&amp;Y=120"}</definedName>
    <definedName name="_3997__FDSAUDITLINK__" hidden="1">{"fdsup://directions/FAT Viewer?action=UPDATE&amp;creator=factSet&amp;DYN_ARGS=true&amp;DOC_NAME=FAT:RGQ_ENTRPR_VAL_EV_SOURCE_WINDOW.FAT&amp;VAR:ID1=MIR&amp;VAR:SDATE=20100408&amp;VAR:FDATE=20091231&amp;VAR:FREQ=DAILY&amp;VAR:RELITEM=&amp;VAR:CURRENCY=&amp;VAR:DB_TYPE=&amp;VAR:UNITS=M&amp;window=popup&amp;wi","dth=535&amp;height=425&amp;START_MAXIMIZED=FALSE&amp;Y=120"}</definedName>
    <definedName name="_3998__FDSAUDITLINK__" hidden="1">{"fdsup://directions/FAT Viewer?action=UPDATE&amp;creator=factSet&amp;DYN_ARGS=true&amp;DOC_NAME=FAT:RGQ_ENTRPR_VAL_EV_SOURCE_WINDOW.FAT&amp;VAR:ID1=CPN&amp;VAR:SDATE=20100407&amp;VAR:FDATE=20091231&amp;VAR:FREQ=DAILY&amp;VAR:RELITEM=&amp;VAR:CURRENCY=&amp;VAR:DB_TYPE=&amp;VAR:UNITS=M&amp;window=popup&amp;wi","dth=535&amp;height=425&amp;START_MAXIMIZED=FALSE&amp;Y=120"}</definedName>
    <definedName name="_3999__FDSAUDITLINK__" hidden="1">{"fdsup://directions/FAT Viewer?action=UPDATE&amp;creator=factSet&amp;DYN_ARGS=true&amp;DOC_NAME=FAT:RGQ_ENTRPR_VAL_EV_SOURCE_WINDOW.FAT&amp;VAR:ID1=NRG&amp;VAR:SDATE=20100407&amp;VAR:FDATE=20091231&amp;VAR:FREQ=DAILY&amp;VAR:RELITEM=&amp;VAR:CURRENCY=&amp;VAR:DB_TYPE=&amp;VAR:UNITS=M&amp;window=popup&amp;wi","dth=535&amp;height=425&amp;START_MAXIMIZED=FALSE&amp;Y=120"}</definedName>
    <definedName name="_3A">#REF!</definedName>
    <definedName name="_3B">#REF!</definedName>
    <definedName name="_3Summary">#REF!</definedName>
    <definedName name="_4.01">#REF!</definedName>
    <definedName name="_4.02">#REF!</definedName>
    <definedName name="_4__123Graph_BCHART_3" hidden="1">#REF!</definedName>
    <definedName name="_4__FDSAUDITLINK__" hidden="1">{"fdsup://directions/FAT Viewer?action=UPDATE&amp;creator=factset&amp;DYN_ARGS=TRUE&amp;DOC_NAME=FAT:FQL_AUDITING_CLIENT_TEMPLATE.FAT&amp;display_string=Audit&amp;VAR:KEY=EVYVKNWBIT&amp;VAR:QUERY=Q1NGX01JTl9JTlRfQUNDVU0oQU5OLDAp&amp;WINDOW=FIRST_POPUP&amp;HEIGHT=450&amp;WIDTH=450&amp;START_MAXIMI","ZED=FALSE&amp;VAR:CALENDAR=US&amp;VAR:SYMBOL=TEG&amp;VAR:INDEX=0"}</definedName>
    <definedName name="_40__FDSAUDITLINK__" hidden="1">{"fdsup://directions/FAT Viewer?action=UPDATE&amp;creator=factset&amp;DYN_ARGS=TRUE&amp;DOC_NAME=FAT:FQL_AUDITING_CLIENT_TEMPLATE.FAT&amp;display_string=Audit&amp;VAR:KEY=MBOFYBIFGD&amp;VAR:QUERY=Q1NGX0RFQlQoQU5OLDAp&amp;WINDOW=FIRST_POPUP&amp;HEIGHT=450&amp;WIDTH=450&amp;START_MAXIMIZED=FALSE&amp;VA","R:CALENDAR=US&amp;VAR:SYMBOL=SCG&amp;VAR:INDEX=0"}</definedName>
    <definedName name="_4000__FDSAUDITLINK__" hidden="1">{"fdsup://directions/FAT Viewer?action=UPDATE&amp;creator=factSet&amp;DYN_ARGS=true&amp;DOC_NAME=FAT:RGQ_ENTRPR_VAL_EV_SOURCE_WINDOW.FAT&amp;VAR:ID1=MIR&amp;VAR:SDATE=20100407&amp;VAR:FDATE=20091231&amp;VAR:FREQ=DAILY&amp;VAR:RELITEM=&amp;VAR:CURRENCY=&amp;VAR:DB_TYPE=&amp;VAR:UNITS=M&amp;window=popup&amp;wi","dth=535&amp;height=425&amp;START_MAXIMIZED=FALSE&amp;Y=120"}</definedName>
    <definedName name="_4001__FDSAUDITLINK__" hidden="1">{"fdsup://directions/FAT Viewer?action=UPDATE&amp;creator=factSet&amp;DYN_ARGS=true&amp;DOC_NAME=FAT:RGQ_ENTRPR_VAL_EV_SOURCE_WINDOW.FAT&amp;VAR:ID1=RRI&amp;VAR:SDATE=20100407&amp;VAR:FDATE=20091231&amp;VAR:FREQ=DAILY&amp;VAR:RELITEM=&amp;VAR:CURRENCY=&amp;VAR:DB_TYPE=&amp;VAR:UNITS=M&amp;window=popup&amp;wi","dth=535&amp;height=425&amp;START_MAXIMIZED=FALSE&amp;Y=120"}</definedName>
    <definedName name="_4002__FDSAUDITLINK__" hidden="1">{"fdsup://directions/FAT Viewer?action=UPDATE&amp;creator=factSet&amp;DYN_ARGS=true&amp;DOC_NAME=FAT:RGQ_ENTRPR_VAL_EV_SOURCE_WINDOW.FAT&amp;VAR:ID1=DYN&amp;VAR:SDATE=20100407&amp;VAR:FDATE=20091231&amp;VAR:FREQ=DAILY&amp;VAR:RELITEM=&amp;VAR:CURRENCY=&amp;VAR:DB_TYPE=&amp;VAR:UNITS=M&amp;window=popup&amp;wi","dth=535&amp;height=425&amp;START_MAXIMIZED=FALSE&amp;Y=120"}</definedName>
    <definedName name="_4003__FDSAUDITLINK__" hidden="1">{"fdsup://directions/FAT Viewer?action=UPDATE&amp;creator=factSet&amp;DYN_ARGS=true&amp;DOC_NAME=FAT:RGQ_ENTRPR_VAL_EV_SOURCE_WINDOW.FAT&amp;VAR:ID1=MIR&amp;VAR:SDATE=20090421&amp;VAR:FDATE=20090331&amp;VAR:FREQ=DAILY&amp;VAR:RELITEM=&amp;VAR:CURRENCY=&amp;VAR:DB_TYPE=&amp;VAR:UNITS=M&amp;window=popup&amp;wi","dth=535&amp;height=425&amp;START_MAXIMIZED=FALSE&amp;Y=120"}</definedName>
    <definedName name="_4004__FDSAUDITLINK__" hidden="1">{"fdsup://directions/FAT Viewer?action=UPDATE&amp;creator=factSet&amp;DYN_ARGS=true&amp;DOC_NAME=FAT:RGQ_ENTRPR_VAL_EV_SOURCE_WINDOW.FAT&amp;VAR:ID1=NRG&amp;VAR:SDATE=20090420&amp;VAR:FDATE=20090331&amp;VAR:FREQ=DAILY&amp;VAR:RELITEM=&amp;VAR:CURRENCY=&amp;VAR:DB_TYPE=&amp;VAR:UNITS=M&amp;window=popup&amp;wi","dth=535&amp;height=425&amp;START_MAXIMIZED=FALSE&amp;Y=120"}</definedName>
    <definedName name="_4005__FDSAUDITLINK__" hidden="1">{"fdsup://directions/FAT Viewer?action=UPDATE&amp;creator=factSet&amp;DYN_ARGS=true&amp;DOC_NAME=FAT:RGQ_ENTRPR_VAL_EV_SOURCE_WINDOW.FAT&amp;VAR:ID1=DYN&amp;VAR:SDATE=20090420&amp;VAR:FDATE=20090331&amp;VAR:FREQ=DAILY&amp;VAR:RELITEM=&amp;VAR:CURRENCY=&amp;VAR:DB_TYPE=&amp;VAR:UNITS=M&amp;window=popup&amp;wi","dth=535&amp;height=425&amp;START_MAXIMIZED=FALSE&amp;Y=120"}</definedName>
    <definedName name="_4006__FDSAUDITLINK__" hidden="1">{"fdsup://directions/FAT Viewer?action=UPDATE&amp;creator=factSet&amp;DYN_ARGS=true&amp;DOC_NAME=FAT:RGQ_ENTRPR_VAL_EV_SOURCE_WINDOW.FAT&amp;VAR:ID1=CPN&amp;VAR:SDATE=20090420&amp;VAR:FDATE=20090331&amp;VAR:FREQ=DAILY&amp;VAR:RELITEM=&amp;VAR:CURRENCY=&amp;VAR:DB_TYPE=&amp;VAR:UNITS=M&amp;window=popup&amp;wi","dth=535&amp;height=425&amp;START_MAXIMIZED=FALSE&amp;Y=120"}</definedName>
    <definedName name="_4007__FDSAUDITLINK__" hidden="1">{"fdsup://directions/FAT Viewer?action=UPDATE&amp;creator=factSet&amp;DYN_ARGS=true&amp;DOC_NAME=FAT:RGQ_ENTRPR_VAL_EV_SOURCE_WINDOW.FAT&amp;VAR:ID1=RRI&amp;VAR:SDATE=20090420&amp;VAR:FDATE=20090331&amp;VAR:FREQ=DAILY&amp;VAR:RELITEM=&amp;VAR:CURRENCY=&amp;VAR:DB_TYPE=&amp;VAR:UNITS=M&amp;window=popup&amp;wi","dth=535&amp;height=425&amp;START_MAXIMIZED=FALSE&amp;Y=120"}</definedName>
    <definedName name="_41__FDSAUDITLINK__" hidden="1">{"fdsup://directions/FAT Viewer?action=UPDATE&amp;creator=factset&amp;DYN_ARGS=TRUE&amp;DOC_NAME=FAT:FQL_AUDITING_CLIENT_TEMPLATE.FAT&amp;display_string=Audit&amp;VAR:KEY=MJGPAHKVCX&amp;VAR:QUERY=Q1NGX0RFQlQoQU5OLDAp&amp;WINDOW=FIRST_POPUP&amp;HEIGHT=450&amp;WIDTH=450&amp;START_MAXIMIZED=FALSE&amp;VA","R:CALENDAR=US&amp;VAR:SYMBOL=OGE&amp;VAR:INDEX=0"}</definedName>
    <definedName name="_42__FDSAUDITLINK__" hidden="1">{"fdsup://directions/FAT Viewer?action=UPDATE&amp;creator=factset&amp;DYN_ARGS=TRUE&amp;DOC_NAME=FAT:FQL_AUDITING_CLIENT_TEMPLATE.FAT&amp;display_string=Audit&amp;VAR:KEY=QXAPALOBMP&amp;VAR:QUERY=Q1NGX0RFQlQoQU5OLDAp&amp;WINDOW=FIRST_POPUP&amp;HEIGHT=450&amp;WIDTH=450&amp;START_MAXIMIZED=FALSE&amp;VA","R:CALENDAR=US&amp;VAR:SYMBOL=CNL&amp;VAR:INDEX=0"}</definedName>
    <definedName name="_43__FDSAUDITLINK__" hidden="1">{"fdsup://directions/FAT Viewer?action=UPDATE&amp;creator=factset&amp;DYN_ARGS=TRUE&amp;DOC_NAME=FAT:FQL_AUDITING_CLIENT_TEMPLATE.FAT&amp;display_string=Audit&amp;VAR:KEY=APYRSHCPKL&amp;VAR:QUERY=Q1NGX01JTl9JTlRfQUNDVU0oQU5OLDAp&amp;WINDOW=FIRST_POPUP&amp;HEIGHT=450&amp;WIDTH=450&amp;START_MAXIMI","ZED=FALSE&amp;VAR:CALENDAR=US&amp;VAR:SYMBOL=UNS&amp;VAR:INDEX=0"}</definedName>
    <definedName name="_44__FDSAUDITLINK__" hidden="1">{"fdsup://directions/FAT Viewer?action=UPDATE&amp;creator=factset&amp;DYN_ARGS=TRUE&amp;DOC_NAME=FAT:FQL_AUDITING_CLIENT_TEMPLATE.FAT&amp;display_string=Audit&amp;VAR:KEY=SPQPIJKBQB&amp;VAR:QUERY=Q1NGX01JTl9JTlRfQUNDVU0oQU5OLDAp&amp;WINDOW=FIRST_POPUP&amp;HEIGHT=450&amp;WIDTH=450&amp;START_MAXIMI","ZED=FALSE&amp;VAR:CALENDAR=US&amp;VAR:SYMBOL=SRE&amp;VAR:INDEX=0"}</definedName>
    <definedName name="_45__FDSAUDITLINK__" hidden="1">{"fdsup://directions/FAT Viewer?action=UPDATE&amp;creator=factset&amp;DYN_ARGS=TRUE&amp;DOC_NAME=FAT:FQL_AUDITING_CLIENT_TEMPLATE.FAT&amp;display_string=Audit&amp;VAR:KEY=MPWHCZUPWP&amp;VAR:QUERY=Q1NGX01JTl9JTlRfQUNDVU0oQU5OLDAp&amp;WINDOW=FIRST_POPUP&amp;HEIGHT=450&amp;WIDTH=450&amp;START_MAXIMI","ZED=FALSE&amp;VAR:CALENDAR=US&amp;VAR:SYMBOL=POR&amp;VAR:INDEX=0"}</definedName>
    <definedName name="_46__FDSAUDITLINK__" hidden="1">{"fdsup://directions/FAT Viewer?action=UPDATE&amp;creator=factset&amp;DYN_ARGS=TRUE&amp;DOC_NAME=FAT:FQL_AUDITING_CLIENT_TEMPLATE.FAT&amp;display_string=Audit&amp;VAR:KEY=MJKVKXWHOP&amp;VAR:QUERY=Q1NGX01JTl9JTlRfQUNDVU0oQU5OLDAp&amp;WINDOW=FIRST_POPUP&amp;HEIGHT=450&amp;WIDTH=450&amp;START_MAXIMI","ZED=FALSE&amp;VAR:CALENDAR=US&amp;VAR:SYMBOL=PNW&amp;VAR:INDEX=0"}</definedName>
    <definedName name="_47__FDSAUDITLINK__" hidden="1">{"fdsup://directions/FAT Viewer?action=UPDATE&amp;creator=factset&amp;DYN_ARGS=TRUE&amp;DOC_NAME=FAT:FQL_AUDITING_CLIENT_TEMPLATE.FAT&amp;display_string=Audit&amp;VAR:KEY=YJSJODMVQN&amp;VAR:QUERY=Q1NGX01JTl9JTlRfQUNDVU0oQU5OLDAp&amp;WINDOW=FIRST_POPUP&amp;HEIGHT=450&amp;WIDTH=450&amp;START_MAXIMI","ZED=FALSE&amp;VAR:CALENDAR=US&amp;VAR:SYMBOL=PCG&amp;VAR:INDEX=0"}</definedName>
    <definedName name="_48__FDSAUDITLINK__" hidden="1">{"fdsup://directions/FAT Viewer?action=UPDATE&amp;creator=factset&amp;DYN_ARGS=TRUE&amp;DOC_NAME=FAT:FQL_AUDITING_CLIENT_TEMPLATE.FAT&amp;display_string=Audit&amp;VAR:KEY=CJSFULSBYL&amp;VAR:QUERY=Q1NGX01JTl9JTlRfQUNDVU0oQU5OLDAp&amp;WINDOW=FIRST_POPUP&amp;HEIGHT=450&amp;WIDTH=450&amp;START_MAXIMI","ZED=FALSE&amp;VAR:CALENDAR=US&amp;VAR:SYMBOL=NVE&amp;VAR:INDEX=0"}</definedName>
    <definedName name="_49__FDSAUDITLINK__" hidden="1">{"fdsup://directions/FAT Viewer?action=UPDATE&amp;creator=factset&amp;DYN_ARGS=TRUE&amp;DOC_NAME=FAT:FQL_AUDITING_CLIENT_TEMPLATE.FAT&amp;display_string=Audit&amp;VAR:KEY=QFKZSFOHEP&amp;VAR:QUERY=Q1NGX01JTl9JTlRfQUNDVU0oQU5OLDAp&amp;WINDOW=FIRST_POPUP&amp;HEIGHT=450&amp;WIDTH=450&amp;START_MAXIMI","ZED=FALSE&amp;VAR:CALENDAR=US&amp;VAR:SYMBOL=IDA&amp;VAR:INDEX=0"}</definedName>
    <definedName name="_5__FDSAUDITLINK__" hidden="1">{"fdsup://directions/FAT Viewer?action=UPDATE&amp;creator=factset&amp;DYN_ARGS=TRUE&amp;DOC_NAME=FAT:FQL_AUDITING_CLIENT_TEMPLATE.FAT&amp;display_string=Audit&amp;VAR:KEY=SXMZEXOFMN&amp;VAR:QUERY=Q1NGX01JTl9JTlRfQUNDVU0oQU5OLDAp&amp;WINDOW=FIRST_POPUP&amp;HEIGHT=450&amp;WIDTH=450&amp;START_MAXIMI","ZED=FALSE&amp;VAR:CALENDAR=US&amp;VAR:SYMBOL=GXP&amp;VAR:INDEX=0"}</definedName>
    <definedName name="_50__FDSAUDITLINK__" hidden="1">{"fdsup://directions/FAT Viewer?action=UPDATE&amp;creator=factset&amp;DYN_ARGS=TRUE&amp;DOC_NAME=FAT:FQL_AUDITING_CLIENT_TEMPLATE.FAT&amp;display_string=Audit&amp;VAR:KEY=IPQBKLSZKT&amp;VAR:QUERY=Q1NGX01JTl9JTlRfQUNDVU0oQU5OLDAp&amp;WINDOW=FIRST_POPUP&amp;HEIGHT=450&amp;WIDTH=450&amp;START_MAXIMI","ZED=FALSE&amp;VAR:CALENDAR=US&amp;VAR:SYMBOL=AVA&amp;VAR:INDEX=0"}</definedName>
    <definedName name="_51__FDSAUDITLINK__" hidden="1">{"fdsup://directions/FAT Viewer?action=UPDATE&amp;creator=factset&amp;DYN_ARGS=TRUE&amp;DOC_NAME=FAT:FQL_AUDITING_CLIENT_TEMPLATE.FAT&amp;display_string=Audit&amp;VAR:KEY=CHYZAZOVKJ&amp;VAR:QUERY=Q1NGX0RFQlQoQU5OLDAp&amp;WINDOW=FIRST_POPUP&amp;HEIGHT=450&amp;WIDTH=450&amp;START_MAXIMIZED=FALSE&amp;VA","R:CALENDAR=US&amp;VAR:SYMBOL=UNS&amp;VAR:INDEX=0"}</definedName>
    <definedName name="_52__FDSAUDITLINK__" hidden="1">{"fdsup://directions/FAT Viewer?action=UPDATE&amp;creator=factset&amp;DYN_ARGS=TRUE&amp;DOC_NAME=FAT:FQL_AUDITING_CLIENT_TEMPLATE.FAT&amp;display_string=Audit&amp;VAR:KEY=AZIZUPIZQV&amp;VAR:QUERY=Q1NGX0RFQlQoQU5OLDAp&amp;WINDOW=FIRST_POPUP&amp;HEIGHT=450&amp;WIDTH=450&amp;START_MAXIMIZED=FALSE&amp;VA","R:CALENDAR=US&amp;VAR:SYMBOL=SRE&amp;VAR:INDEX=0"}</definedName>
    <definedName name="_53__FDSAUDITLINK__" hidden="1">{"fdsup://directions/FAT Viewer?action=UPDATE&amp;creator=factset&amp;DYN_ARGS=TRUE&amp;DOC_NAME=FAT:FQL_AUDITING_CLIENT_TEMPLATE.FAT&amp;display_string=Audit&amp;VAR:KEY=ABOVATMRGB&amp;VAR:QUERY=Q1NGX0RFQlQoQU5OLDAp&amp;WINDOW=FIRST_POPUP&amp;HEIGHT=450&amp;WIDTH=450&amp;START_MAXIMIZED=FALSE&amp;VA","R:CALENDAR=US&amp;VAR:SYMBOL=POR&amp;VAR:INDEX=0"}</definedName>
    <definedName name="_54__FDSAUDITLINK__" hidden="1">{"fdsup://directions/FAT Viewer?action=UPDATE&amp;creator=factset&amp;DYN_ARGS=TRUE&amp;DOC_NAME=FAT:FQL_AUDITING_CLIENT_TEMPLATE.FAT&amp;display_string=Audit&amp;VAR:KEY=MDSRENSLEF&amp;VAR:QUERY=Q1NGX0RFQlQoQU5OLDAp&amp;WINDOW=FIRST_POPUP&amp;HEIGHT=450&amp;WIDTH=450&amp;START_MAXIMIZED=FALSE&amp;VA","R:CALENDAR=US&amp;VAR:SYMBOL=PNW&amp;VAR:INDEX=0"}</definedName>
    <definedName name="_55__FDSAUDITLINK__" hidden="1">{"fdsup://directions/FAT Viewer?action=UPDATE&amp;creator=factset&amp;DYN_ARGS=TRUE&amp;DOC_NAME=FAT:FQL_AUDITING_CLIENT_TEMPLATE.FAT&amp;display_string=Audit&amp;VAR:KEY=KFYJQPIFWF&amp;VAR:QUERY=Q1NGX0RFQlQoQU5OLDAp&amp;WINDOW=FIRST_POPUP&amp;HEIGHT=450&amp;WIDTH=450&amp;START_MAXIMIZED=FALSE&amp;VA","R:CALENDAR=US&amp;VAR:SYMBOL=PCG&amp;VAR:INDEX=0"}</definedName>
    <definedName name="_56__FDSAUDITLINK__" hidden="1">{"fdsup://directions/FAT Viewer?action=UPDATE&amp;creator=factset&amp;DYN_ARGS=TRUE&amp;DOC_NAME=FAT:FQL_AUDITING_CLIENT_TEMPLATE.FAT&amp;display_string=Audit&amp;VAR:KEY=IJQFWJYFSX&amp;VAR:QUERY=Q1NGX0RFQlQoQU5OLDAp&amp;WINDOW=FIRST_POPUP&amp;HEIGHT=450&amp;WIDTH=450&amp;START_MAXIMIZED=FALSE&amp;VA","R:CALENDAR=US&amp;VAR:SYMBOL=NVE&amp;VAR:INDEX=0"}</definedName>
    <definedName name="_57__FDSAUDITLINK__" hidden="1">{"fdsup://directions/FAT Viewer?action=UPDATE&amp;creator=factset&amp;DYN_ARGS=TRUE&amp;DOC_NAME=FAT:FQL_AUDITING_CLIENT_TEMPLATE.FAT&amp;display_string=Audit&amp;VAR:KEY=IBYDCFORAH&amp;VAR:QUERY=Q1NGX0RFQlQoQU5OLDAp&amp;WINDOW=FIRST_POPUP&amp;HEIGHT=450&amp;WIDTH=450&amp;START_MAXIMIZED=FALSE&amp;VA","R:CALENDAR=US&amp;VAR:SYMBOL=IDA&amp;VAR:INDEX=0"}</definedName>
    <definedName name="_58__FDSAUDITLINK__" hidden="1">{"fdsup://directions/FAT Viewer?action=UPDATE&amp;creator=factset&amp;DYN_ARGS=TRUE&amp;DOC_NAME=FAT:FQL_AUDITING_CLIENT_TEMPLATE.FAT&amp;display_string=Audit&amp;VAR:KEY=ARCJMZILGD&amp;VAR:QUERY=Q1NGX0RFQlQoQU5OLDAp&amp;WINDOW=FIRST_POPUP&amp;HEIGHT=450&amp;WIDTH=450&amp;START_MAXIMIZED=FALSE&amp;VA","R:CALENDAR=US&amp;VAR:SYMBOL=AVA&amp;VAR:INDEX=0"}</definedName>
    <definedName name="_59__FDSAUDITLINK__" hidden="1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__FDSAUDITLINK__" hidden="1">{"fdsup://directions/FAT Viewer?action=UPDATE&amp;creator=factset&amp;DYN_ARGS=TRUE&amp;DOC_NAME=FAT:FQL_AUDITING_CLIENT_TEMPLATE.FAT&amp;display_string=Audit&amp;VAR:KEY=MNUFCVUNSX&amp;VAR:QUERY=Q1NGX01JTl9JTlRfQUNDVU0oQU5OLDAp&amp;WINDOW=FIRST_POPUP&amp;HEIGHT=450&amp;WIDTH=450&amp;START_MAXIMI","ZED=FALSE&amp;VAR:CALENDAR=US&amp;VAR:SYMBOL=DTE&amp;VAR:INDEX=0"}</definedName>
    <definedName name="_60__FDSAUDITLINK__" hidden="1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1__FDSAUDITLINK__" hidden="1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2__FDSAUDITLINK__" hidden="1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3__FDSAUDITLINK__" hidden="1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4__FDSAUDITLINK__" hidden="1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__FDSAUDITLINK__" hidden="1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6__FDSAUDITLINK__" hidden="1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67__FDSAUDITLINK__" hidden="1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68__FDSAUDITLINK__" hidden="1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69__FDSAUDITLINK__" hidden="1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__123Graph_LBL_ACHART_3" hidden="1">#REF!</definedName>
    <definedName name="_7__FDSAUDITLINK__" hidden="1">{"fdsup://directions/FAT Viewer?action=UPDATE&amp;creator=factset&amp;DYN_ARGS=TRUE&amp;DOC_NAME=FAT:FQL_AUDITING_CLIENT_TEMPLATE.FAT&amp;display_string=Audit&amp;VAR:KEY=IREJEJSNKV&amp;VAR:QUERY=Q1NGX01JTl9JTlRfQUNDVU0oQU5OLDAp&amp;WINDOW=FIRST_POPUP&amp;HEIGHT=450&amp;WIDTH=450&amp;START_MAXIMI","ZED=FALSE&amp;VAR:CALENDAR=US&amp;VAR:SYMBOL=CMS&amp;VAR:INDEX=0"}</definedName>
    <definedName name="_70__FDSAUDITLINK__" hidden="1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1__FDSAUDITLINK__" hidden="1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2__FDSAUDITLINK__" hidden="1">{"fdsup://IBCentral/FAT Viewer?action=UPDATE&amp;creator=factset&amp;DOC_NAME=fat:reuters_semi_source_window.fat&amp;display_string=Audit&amp;DYN_ARGS=TRUE&amp;VAR:ID1=GS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73__FDSAUDITLINK__" hidden="1">{"fdsup://IBCentral/FAT Viewer?action=UPDATE&amp;creator=factset&amp;DOC_NAME=fat:reuters_qtrly_source_window.fat&amp;display_string=Audit&amp;DYN_ARGS=TRUE&amp;VAR:ID1=61744644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4__FDSAUDITLINK__" hidden="1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75__FDSAUDITLINK__" hidden="1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6__FDSAUDITLINK__" hidden="1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77__FDSAUDITLINK__" hidden="1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__FDSAUDITLINK__" hidden="1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79__FDSAUDITLINK__" hidden="1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8__FDSAUDITLINK__" hidden="1">{"fdsup://directions/FAT Viewer?action=UPDATE&amp;creator=factset&amp;DYN_ARGS=TRUE&amp;DOC_NAME=FAT:FQL_AUDITING_CLIENT_TEMPLATE.FAT&amp;display_string=Audit&amp;VAR:KEY=GBINWVMZCL&amp;VAR:QUERY=Q1NGX01JTl9JTlRfQUNDVU0oQU5OLDAp&amp;WINDOW=FIRST_POPUP&amp;HEIGHT=450&amp;WIDTH=450&amp;START_MAXIMI","ZED=FALSE&amp;VAR:CALENDAR=US&amp;VAR:SYMBOL=AEE&amp;VAR:INDEX=0"}</definedName>
    <definedName name="_80__FDSAUDITLINK__" hidden="1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81__FDSAUDITLINK__" hidden="1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2__FDSAUDITLINK__" hidden="1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83__FDSAUDITLINK__" hidden="1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4__FDSAUDITLINK__" hidden="1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5__FDSAUDITLINK__" hidden="1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86__FDSAUDITLINK__" hidden="1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7__FDSAUDITLINK__" hidden="1">{"fdsup://directions/FAT Viewer?action=UPDATE&amp;creator=factSet&amp;DYN_ARGS=true&amp;DOC_NAME=FAT:RGQ_ENTRPR_VAL_EV_SOURCE_WINDOW.FAT&amp;VAR:ID1=DYN&amp;VAR:SDATE=20100409&amp;VAR:FDATE=20091231&amp;VAR:FREQ=DAILY&amp;VAR:RELITEM=&amp;VAR:CURRENCY=&amp;VAR:DB_TYPE=&amp;VAR:UNITS=M&amp;window=popup&amp;wi","dth=535&amp;height=425&amp;START_MAXIMIZED=FALSE&amp;Y=120"}</definedName>
    <definedName name="_88__FDSAUDITLINK__" hidden="1">{"fdsup://directions/FAT Viewer?action=UPDATE&amp;creator=factSet&amp;DYN_ARGS=true&amp;DOC_NAME=FAT:RGQ_ENTRPR_VAL_EV_SOURCE_WINDOW.FAT&amp;VAR:ID1=MIR&amp;VAR:SDATE=20100409&amp;VAR:FDATE=20091231&amp;VAR:FREQ=DAILY&amp;VAR:RELITEM=&amp;VAR:CURRENCY=&amp;VAR:DB_TYPE=&amp;VAR:UNITS=M&amp;window=popup&amp;wi","dth=535&amp;height=425&amp;START_MAXIMIZED=FALSE&amp;Y=120"}</definedName>
    <definedName name="_89__FDSAUDITLINK__" hidden="1">{"fdsup://directions/FAT Viewer?action=UPDATE&amp;creator=factSet&amp;DYN_ARGS=true&amp;DOC_NAME=FAT:RGQ_ENTRPR_VAL_EV_SOURCE_WINDOW.FAT&amp;VAR:ID1=CPN&amp;VAR:SDATE=20100408&amp;VAR:FDATE=20091231&amp;VAR:FREQ=DAILY&amp;VAR:RELITEM=&amp;VAR:CURRENCY=&amp;VAR:DB_TYPE=&amp;VAR:UNITS=M&amp;window=popup&amp;wi","dth=535&amp;height=425&amp;START_MAXIMIZED=FALSE&amp;Y=120"}</definedName>
    <definedName name="_9__FDSAUDITLINK__" hidden="1">{"fdsup://directions/FAT Viewer?action=UPDATE&amp;creator=factset&amp;DYN_ARGS=TRUE&amp;DOC_NAME=FAT:FQL_AUDITING_CLIENT_TEMPLATE.FAT&amp;display_string=Audit&amp;VAR:KEY=QZYDCDEFKN&amp;VAR:QUERY=Q1NGX01JTl9JTlRfQUNDVU0oQU5OLDAp&amp;WINDOW=FIRST_POPUP&amp;HEIGHT=450&amp;WIDTH=450&amp;START_MAXIMI","ZED=FALSE&amp;VAR:CALENDAR=US&amp;VAR:SYMBOL=LNT&amp;VAR:INDEX=0"}</definedName>
    <definedName name="_90__FDSAUDITLINK__" hidden="1">{"fdsup://directions/FAT Viewer?action=UPDATE&amp;creator=factSet&amp;DYN_ARGS=true&amp;DOC_NAME=FAT:RGQ_ENTRPR_VAL_EV_SOURCE_WINDOW.FAT&amp;VAR:ID1=DYN&amp;VAR:SDATE=20100408&amp;VAR:FDATE=20091231&amp;VAR:FREQ=DAILY&amp;VAR:RELITEM=&amp;VAR:CURRENCY=&amp;VAR:DB_TYPE=&amp;VAR:UNITS=M&amp;window=popup&amp;wi","dth=535&amp;height=425&amp;START_MAXIMIZED=FALSE&amp;Y=120"}</definedName>
    <definedName name="_91__FDSAUDITLINK__" hidden="1">{"fdsup://directions/FAT Viewer?action=UPDATE&amp;creator=factSet&amp;DYN_ARGS=true&amp;DOC_NAME=FAT:RGQ_ENTRPR_VAL_EV_SOURCE_WINDOW.FAT&amp;VAR:ID1=NRG&amp;VAR:SDATE=20100408&amp;VAR:FDATE=20091231&amp;VAR:FREQ=DAILY&amp;VAR:RELITEM=&amp;VAR:CURRENCY=&amp;VAR:DB_TYPE=&amp;VAR:UNITS=M&amp;window=popup&amp;wi","dth=535&amp;height=425&amp;START_MAXIMIZED=FALSE&amp;Y=120"}</definedName>
    <definedName name="_92__FDSAUDITLINK__" hidden="1">{"fdsup://directions/FAT Viewer?action=UPDATE&amp;creator=factSet&amp;DYN_ARGS=true&amp;DOC_NAME=FAT:RGQ_ENTRPR_VAL_EV_SOURCE_WINDOW.FAT&amp;VAR:ID1=MIR&amp;VAR:SDATE=20100408&amp;VAR:FDATE=20091231&amp;VAR:FREQ=DAILY&amp;VAR:RELITEM=&amp;VAR:CURRENCY=&amp;VAR:DB_TYPE=&amp;VAR:UNITS=M&amp;window=popup&amp;wi","dth=535&amp;height=425&amp;START_MAXIMIZED=FALSE&amp;Y=120"}</definedName>
    <definedName name="_93__FDSAUDITLINK__" hidden="1">{"fdsup://directions/FAT Viewer?action=UPDATE&amp;creator=factSet&amp;DYN_ARGS=true&amp;DOC_NAME=FAT:RGQ_ENTRPR_VAL_EV_SOURCE_WINDOW.FAT&amp;VAR:ID1=NRG&amp;VAR:SDATE=20100407&amp;VAR:FDATE=20091231&amp;VAR:FREQ=DAILY&amp;VAR:RELITEM=&amp;VAR:CURRENCY=&amp;VAR:DB_TYPE=&amp;VAR:UNITS=M&amp;window=popup&amp;wi","dth=535&amp;height=425&amp;START_MAXIMIZED=FALSE&amp;Y=120"}</definedName>
    <definedName name="_94__FDSAUDITLINK__" hidden="1">{"fdsup://directions/FAT Viewer?action=UPDATE&amp;creator=factSet&amp;DYN_ARGS=true&amp;DOC_NAME=FAT:RGQ_ENTRPR_VAL_EV_SOURCE_WINDOW.FAT&amp;VAR:ID1=CPN&amp;VAR:SDATE=20100407&amp;VAR:FDATE=20091231&amp;VAR:FREQ=DAILY&amp;VAR:RELITEM=&amp;VAR:CURRENCY=&amp;VAR:DB_TYPE=&amp;VAR:UNITS=M&amp;window=popup&amp;wi","dth=535&amp;height=425&amp;START_MAXIMIZED=FALSE&amp;Y=120"}</definedName>
    <definedName name="_95__FDSAUDITLINK__" hidden="1">{"fdsup://directions/FAT Viewer?action=UPDATE&amp;creator=factSet&amp;DYN_ARGS=true&amp;DOC_NAME=FAT:RGQ_ENTRPR_VAL_EV_SOURCE_WINDOW.FAT&amp;VAR:ID1=MIR&amp;VAR:SDATE=20100407&amp;VAR:FDATE=20091231&amp;VAR:FREQ=DAILY&amp;VAR:RELITEM=&amp;VAR:CURRENCY=&amp;VAR:DB_TYPE=&amp;VAR:UNITS=M&amp;window=popup&amp;wi","dth=535&amp;height=425&amp;START_MAXIMIZED=FALSE&amp;Y=120"}</definedName>
    <definedName name="_96__FDSAUDITLINK__" hidden="1">{"fdsup://directions/FAT Viewer?action=UPDATE&amp;creator=factSet&amp;DYN_ARGS=true&amp;DOC_NAME=FAT:RGQ_ENTRPR_VAL_EV_SOURCE_WINDOW.FAT&amp;VAR:ID1=DYN&amp;VAR:SDATE=20100407&amp;VAR:FDATE=20091231&amp;VAR:FREQ=DAILY&amp;VAR:RELITEM=&amp;VAR:CURRENCY=&amp;VAR:DB_TYPE=&amp;VAR:UNITS=M&amp;window=popup&amp;wi","dth=535&amp;height=425&amp;START_MAXIMIZED=FALSE&amp;Y=120"}</definedName>
    <definedName name="_97__FDSAUDITLINK__" hidden="1">{"fdsup://directions/FAT Viewer?action=UPDATE&amp;creator=factSet&amp;DYN_ARGS=true&amp;DOC_NAME=FAT:RGQ_ENTRPR_VAL_EV_SOURCE_WINDOW.FAT&amp;VAR:ID1=MIR&amp;VAR:SDATE=20090421&amp;VAR:FDATE=20090331&amp;VAR:FREQ=DAILY&amp;VAR:RELITEM=&amp;VAR:CURRENCY=&amp;VAR:DB_TYPE=&amp;VAR:UNITS=M&amp;window=popup&amp;wi","dth=535&amp;height=425&amp;START_MAXIMIZED=FALSE&amp;Y=120"}</definedName>
    <definedName name="_98__FDSAUDITLINK__" hidden="1">{"fdsup://directions/FAT Viewer?action=UPDATE&amp;creator=factSet&amp;DYN_ARGS=true&amp;DOC_NAME=FAT:RGQ_ENTRPR_VAL_EV_SOURCE_WINDOW.FAT&amp;VAR:ID1=CPN&amp;VAR:SDATE=20090420&amp;VAR:FDATE=20090331&amp;VAR:FREQ=DAILY&amp;VAR:RELITEM=&amp;VAR:CURRENCY=&amp;VAR:DB_TYPE=&amp;VAR:UNITS=M&amp;window=popup&amp;wi","dth=535&amp;height=425&amp;START_MAXIMIZED=FALSE&amp;Y=120"}</definedName>
    <definedName name="_99__FDSAUDITLINK__" hidden="1">{"fdsup://directions/FAT Viewer?action=UPDATE&amp;creator=factSet&amp;DYN_ARGS=true&amp;DOC_NAME=FAT:RGQ_ENTRPR_VAL_EV_SOURCE_WINDOW.FAT&amp;VAR:ID1=DYN&amp;VAR:SDATE=20090420&amp;VAR:FDATE=20090331&amp;VAR:FREQ=DAILY&amp;VAR:RELITEM=&amp;VAR:CURRENCY=&amp;VAR:DB_TYPE=&amp;VAR:UNITS=M&amp;window=popup&amp;wi","dth=535&amp;height=425&amp;START_MAXIMIZED=FALSE&amp;Y=120"}</definedName>
    <definedName name="_a1" hidden="1">{#N/A,#N/A,FALSE,"Assessment";#N/A,#N/A,FALSE,"Staffing";#N/A,#N/A,FALSE,"Hires";#N/A,#N/A,FALSE,"Assumptions"}</definedName>
    <definedName name="_a2" hidden="1">{#N/A,#N/A,FALSE,"Sheet1"}</definedName>
    <definedName name="_a3" hidden="1">{#N/A,#N/A,FALSE,"Sheet1"}</definedName>
    <definedName name="_Apr04">[2]BS!$U$7:$U$3582</definedName>
    <definedName name="_ASD2" localSheetId="2">#REF!</definedName>
    <definedName name="_ASD2">#REF!</definedName>
    <definedName name="_Aug04">[2]BS!$Y$7:$Y$3582</definedName>
    <definedName name="_bdm.00260C3E5F6F490DA28BFD501E10DBAC.edm" hidden="1">#REF!</definedName>
    <definedName name="_bdm.0063D0E3E6784061999B70FB13BF223F.edm" hidden="1">#REF!</definedName>
    <definedName name="_bdm.006F6709F5404D41A00B25E70CE32714.edm" hidden="1">#REF!</definedName>
    <definedName name="_bdm.008C11CFD2F440D28B4EF63DC2E56C39.edm" hidden="1">#REF!</definedName>
    <definedName name="_bdm.009A9DEA676145BD862FDA1D65FC9A40.edm" hidden="1">#REF!</definedName>
    <definedName name="_bdm.00D21114995C4B99A248871237AF09A8.edm" hidden="1">#REF!</definedName>
    <definedName name="_bdm.00F94A1D60114AF38352268C62D10473.edm" hidden="1">#REF!</definedName>
    <definedName name="_bdm.012E4BEE60234E0A83038EFA0C6E3C1E.edm" hidden="1">#N/A</definedName>
    <definedName name="_bdm.015CA3DAE0BF4525A1FBF92DAD33873F.edm" hidden="1">#REF!</definedName>
    <definedName name="_bdm.0172EACCAFF3476381F66A9054FC8FF0.edm" hidden="1">#REF!</definedName>
    <definedName name="_bdm.01BD33AB571D4AD69FD1E668B64F2348.edm" hidden="1">#REF!</definedName>
    <definedName name="_bdm.01CDDB2CA19311D6B66800034790925F.edm" hidden="1">#REF!</definedName>
    <definedName name="_bdm.023180351D5A410DBD61F35464B9A437.edm" hidden="1">#REF!</definedName>
    <definedName name="_bdm.0263FFE07B2C47479B6201F54A73D71E.edm" hidden="1">#REF!</definedName>
    <definedName name="_bdm.0320BAD3D85140FE8EBCAE95DBC51D5F.edm" hidden="1">#REF!</definedName>
    <definedName name="_bdm.0343E72FB0774080AD8EE0B483AEB033.edm" hidden="1">#REF!</definedName>
    <definedName name="_bdm.037E397EF8E6450FB397FBA3CC697246.edm" hidden="1">#REF!</definedName>
    <definedName name="_bdm.0432037B233842AB831AAA10EBD3D0D9.edm" hidden="1">#REF!</definedName>
    <definedName name="_bdm.04F2C226301047039BA32DACA0BF5807.edm" hidden="1">#REF!</definedName>
    <definedName name="_bdm.0552AA9F46E542FA94610089CA44A090.edm" hidden="1">#REF!</definedName>
    <definedName name="_bdm.0588BFFEA76345CF9F55DA8814E13718.edm" hidden="1">#REF!</definedName>
    <definedName name="_bdm.05C8B953E8704E3998214914A738B9FB.edm" hidden="1">#REF!</definedName>
    <definedName name="_bdm.0620119744844C0A8FADEE68ECA75BCB.edm" hidden="1">#REF!</definedName>
    <definedName name="_bdm.0626B29C0C89477B93E42E4FC7E0B90D.edm" hidden="1">#REF!</definedName>
    <definedName name="_bdm.067C12462658446B99780C4B463A4BD4.edm" hidden="1">#REF!</definedName>
    <definedName name="_bdm.0736E92983E14D1C8DAD4AC8A8869C9D.edm" hidden="1">#REF!</definedName>
    <definedName name="_bdm.07372C709AB14DD6912B60AA09EC3E0B.edm" hidden="1">#REF!</definedName>
    <definedName name="_bdm.073CCC9150A7440FBF038A92C123411E.edm" hidden="1">#REF!</definedName>
    <definedName name="_bdm.07639B17B2F34BCA89C092F506BF49BB.edm" hidden="1">#REF!</definedName>
    <definedName name="_bdm.078899DF30CC4FBFA15CEDFE45B30029.edm" hidden="1">#REF!</definedName>
    <definedName name="_bdm.07E4996270B94AAD92E0E3A6D58D5FC6.edm" hidden="1">#REF!</definedName>
    <definedName name="_bdm.08286CB801B5425CAE3FCA3BAD7D72A0.edm" hidden="1">#REF!</definedName>
    <definedName name="_bdm.084A1AD5AFB74BC99D3A4365CECED254.edm" hidden="1">#REF!</definedName>
    <definedName name="_bdm.08AAB02A8688409CAC655578F76EB0B8.edm" hidden="1">#REF!</definedName>
    <definedName name="_bdm.08AF500A59084269BFDC9DB599AFD6E6.edm" hidden="1">#REF!</definedName>
    <definedName name="_bdm.08C2B30F425E492EB733D20661A9AD6E.edm" hidden="1">#REF!</definedName>
    <definedName name="_bdm.08F667E1205F41FB8F7DBBDBA6944734.edm" hidden="1">#REF!</definedName>
    <definedName name="_bdm.08FDC49BD2FA4F879FB326123BE7B9AB.edm" hidden="1">#REF!</definedName>
    <definedName name="_bdm.091D4737BF064580A9146CD28C87EECF.edm" hidden="1">#REF!</definedName>
    <definedName name="_bdm.096FCD9ED8554287B57E36249BC7F2A7.edm" hidden="1">#REF!</definedName>
    <definedName name="_bdm.09B58ECFEC4F4F8CA00BA86BA2F519BF.edm" hidden="1">#REF!</definedName>
    <definedName name="_bdm.0A2BA55257964AF7A403B64181E13C92.edm" hidden="1">#REF!</definedName>
    <definedName name="_bdm.0A3207018DC241ED990CD02342BB8527.edm" hidden="1">#REF!</definedName>
    <definedName name="_bdm.0A4AE2A642FD48589109474128CD23C1.edm" hidden="1">#REF!</definedName>
    <definedName name="_bdm.0A69A88081124EEF91B24B437BD85633.edm" hidden="1">#REF!</definedName>
    <definedName name="_bdm.0AF05D27482F406D942C761F0F5A41EE.edm" hidden="1">#REF!</definedName>
    <definedName name="_bdm.0B48BF35B08F4060951B6C0404074CEA.edm" hidden="1">#REF!</definedName>
    <definedName name="_bdm.0b4baad834874ad29899c3869743a005.edm" hidden="1">#REF!</definedName>
    <definedName name="_bdm.0BAC360C0AA241DDA4CC976D40BC5648.edm" hidden="1">#REF!</definedName>
    <definedName name="_bdm.0BF73A95DE0644B094D6AC1D90AF5B0C.edm" hidden="1">#REF!</definedName>
    <definedName name="_bdm.0C0DA957FCE9458B82C1361254B1FF9B.edm" hidden="1">#REF!</definedName>
    <definedName name="_bdm.0C84006A907A4A97BC33F11BABA5C59E.edm" hidden="1">#REF!</definedName>
    <definedName name="_bdm.0CA48AE7689142EABAC119A31703BC86.edm" hidden="1">#REF!</definedName>
    <definedName name="_bdm.0CA5396FCE6248B28592E49A4696EA01.edm" hidden="1">#REF!</definedName>
    <definedName name="_bdm.0CA70859BBBC4783890475C0EA2C57BE.edm" hidden="1">#REF!</definedName>
    <definedName name="_bdm.0CC4646A4EA94FBABC053656FA78EA7F.edm" hidden="1">#REF!</definedName>
    <definedName name="_bdm.0D7A1F6469CB43B891B8137A3198B5CD.edm" hidden="1">#REF!</definedName>
    <definedName name="_bdm.0DB1B75C93634A3E942148740345D7B7.edm" hidden="1">#REF!</definedName>
    <definedName name="_bdm.0DD96ECA1974479B8BB06584DC69080D.edm" hidden="1">#REF!</definedName>
    <definedName name="_bdm.0E5AA687CEC94E5F8DACD288775F0BC9.edm" hidden="1">#REF!</definedName>
    <definedName name="_bdm.0EB6989DE071483BA19FE1B691DB4355.edm" hidden="1">#REF!</definedName>
    <definedName name="_bdm.0EDA1D4851804D5BAB61453E6300D635.edm" hidden="1">#REF!</definedName>
    <definedName name="_bdm.0EE1088E30C045AEB99237614C88B11E.edm" hidden="1">#N/A</definedName>
    <definedName name="_bdm.0F49F700E32A4472B5B934A4852FE976.edm" hidden="1">#REF!</definedName>
    <definedName name="_bdm.0F7DF174684442C1BA66DC7050CA1142.edm" hidden="1">#REF!</definedName>
    <definedName name="_bdm.0FB8AA065507435FB4D8C1BA36D66C29.edm" hidden="1">#REF!</definedName>
    <definedName name="_bdm.0FE9171E4D0849FDA12CD07B85F74F81.edm" hidden="1">#REF!</definedName>
    <definedName name="_bdm.1079B7A27C9B4591B11964DC1EF32825.edm" hidden="1">#REF!</definedName>
    <definedName name="_bdm.107CCC04BFFA48A69DA4473743E08074.edm" hidden="1">#REF!</definedName>
    <definedName name="_bdm.10A62F213D084E07BD25CFF9E11AF7B1.edm" hidden="1">#REF!</definedName>
    <definedName name="_bdm.11720ACEAFFD4DE09A7223349FC1B4C9.edm" hidden="1">#REF!</definedName>
    <definedName name="_bdm.119F98505B5345658078DA83A6E64265.edm" hidden="1">#REF!</definedName>
    <definedName name="_bdm.122D85C99B6A40178DB5A4509FDDDE1F.edm" hidden="1">#REF!</definedName>
    <definedName name="_bdm.125E61A3307B4352A62D2D6E1EFA03E5.edm" hidden="1">#REF!</definedName>
    <definedName name="_bdm.12B08C9DAB2F4D10B9750B8528A4C320.edm" hidden="1">#REF!</definedName>
    <definedName name="_bdm.12F7EFEADB5D45B0AF0FB511666A06A6.edm" hidden="1">#REF!</definedName>
    <definedName name="_bdm.132C37CB4C8D4EC6BADD71AA1E1D1EB7.edm" hidden="1">#REF!</definedName>
    <definedName name="_bdm.134B0924F5A24B9A85B4DFEEFBA7A779.edm" hidden="1">#REF!</definedName>
    <definedName name="_bdm.136AB41E962849BA927C0B6B8ED5EFB4.edm" hidden="1">#REF!</definedName>
    <definedName name="_bdm.138E2B644FB246FBB26D7EE113443E8E.edm" hidden="1">#REF!</definedName>
    <definedName name="_bdm.13D319E3250348978E9AAAA7365B2A0D.edm" hidden="1">#REF!</definedName>
    <definedName name="_bdm.1417F4E67DB7455ABAE9A8B9969DA24B.edm" hidden="1">#REF!</definedName>
    <definedName name="_bdm.14437FFD167041EA96B1BC99C1DCA150.edm" hidden="1">#REF!</definedName>
    <definedName name="_bdm.146FA3ED33F74F4AACD4C104BCDC8268.edm" hidden="1">#REF!</definedName>
    <definedName name="_bdm.149B67536C5F410EA49867AFDA77AB45.edm" hidden="1">#REF!</definedName>
    <definedName name="_bdm.14A2652EA25648A6AA8A0BCB3DA72109.edm" hidden="1">#REF!</definedName>
    <definedName name="_bdm.15143B885B34423A90202145DA378011.edm" hidden="1">#REF!</definedName>
    <definedName name="_bdm.15358D96D014487799C5EA1709F3D166.edm" hidden="1">#REF!</definedName>
    <definedName name="_bdm.156EC6D959BB46CB85B57FBF562FC8F6.edm" hidden="1">#REF!</definedName>
    <definedName name="_bdm.159102ECDAE542EC88C0BD06967773B5.edm" hidden="1">#REF!</definedName>
    <definedName name="_bdm.160012FFD15E4396AE5694023724FBF9.edm" hidden="1">#REF!</definedName>
    <definedName name="_bdm.1611DD19BDC4467DB68F70538A7E5F18.edm" hidden="1">#REF!</definedName>
    <definedName name="_bdm.16F0FCE8A950487DAE06F958DD11CEDB.edm" hidden="1">#REF!</definedName>
    <definedName name="_bdm.16FBCDB4B98E4E36AE37E4A6D1944E6B.edm" hidden="1">#REF!</definedName>
    <definedName name="_bdm.172CB3F8410A47AEB0CC8E1F0A4DD4B3.edm" hidden="1">#REF!</definedName>
    <definedName name="_bdm.17C6300097834D078911DE170A29BDB5.edm" hidden="1">#REF!</definedName>
    <definedName name="_bdm.180AB7F24F7744E78A52144289181BC3.edm" hidden="1">#REF!</definedName>
    <definedName name="_bdm.18A8D99F01ED46E0ACA73C01FC2E48EC.edm" hidden="1">#REF!</definedName>
    <definedName name="_bdm.18BBABD6D1B1447F8915C6D05828B070.edm" hidden="1">#REF!</definedName>
    <definedName name="_bdm.1917CE7E3DC749B5B7493C1D5C78BA49.edm" hidden="1">#REF!</definedName>
    <definedName name="_bdm.194BC8A66C6B4CD78D3A1D6EB90F3813.edm" hidden="1">#REF!</definedName>
    <definedName name="_bdm.19B2611C31A343CBAE090313BBA85235.edm" hidden="1">#REF!</definedName>
    <definedName name="_bdm.19CA7599C9A2427386A96E79CBDEA57A.edm" hidden="1">#REF!</definedName>
    <definedName name="_bdm.1A2F4BDC18754CC89278C3DB9C02231B.edm" hidden="1">#REF!</definedName>
    <definedName name="_bdm.1A329A56256D4397B6BAFC7D8BA1639E.edm" hidden="1">#REF!</definedName>
    <definedName name="_bdm.1A7466D527C94C17BEA9D7B3E103325C.edm" hidden="1">#REF!</definedName>
    <definedName name="_bdm.1AD277AAB3C84568AADF60C84073A099.edm" hidden="1">#REF!</definedName>
    <definedName name="_bdm.1BC087DBA38D482E95C60055C4B048EB.edm" hidden="1">#REF!</definedName>
    <definedName name="_bdm.1C00172FB95C48F3B49D0A978B4CFFA2.edm" hidden="1">#REF!</definedName>
    <definedName name="_bdm.1CA38E89B2E446499B417D4BF2A4A825.edm" hidden="1">#REF!</definedName>
    <definedName name="_bdm.1CA883E43B4B43FC8E51C74776CEB35E.edm" hidden="1">#REF!</definedName>
    <definedName name="_bdm.1D178C13755E45199441001D6434BCC8.edm" hidden="1">#REF!</definedName>
    <definedName name="_bdm.1D1C526AED3611D69518000347933D20.edm" hidden="1">#REF!</definedName>
    <definedName name="_bdm.1D1F39CCCCDE41A78E0206B99CFB3B6A.edm" hidden="1">#REF!</definedName>
    <definedName name="_bdm.1DB4C3ACFE2E4533A55054D8D9B2355D.edm" hidden="1">#REF!</definedName>
    <definedName name="_bdm.1E473818937D4593883CB83A720A8A9D.edm" hidden="1">#REF!</definedName>
    <definedName name="_bdm.1E64A0A1325F4D1A8A19EA37F1F26598.edm" hidden="1">#REF!</definedName>
    <definedName name="_bdm.1F251AC17B14442BABF91FFC815B69BB.edm" hidden="1">#REF!</definedName>
    <definedName name="_bdm.1FB6183D8AD44865BA1468A53C1096F2.edm" hidden="1">#REF!</definedName>
    <definedName name="_bdm.208A1C79D87C4EDA9593B05355414B62.edm" hidden="1">#REF!</definedName>
    <definedName name="_bdm.20C72310ACC74CA782D9FF3140D1B7B6.edm" hidden="1">#REF!</definedName>
    <definedName name="_bdm.21199B26F708425AAE95B99F54EA7ECE.edm" hidden="1">#REF!</definedName>
    <definedName name="_bdm.215BFAEF41B045ECBDA41B0A8E09D10A.edm" hidden="1">#REF!</definedName>
    <definedName name="_bdm.219841450BF1410297CA1236F67C3FB5.edm" hidden="1">#REF!</definedName>
    <definedName name="_bdm.219B303C69134A259AC4A0B0D4930A81.edm" hidden="1">#REF!</definedName>
    <definedName name="_bdm.222424B7519341B989BAA4E0C3D4A5B2.edm" hidden="1">#REF!</definedName>
    <definedName name="_bdm.225C66FE9188436CAABE6061B630613C.edm" hidden="1">#REF!</definedName>
    <definedName name="_bdm.23326F63929A4BA581F1E57AFB9E3000.edm" hidden="1">#REF!</definedName>
    <definedName name="_bdm.23C43B80EF9C4DD1A2C2968CCB6B072A.edm" hidden="1">#REF!</definedName>
    <definedName name="_bdm.23F9F06C9F2F4CD49374568E7598786C.edm" hidden="1">#REF!</definedName>
    <definedName name="_bdm.24B4FAB4472D46608C9C88C0794A329A.edm" hidden="1">#REF!</definedName>
    <definedName name="_bdm.252DCABD0467495195D365526E901B75.edm" hidden="1">#REF!</definedName>
    <definedName name="_bdm.25A2C50ADCF547278950AE2FF4573687.edm" hidden="1">#REF!</definedName>
    <definedName name="_bdm.25BF65335EAA47919BE78CEC7E3C8085.edm" hidden="1">#REF!</definedName>
    <definedName name="_bdm.25D1747D2492470799E2B5DA6CF80E12.edm" hidden="1">#REF!</definedName>
    <definedName name="_bdm.25E2A6287C3C41F29E3D71D0431982A6.edm" hidden="1">#REF!</definedName>
    <definedName name="_bdm.2645390BC3CC4FAE8555D4239D92996F.edm" hidden="1">#REF!</definedName>
    <definedName name="_bdm.26677444D8B64D8DB08FEBD2E8C62F37.edm" hidden="1">#REF!</definedName>
    <definedName name="_bdm.26A69F730D8B404DAB084EB414079ADA.edm" hidden="1">#REF!</definedName>
    <definedName name="_bdm.26C9242361F54331BA6C1DA076413EFE.edm" hidden="1">#REF!</definedName>
    <definedName name="_bdm.26CAC359E4C84A1482407CBB06B37350.edm" hidden="1">#REF!</definedName>
    <definedName name="_bdm.2718CF5FD22F460780B5EFE485046064.edm" hidden="1">#REF!</definedName>
    <definedName name="_bdm.274C3C54BBEE49D6B6412BBE1DA43762.edm" hidden="1">#REF!</definedName>
    <definedName name="_bdm.275148C0F97C41DE9BBD182BFB754B37.edm" hidden="1">#REF!</definedName>
    <definedName name="_bdm.27873F8CCD2E4F9A83BB7C49638DC98B.edm" hidden="1">#REF!</definedName>
    <definedName name="_bdm.28397264EB0C4A798B4AE0FD2ADD88AA.edm" hidden="1">#REF!</definedName>
    <definedName name="_bdm.28C241B87F164EC0BC8AAD9EF00E613B.edm" hidden="1">#REF!</definedName>
    <definedName name="_bdm.28E060BBA1834370A4B89B0D0C1496CE.edm" hidden="1">#REF!</definedName>
    <definedName name="_bdm.28FC79A0C62A47F0826CCD2BFB4DA2B0.edm" hidden="1">#REF!</definedName>
    <definedName name="_bdm.297069677D044BD0AAA84E24781B2C67.edm" hidden="1">#REF!</definedName>
    <definedName name="_bdm.29AC649EAEFF49FDABFCF47AD46978FC.edm" hidden="1">#REF!</definedName>
    <definedName name="_bdm.2A3A2BA047594BC6BCDE95DB94B10FA3.edm" hidden="1">#REF!</definedName>
    <definedName name="_bdm.2A8D7C200141405FA30E7D7F40F18ADA.edm" hidden="1">#REF!</definedName>
    <definedName name="_bdm.2A953FE65FC447AD9C2834BE0DF73BA9.edm" hidden="1">#REF!</definedName>
    <definedName name="_bdm.2AA324D655394A089E68D040C2E0063C.edm" hidden="1">#REF!</definedName>
    <definedName name="_bdm.2AAA13AF59E6470C90591CCD3B25EE91.edm" hidden="1">#REF!</definedName>
    <definedName name="_bdm.2C2FB3146ECE48248FBA2AA479B65830.edm" hidden="1">#REF!</definedName>
    <definedName name="_bdm.2C5E3089012044BD9A82C88F1E0F342B.edm" hidden="1">#REF!</definedName>
    <definedName name="_bdm.2C7A25C8A96F4D53B45FD7DC38EEFEC2.edm" hidden="1">#REF!</definedName>
    <definedName name="_bdm.2CA230607C1446ECB03BE9E730FF532F.edm" hidden="1">#REF!</definedName>
    <definedName name="_bdm.2CD1CA7CC9684AB0AD24CA1B3CDEF6D1.edm" hidden="1">#REF!</definedName>
    <definedName name="_bdm.2D29FE3BD2354AC6AAD6157D90D3D3B9.edm" hidden="1">#REF!</definedName>
    <definedName name="_bdm.2DA89D947F4249D9AB03ED0248DB700B.edm" hidden="1">#REF!</definedName>
    <definedName name="_bdm.2E261A2AF82F4C09843FE52C3BA155D5.edm" hidden="1">#REF!</definedName>
    <definedName name="_bdm.2E429001DB0C4F819F297EE5AD3B1011.edm" hidden="1">#REF!</definedName>
    <definedName name="_bdm.2E4AB55B0E2A48F58F8F1CA264F84BF1.edm" hidden="1">#REF!</definedName>
    <definedName name="_bdm.2E89540F61464A158A95076463F5C54A.edm" hidden="1">#REF!</definedName>
    <definedName name="_bdm.2EB5EFA7AE6343BCA2A7C7102FB63D5A.edm" hidden="1">#REF!</definedName>
    <definedName name="_bdm.2F93DA4B2C5B4F7C979AFC71AA52A50B.edm" hidden="1">#REF!</definedName>
    <definedName name="_bdm.2F98934FA2D54485B28D8EB110F40B09.edm" hidden="1">#REF!</definedName>
    <definedName name="_bdm.2FEBEC2E00404D6BB025CE91E285E6D2.edm" hidden="1">#REF!</definedName>
    <definedName name="_bdm.30059547B0EC4B79B17A8E3272104BCA.edm" hidden="1">#REF!</definedName>
    <definedName name="_bdm.30069F868EB5412CBD9D80F2B0F2C8A4.edm" hidden="1">#REF!</definedName>
    <definedName name="_bdm.304186AE46DD460A82BD1A1B7F6B6849.edm" hidden="1">#REF!</definedName>
    <definedName name="_bdm.30558AFBBFA5496E8098D80CE63E394B.edm" hidden="1">#REF!</definedName>
    <definedName name="_bdm.306BF8AC5F344EEEBE5FBD936F427F3B.edm" hidden="1">#REF!</definedName>
    <definedName name="_bdm.3131E7006DCF4D76A045E8F7B8435741.edm" hidden="1">#REF!</definedName>
    <definedName name="_bdm.31393D64AFB24008B2A179E1FBFB0FC7.edm" hidden="1">#REF!</definedName>
    <definedName name="_bdm.31414455130E45108D662081EDF9336E.edm" hidden="1">#REF!</definedName>
    <definedName name="_bdm.320D9F28A7DE4CAB83997E512FF6E1DB.edm" hidden="1">#REF!</definedName>
    <definedName name="_bdm.321A01F4F61D4D4F80326FAC7429E2F3.edm" hidden="1">#REF!</definedName>
    <definedName name="_bdm.3266E436BEDF47D18DB34FE070CBDEA6.edm" hidden="1">#REF!</definedName>
    <definedName name="_bdm.326F9CCED7904B36B084AE74334B9760.edm" hidden="1">#REF!</definedName>
    <definedName name="_bdm.326FEBE8D91646C5B377664135A2B7E5.edm" hidden="1">#REF!</definedName>
    <definedName name="_bdm.32938d6951904280b248fa88b60fb9a0.edm" hidden="1">#REF!</definedName>
    <definedName name="_bdm.32B87B6BC5C34483A565A904768966AC.edm" hidden="1">#REF!</definedName>
    <definedName name="_bdm.3334E08008754022BB837BCC3547165B.edm" hidden="1">#REF!</definedName>
    <definedName name="_bdm.334326599F0444C8B855609527C6887D.edm" hidden="1">#REF!</definedName>
    <definedName name="_bdm.336156A542A0421898AF05F5D9C5942F.edm" hidden="1">#REF!</definedName>
    <definedName name="_bdm.33DF567CC3CB4997B376D98824E57442.edm" hidden="1">#REF!</definedName>
    <definedName name="_bdm.344681746ACC47FD88FB0130EBE41AC9.edm" hidden="1">#REF!</definedName>
    <definedName name="_bdm.34F8BD33BB284FE4983CEB51BCFE4751.edm" hidden="1">#REF!</definedName>
    <definedName name="_bdm.35603E103ADD4EBBBB3841BCF7BEAE55.edm" hidden="1">#REF!</definedName>
    <definedName name="_bdm.359CA3F029804240A347125F9B39FF3E.edm" hidden="1">#REF!</definedName>
    <definedName name="_bdm.35DDE3442C054C5C8E4B8E9CFEB8A6EA.edm" hidden="1">#REF!</definedName>
    <definedName name="_bdm.35F5156E4B1C4C8E8AF93A15439E60CB.edm" hidden="1">#REF!</definedName>
    <definedName name="_bdm.36CA04BCFA9841F4AED4C43D0905542A.edm" hidden="1">#REF!</definedName>
    <definedName name="_bdm.3736CB47ABC24269AF8E6688E6DAE3F8.edm" hidden="1">#REF!</definedName>
    <definedName name="_bdm.3751E6711C5D417AA0FFB950381364E9.edm" hidden="1">#REF!</definedName>
    <definedName name="_bdm.37B5517E982F4E6B806F95BB2E5DC387.edm" hidden="1">#REF!</definedName>
    <definedName name="_bdm.37BB86E22CC44A6D9BC254C47ED06323.edm" hidden="1">#REF!</definedName>
    <definedName name="_bdm.37CC684AFAF04B2589665EDE28D8EB61.edm" hidden="1">#REF!</definedName>
    <definedName name="_bdm.38460BE1735D4E78BF8AC8F3B1118D77.edm" hidden="1">#REF!</definedName>
    <definedName name="_bdm.392F99A269F64EE6A2B846601BBD2E82.edm" hidden="1">#REF!</definedName>
    <definedName name="_bdm.399D1C70A34D40AEB308F5FB9E4B1708.edm" hidden="1">#REF!</definedName>
    <definedName name="_bdm.39D345F06916462ABB69740975D64E61.edm" hidden="1">#REF!</definedName>
    <definedName name="_bdm.39FC01C394354119B885FBE6F22C98CC.edm" hidden="1">#REF!</definedName>
    <definedName name="_bdm.3AE472BF6BA740C6AFF293F9044BAC08.edm" hidden="1">#REF!</definedName>
    <definedName name="_bdm.3B72B65F3D2A42749A609ECEE568D39C.edm" hidden="1">#REF!</definedName>
    <definedName name="_bdm.3BA71FB1494D49DEA423BD8EF144954A.edm" hidden="1">#REF!</definedName>
    <definedName name="_bdm.3BC7DC127D2C447896EB2EF0270DE5B9.edm" hidden="1">#REF!</definedName>
    <definedName name="_bdm.3BCAE1795691464E9939CECFDE7F610A.edm" hidden="1">#REF!</definedName>
    <definedName name="_bdm.3C5CE2CBB70A4FEAAA3B19BC18C72C3D.edm" hidden="1">#REF!</definedName>
    <definedName name="_bdm.3C69E85E55C14BFCA152E461AEEC4ECC.edm" hidden="1">#REF!</definedName>
    <definedName name="_bdm.3C9E148232154273947735321B54A395.edm" hidden="1">#REF!</definedName>
    <definedName name="_bdm.3D055CE51DE643D4B8F1F394A283C2A4.edm" hidden="1">#REF!</definedName>
    <definedName name="_bdm.3D17C68A60264004A035CBEC65D423BC.edm" hidden="1">#REF!</definedName>
    <definedName name="_bdm.3D3D65FA519B40008C25A39E902B40A9.edm" hidden="1">#REF!</definedName>
    <definedName name="_bdm.3D6EC43437F54528B6C93B1061888C02.edm" hidden="1">#REF!</definedName>
    <definedName name="_bdm.3D91EDE82514454FACFEB67F7CF62BD3.edm" hidden="1">#REF!</definedName>
    <definedName name="_bdm.3E3D0FF2DC4F4AC88D02AD381B38AEF2.edm" hidden="1">#REF!</definedName>
    <definedName name="_bdm.3E602D54E65E4B3CAA8446DE88B952CF.edm" hidden="1">#REF!</definedName>
    <definedName name="_bdm.3EDB8BE106244DDC89848CFDB9F31AE7.edm" hidden="1">#REF!</definedName>
    <definedName name="_bdm.3F12EED3155E49CAA168E14347615E44.edm" hidden="1">#REF!</definedName>
    <definedName name="_bdm.3F48DCFD85784C22821393724FAFDFCF.edm" hidden="1">#REF!</definedName>
    <definedName name="_bdm.3FDBE005CE3E40DA99BF3A1ABD3890BD.edm" hidden="1">#REF!</definedName>
    <definedName name="_bdm.400A4EF337084AD3B0F6C9CA85C383A4.edm" hidden="1">#REF!</definedName>
    <definedName name="_bdm.402CFD5F0E5B4736A128B3318F50C660.edm" hidden="1">#REF!</definedName>
    <definedName name="_bdm.4047D96637E24A3F97E85D510DFA62A9.edm" hidden="1">#REF!</definedName>
    <definedName name="_bdm.404D677F20C64349B3787F5B98B60066.edm" hidden="1">#REF!</definedName>
    <definedName name="_bdm.408B1F9FD9B948709D206611E0126161.edm" hidden="1">#REF!</definedName>
    <definedName name="_bdm.40946B3E4F8B45AA86B1690108246C6A.edm" hidden="1">#REF!</definedName>
    <definedName name="_bdm.409F6A64419843C3B9B9888F7015F06D.edm" hidden="1">#REF!</definedName>
    <definedName name="_bdm.40DA3599DABE4F0B9E6AEEC95B11FC2A.edm" hidden="1">#REF!</definedName>
    <definedName name="_bdm.40F9DF42BF68422D8EE192AE2AE99ED9.edm" hidden="1">#REF!</definedName>
    <definedName name="_bdm.4129851B33C948DE94F38838EDA9A703.edm" hidden="1">#REF!</definedName>
    <definedName name="_bdm.4191858A55624CC0957748D5E4AB83B0.edm" hidden="1">#REF!</definedName>
    <definedName name="_bdm.41BEBC277DD34371A7F5020E3F3B2A78.edm" hidden="1">#REF!</definedName>
    <definedName name="_bdm.41C0C21023A742118841D257D3154C2E.edm" hidden="1">#REF!</definedName>
    <definedName name="_bdm.430BEF2598BA48AB84CE5EE3B57938F8.edm" hidden="1">#REF!</definedName>
    <definedName name="_bdm.439403AFB13340BBBA79E6F6AF5ED453.edm" hidden="1">#REF!</definedName>
    <definedName name="_bdm.43E579D6EB2D42A48BE82C472B673C2D.edm" hidden="1">#REF!</definedName>
    <definedName name="_bdm.43F1FBC296F54982BEFE41327677C9D6.edm" hidden="1">#REF!</definedName>
    <definedName name="_bdm.4416B19B27EA4DBBA770582209B8CF39.edm" hidden="1">#REF!</definedName>
    <definedName name="_bdm.4440C23A4D7641C1A88BD06E89DED578.edm" hidden="1">#REF!</definedName>
    <definedName name="_bdm.444F670996AA4FC9BB03D2D4086BCCE5.edm" hidden="1">#REF!</definedName>
    <definedName name="_bdm.445C879AFBFF43D399D9C26546C0B055.edm" hidden="1">#REF!</definedName>
    <definedName name="_bdm.44B9F95E624240B6A0F1B54847234107.edm" hidden="1">#REF!</definedName>
    <definedName name="_bdm.4513CEA957284013AD0328D5B2977F19.edm" hidden="1">#REF!</definedName>
    <definedName name="_bdm.456AECCF93FB4AC791A2D1C0F42DF7B1.edm" hidden="1">#REF!</definedName>
    <definedName name="_bdm.45AC17837BA44C8BBD0A503CB02FD8EB.edm" hidden="1">#REF!</definedName>
    <definedName name="_bdm.45BD46758D554D1CA89E6332D0AE2FA2.edm" hidden="1">#REF!</definedName>
    <definedName name="_bdm.45C6FC3EF807457D98ADE89711D1DFC6.edm" hidden="1">#REF!</definedName>
    <definedName name="_bdm.4675748EF8E646A4BE388B37DF4E5DDD.edm" hidden="1">#REF!</definedName>
    <definedName name="_bdm.46E064123C124B3FA804F58619A7DC9C.edm" hidden="1">#REF!</definedName>
    <definedName name="_bdm.482002CF4F2E406C9CD529BA91A3FFF5.edm" hidden="1">#REF!</definedName>
    <definedName name="_bdm.4826FE82FB7549408A9D35918FBAF3D4.edm" hidden="1">#N/A</definedName>
    <definedName name="_bdm.48573A1F05AD4C45A860EC6601864F1F.edm" hidden="1">#REF!</definedName>
    <definedName name="_bdm.48B1736060E24386B0EC305FAB97EEB9.edm" hidden="1">#REF!</definedName>
    <definedName name="_bdm.48CA009391E9450D8DDAB38B2CB95704.edm" hidden="1">#REF!</definedName>
    <definedName name="_bdm.48CBADB1EEA64B679E709916F38AA9D5.edm" hidden="1">#REF!</definedName>
    <definedName name="_bdm.48CE2029E1324F2596317BA7C0F35AD8.edm" hidden="1">#REF!</definedName>
    <definedName name="_bdm.49C6089191C04652B29CF690BD16A73D.edm" hidden="1">#REF!</definedName>
    <definedName name="_bdm.4A04656A215647B68BDAD1707B031A2A.edm" hidden="1">#REF!</definedName>
    <definedName name="_bdm.4A33B9AD12AF455E8733C72B0DAA8FDF.edm" hidden="1">#REF!</definedName>
    <definedName name="_bdm.4A45630D157340EDB12D06AFB51D70DE.edm" hidden="1">#REF!</definedName>
    <definedName name="_bdm.4A4647585A2644189998426DC546E0AD.edm" hidden="1">#REF!</definedName>
    <definedName name="_bdm.4ACCA1ED7C1A4CCA941B50A49F490F34.edm" hidden="1">#REF!</definedName>
    <definedName name="_bdm.4B40238EA37F4A16A341668A83FBE154.edm" hidden="1">#REF!</definedName>
    <definedName name="_bdm.4B48793507FD4F218DE5F30F39C4908B.edm" hidden="1">#REF!</definedName>
    <definedName name="_bdm.4B49FAB89CF340ECB3172CF000B14416.edm" hidden="1">#REF!</definedName>
    <definedName name="_bdm.4B4FB2783BC44E8082EBFB02BA34E936.edm" hidden="1">#REF!</definedName>
    <definedName name="_bdm.4B77C271E0A34AA39783CC8280DC280C.edm" hidden="1">#REF!</definedName>
    <definedName name="_bdm.4BA4BBC69E84491BA3AF6C705C77C883.edm" hidden="1">#REF!</definedName>
    <definedName name="_bdm.4C9545ED02C44B83B7C151AEB0170441.edm" hidden="1">#REF!</definedName>
    <definedName name="_bdm.4CEC331910F5409FB3DDB4AAD1F5414A.edm" hidden="1">#REF!</definedName>
    <definedName name="_bdm.4DBE648A02CD464F96033D39E13CC015.edm" hidden="1">#REF!</definedName>
    <definedName name="_bdm.4DBF3CD070E24609BFB07F2E755484CA.edm" hidden="1">#REF!</definedName>
    <definedName name="_bdm.4DF794E16E9B447A8A184E1F2580766B.edm" hidden="1">#REF!</definedName>
    <definedName name="_bdm.4E3C8791333D4D9CA56B147125E8DA07.edm" hidden="1">#REF!</definedName>
    <definedName name="_bdm.4E47BC729D7843B2AB43ABBD335C7116.edm" hidden="1">#REF!</definedName>
    <definedName name="_bdm.4E545D7CAC55404B82130C289DCD311F.edm" hidden="1">#REF!</definedName>
    <definedName name="_bdm.4E9BD2EF31A4456182EE42DE76D00748.edm" hidden="1">#REF!</definedName>
    <definedName name="_bdm.4F134DEB25744015ACAE113DE2928039.edm" hidden="1">#REF!</definedName>
    <definedName name="_bdm.4F23CBDDB2AB4EE6BE09E50BEB58600C.edm" hidden="1">#REF!</definedName>
    <definedName name="_bdm.4F9FC1E79ABC41B49F33093F84695035.edm" hidden="1">#REF!</definedName>
    <definedName name="_bdm.4FF316B84CD34088B1791804E873C9F6.edm" hidden="1">#N/A</definedName>
    <definedName name="_bdm.4FF47A0749864BC887611847FFB4D9D4.edm" hidden="1">#REF!</definedName>
    <definedName name="_bdm.5036F700BCFD4905A600A875F9696674.edm" hidden="1">#REF!</definedName>
    <definedName name="_bdm.5060C5D82CA44429A71A35BDC6FCEEF4.edm" hidden="1">#REF!</definedName>
    <definedName name="_bdm.5087477C2A304F05BB3C2766381369C1.edm" hidden="1">#REF!</definedName>
    <definedName name="_bdm.50A548217C6542638BEB39DDFC194DCB.edm" hidden="1">#REF!</definedName>
    <definedName name="_bdm.50B2243090094F5799D6517202D8D1BD.edm" hidden="1">#REF!</definedName>
    <definedName name="_bdm.50B6329483B7423EA42B6D9D63D0BBA2.edm" hidden="1">#REF!</definedName>
    <definedName name="_bdm.50C643FE2A004F1188F453C954A7ED50.edm" hidden="1">#REF!</definedName>
    <definedName name="_bdm.5127CF92131949B6BC159A3E80A01D44.edm" hidden="1">#REF!</definedName>
    <definedName name="_bdm.512B115BC02548808EF0A756FE0765DD.edm" hidden="1">#REF!</definedName>
    <definedName name="_bdm.5141103E535442A0BB243951607E5226.edm" hidden="1">#REF!</definedName>
    <definedName name="_bdm.51A344AEB27D4E848CEC914A2580DBCD.edm" hidden="1">#N/A</definedName>
    <definedName name="_bdm.51B88522CDA849209E99AA0F498985F7.edm" hidden="1">#REF!</definedName>
    <definedName name="_bdm.51F2092B1CE34D24B30CEDD0659C92E3.edm" hidden="1">#REF!</definedName>
    <definedName name="_bdm.520F574DCFFF11D6B661000347B6BAD9.edm" hidden="1">#REF!</definedName>
    <definedName name="_bdm.5242301641DC4EEEA00C1808E85421F9.edm" hidden="1">#REF!</definedName>
    <definedName name="_bdm.52CE37642E0C4CD0A4A4C07C146C9B70.edm" hidden="1">#REF!</definedName>
    <definedName name="_bdm.532CFB45DAC74A7F8E3F0E3BA9744703.edm" hidden="1">#REF!</definedName>
    <definedName name="_bdm.544CDFFC17104BA88AACE01B00334AAA.edm" hidden="1">#REF!</definedName>
    <definedName name="_bdm.54556814D1594285B2A3D74B223623CE.edm" hidden="1">#REF!</definedName>
    <definedName name="_bdm.549BA8F3BD57454EB93A617CCDFC2F2A.edm" hidden="1">#REF!</definedName>
    <definedName name="_bdm.554E8BBAA6D34E67947D88BFC48B02FD.edm" hidden="1">#REF!</definedName>
    <definedName name="_bdm.55A9B35EC02242FA825A00BB191A5D07.edm" hidden="1">#REF!</definedName>
    <definedName name="_bdm.55F55CD0BC1840F5B3F0A8DD1A149AB3.edm" hidden="1">#REF!</definedName>
    <definedName name="_bdm.563E0794913B4738935DC4169DFCEDFB.edm" hidden="1">#REF!</definedName>
    <definedName name="_bdm.56499E9F1C134C3E8F97D6A6BB0AAFB8.edm" hidden="1">#REF!</definedName>
    <definedName name="_bdm.5679979EBAB048F4935CA60321368EB4.edm" hidden="1">#REF!</definedName>
    <definedName name="_bdm.56A4C161793A409AB6CF113223A1552C.edm" hidden="1">#REF!</definedName>
    <definedName name="_bdm.578999AF4C48486F80CC1B9E823BECC1.edm" hidden="1">#REF!</definedName>
    <definedName name="_bdm.5890963241484284B8951A0E1CBA46D3.edm" hidden="1">#REF!</definedName>
    <definedName name="_bdm.58A17DDA32784948AB1FDC1895F8BEFF.edm" hidden="1">#REF!</definedName>
    <definedName name="_bdm.58B47B476E8E43239B5D722EB9762F07.edm" hidden="1">#REF!</definedName>
    <definedName name="_bdm.58B71012676C4462B9A4B945EE5C2892.edm" hidden="1">#REF!</definedName>
    <definedName name="_bdm.58C4C67804294BCA8698EE0502EF331C.edm" hidden="1">#REF!</definedName>
    <definedName name="_bdm.58C4D3569802495C97FE1D69555CCA9F.edm" hidden="1">#REF!</definedName>
    <definedName name="_bdm.58F32800F3AA4E7C8EA00BEE28C0CBDD.edm" hidden="1">#REF!</definedName>
    <definedName name="_bdm.5928977C3A1A4B8FA35A09CE3475C052.edm" hidden="1">#REF!</definedName>
    <definedName name="_bdm.598F3F97BB4D48C39C67ACD5EFDAD57B.edm" hidden="1">#REF!</definedName>
    <definedName name="_bdm.5A4D772955DB4350973F31595E9B5AF7.edm" hidden="1">#REF!</definedName>
    <definedName name="_bdm.5A7B1752C5B1466588E47E776BFB4641.edm" hidden="1">#REF!</definedName>
    <definedName name="_bdm.5AD5D2ECC3F74E2EB32FF1F230F8F73F.edm" hidden="1">#REF!</definedName>
    <definedName name="_bdm.5B039E9B4FE646958E5F44F2C7AD8220.edm" hidden="1">#REF!</definedName>
    <definedName name="_bdm.5B8DA30D808C49D6A5D877868BB1B49C.edm" hidden="1">#REF!</definedName>
    <definedName name="_bdm.5BA5340EA2974751BE5924CB46C035A4.edm" hidden="1">#REF!</definedName>
    <definedName name="_bdm.5BD042AE8D5E4FC0BDF4319088901FD6.edm" hidden="1">#REF!</definedName>
    <definedName name="_bdm.5C0624D9EAAC41558F68BB4A4608B1CB.edm" hidden="1">#REF!</definedName>
    <definedName name="_bdm.5C335EA063AF4A948BE1966DC65214DC.edm" hidden="1">#REF!</definedName>
    <definedName name="_bdm.5C43281B160644C9AA47A540349F3AFE.edm" hidden="1">#REF!</definedName>
    <definedName name="_bdm.5D199180742B4B5489B9F8BDD02A4CB3.edm" hidden="1">#REF!</definedName>
    <definedName name="_bdm.5D568EEDB226470FB7782CA1D856F268.edm" hidden="1">#REF!</definedName>
    <definedName name="_bdm.5D5E08503CCC4B86B962AA11BE95B628.edm" hidden="1">#REF!</definedName>
    <definedName name="_bdm.5D66EBF1C7504D6BB8D80C21E6DE3FE0.edm" hidden="1">#REF!</definedName>
    <definedName name="_bdm.5DBCFB0B4C3349ED882E88164CBC364A.edm" hidden="1">#REF!</definedName>
    <definedName name="_bdm.5DD4ED137CBE4419B1E36A5F47201214.edm" hidden="1">#REF!</definedName>
    <definedName name="_bdm.5E0274BFB3504F9A911B5D6C4CE6301C.edm" hidden="1">#REF!</definedName>
    <definedName name="_bdm.5E3A7F65A26248A594EACD4D69B5D7DC.edm" hidden="1">#REF!</definedName>
    <definedName name="_bdm.5EFD5FA90D45477C91B21D63BD7C7037.edm" hidden="1">#REF!</definedName>
    <definedName name="_bdm.5F17BBADCE284BA38B3C88360DF06F9C.edm" hidden="1">#REF!</definedName>
    <definedName name="_bdm.5F217F1060844AD6BB4DE82428E85C2E.edm" hidden="1">#REF!</definedName>
    <definedName name="_bdm.5F79D092BE2E46C787A1EEFEEDA7544E.edm" hidden="1">#REF!</definedName>
    <definedName name="_bdm.5FE57318FA434675801C2AFF54CF6A30.edm" hidden="1">#REF!</definedName>
    <definedName name="_bdm.5FEBC04E508A4A609C61A1948C1F200B.edm" hidden="1">#REF!</definedName>
    <definedName name="_bdm.60130A76DCF34A448DF8CAE9A2D9D0E2.edm" hidden="1">#REF!</definedName>
    <definedName name="_bdm.60F6B36F5216451594A208B6A4B2C487.edm" hidden="1">#REF!</definedName>
    <definedName name="_bdm.612F7A808AB911D6A4210008021EFA83.edm" hidden="1">#REF!</definedName>
    <definedName name="_bdm.615BD2C3219046DAA896058E4BE020AB.edm" hidden="1">#REF!</definedName>
    <definedName name="_bdm.621BF5D65A6740EBBF11FDAB1813D095.edm" hidden="1">#REF!</definedName>
    <definedName name="_bdm.62765F1F57094371A29BE96CDA5ED3BC.edm" hidden="1">#REF!</definedName>
    <definedName name="_bdm.62DD5068E3524B66AE5F5329BBBDD7BB.edm" hidden="1">#REF!</definedName>
    <definedName name="_bdm.6330471FA940427584EA7E546E1EE198.edm" hidden="1">#REF!</definedName>
    <definedName name="_bdm.63520D77080549BDB4FC7DFB1FC3ABE0.edm" hidden="1">#REF!</definedName>
    <definedName name="_bdm.63983E7382244B53877A480BC08E79A6.edm" hidden="1">#REF!</definedName>
    <definedName name="_bdm.6408E225FB5A4315AB14F04E492AF92B.edm" hidden="1">#REF!</definedName>
    <definedName name="_bdm.640E84076EF84B60A336A41379ECD5F0.edm" hidden="1">#REF!</definedName>
    <definedName name="_bdm.6467DAC7513E43ECB5A07442C52AD6C0.edm" hidden="1">#REF!</definedName>
    <definedName name="_bdm.64AD165254324A4F82E6C9D9F21AC590.edm" hidden="1">#REF!</definedName>
    <definedName name="_bdm.64AFC7BCF57D4946933F3F9639B3A9FA.edm" hidden="1">#REF!</definedName>
    <definedName name="_bdm.65589D6C3C1C4EFB9633B0EEA11A20A1.edm" hidden="1">#REF!</definedName>
    <definedName name="_bdm.65670882206241E281D2F52083D88CAE.edm" hidden="1">#REF!</definedName>
    <definedName name="_bdm.6572BC05EC6C4A8AABF8570860FE1B2B.edm" hidden="1">#REF!</definedName>
    <definedName name="_bdm.6576C69832664526B6F38A69851C83FA.edm" hidden="1">#REF!</definedName>
    <definedName name="_bdm.65A5A17541764E129CF4CF10300378E6.edm" hidden="1">#REF!</definedName>
    <definedName name="_bdm.65D701F10C2746BA90EAD046A695FB7C.edm" hidden="1">#REF!</definedName>
    <definedName name="_bdm.65DC15F5025F4D70AF130226D18EC01B.edm" hidden="1">#REF!</definedName>
    <definedName name="_bdm.6606D9DC551F4274921B32E890AD0755.edm" hidden="1">#REF!</definedName>
    <definedName name="_bdm.66250806C5E3462A944F589E8FACEC05.edm" hidden="1">#REF!</definedName>
    <definedName name="_bdm.66B6CA0E5A784259A3D70B6EE047B549.edm" hidden="1">#REF!</definedName>
    <definedName name="_bdm.66FA4FC0BFF74935BEBD5F07D520CF15.edm" hidden="1">#REF!</definedName>
    <definedName name="_bdm.6711F982A7A043358E8A2B1A51D19311.edm" hidden="1">#REF!</definedName>
    <definedName name="_bdm.672EBB21ECE040FF869FE38A13D50242.edm" hidden="1">#REF!</definedName>
    <definedName name="_bdm.67D3A972976647D48A93FA1540ACEDB0.edm" hidden="1">#REF!</definedName>
    <definedName name="_bdm.6829F4D9B2114258864065E6D1BE6E41.edm" hidden="1">#REF!</definedName>
    <definedName name="_bdm.68B379E94C9C41569F8FCCAB548D9A8C.edm" hidden="1">#REF!</definedName>
    <definedName name="_bdm.68D5671CAEDD49F0A9824520A3962D06.edm" hidden="1">#REF!</definedName>
    <definedName name="_bdm.68F39C0B8F5B40618362F85E9D7E029A.edm" hidden="1">#REF!</definedName>
    <definedName name="_bdm.68F614678CA84E538E65DA7AF574284B.edm" hidden="1">#REF!</definedName>
    <definedName name="_bdm.69470B370E764E048ED5BF6E925F3C7B.edm" hidden="1">#REF!</definedName>
    <definedName name="_bdm.697D420A70EC4A239052632B70C2D036.edm" hidden="1">#REF!</definedName>
    <definedName name="_bdm.69BAD646D5574C5C8BCB729DC3862026.edm" hidden="1">#REF!</definedName>
    <definedName name="_bdm.6A45D5FA6D5A460C87542C35973895A0.edm" hidden="1">#REF!</definedName>
    <definedName name="_bdm.6AAB369A569348378A023E21BAF3B5C8.edm" hidden="1">#REF!</definedName>
    <definedName name="_bdm.6B9871C8B6754C2694A8D7B61345F46A.edm" hidden="1">#REF!</definedName>
    <definedName name="_bdm.6BACBCF78AA4423F978ED47C740F3A21.edm" hidden="1">#REF!</definedName>
    <definedName name="_bdm.6BDA90F78C3C4F88A1367BFA661DA807.edm" hidden="1">#REF!</definedName>
    <definedName name="_bdm.6BF08030ED23416A9FDE0089D56C6717.edm" hidden="1">#REF!</definedName>
    <definedName name="_bdm.6C049B2027CE402A922D1C0CFB3648C6.edm" hidden="1">#REF!</definedName>
    <definedName name="_bdm.6C283AF66BDC4BC0B5D29623F0501134.edm" hidden="1">#REF!</definedName>
    <definedName name="_bdm.6C357B93ACD24C9992DFDE131684AF75.edm" hidden="1">#REF!</definedName>
    <definedName name="_bdm.6C44731F8C184B9FB12390A9C2403E2B.edm" hidden="1">#REF!</definedName>
    <definedName name="_bdm.6C742A776FA14CFC9B03516FDC6F00BF.edm" hidden="1">#REF!</definedName>
    <definedName name="_bdm.6CB70DA9DFAF49639274DD558F54A532.edm" hidden="1">#REF!</definedName>
    <definedName name="_bdm.6CC11BF4AB27455183FA5C12450B18DE.edm" hidden="1">#REF!</definedName>
    <definedName name="_bdm.6D34650BC2BA4EFE9B4D1FAEDAF15624.edm" hidden="1">#REF!</definedName>
    <definedName name="_bdm.6D8A74E1E0FA4DF298CE689183308E92.edm" hidden="1">#REF!</definedName>
    <definedName name="_bdm.6DACE8035B1A4404B0D6B2485EB70C8C.edm" hidden="1">#REF!</definedName>
    <definedName name="_bdm.6DDE057F4D954D7FA8C57DAAF2CAB9A1.edm" hidden="1">#REF!</definedName>
    <definedName name="_bdm.6E3B9C881A124F1FA39D5EED67ACAF20.edm" hidden="1">#REF!</definedName>
    <definedName name="_bdm.6E7C31ED7A414A199BEE8F7F01C9831A.edm" hidden="1">#REF!</definedName>
    <definedName name="_bdm.6EA5E8B0F3E5447EA3DDD8A9637AAB45.edm" hidden="1">#REF!</definedName>
    <definedName name="_bdm.6EEABC6033A54EA9A0317057BDB9DA1F.edm" hidden="1">#REF!</definedName>
    <definedName name="_bdm.6EFF157BF63441F78F711EB292B8362F.edm" hidden="1">#REF!</definedName>
    <definedName name="_bdm.6F10254D34294644ADAA9697708DE26F.edm" hidden="1">#REF!</definedName>
    <definedName name="_bdm.6F62438F0A444AA9AF6AEF5591FAFDEF.edm" hidden="1">#REF!</definedName>
    <definedName name="_bdm.7126DB434CD84597A8E7E9CA81C67859.edm" hidden="1">#REF!</definedName>
    <definedName name="_bdm.713C934FFC2B4183A22160AF2B21F8E0.edm" hidden="1">#REF!</definedName>
    <definedName name="_bdm.715340173A504BDE8B851048281CEA4A.edm" hidden="1">#REF!</definedName>
    <definedName name="_bdm.717ACBB4A0CC41369C57000A1B1E4143.edm" hidden="1">#REF!</definedName>
    <definedName name="_bdm.71D3034A8C944D0D85C2DA5644371C70.edm" hidden="1">#REF!</definedName>
    <definedName name="_bdm.7266175E44AC4DEABE3CF53BE86517E6.edm" hidden="1">#REF!</definedName>
    <definedName name="_bdm.727A2E295AF54F28BC095B84B92DB563.edm" hidden="1">#REF!</definedName>
    <definedName name="_bdm.72886AD7B8DE44849A0440E953AA3F32.edm" hidden="1">#REF!</definedName>
    <definedName name="_bdm.729ECF2131CB45BF8507CBE35732255B.edm" hidden="1">#REF!</definedName>
    <definedName name="_bdm.72A9566DBB5D47178ABD044AFA31038B.edm" hidden="1">#REF!</definedName>
    <definedName name="_bdm.731F4F9934E1401EBEC7A3BBA7C36072.edm" hidden="1">#REF!</definedName>
    <definedName name="_bdm.73D3E6D4209D4DAABC9A62C2694F20F7.edm" hidden="1">#REF!</definedName>
    <definedName name="_bdm.74145ED66E5543C88FDA099EB4360FC9.edm" hidden="1">#REF!</definedName>
    <definedName name="_bdm.74395AD8E1D94831BB5AE39F70CC4A1F.edm" hidden="1">#REF!</definedName>
    <definedName name="_bdm.74439AF35CFC4C2D89144D698E4826C0.edm" hidden="1">#REF!</definedName>
    <definedName name="_bdm.748823FD5D2A4C76A2A27B059DA88969.edm" hidden="1">#REF!</definedName>
    <definedName name="_bdm.74C12F56036B4815898BAF4DBBD9C333.edm" hidden="1">#REF!</definedName>
    <definedName name="_bdm.74FE048120D543F1B09B93E36770170B.edm" hidden="1">#REF!</definedName>
    <definedName name="_bdm.7525777147104D40AB59469D4E2F1F7E.edm" hidden="1">#REF!</definedName>
    <definedName name="_bdm.75AD8DFF380D4895A6BEAB5FCAFAA6DB.edm" hidden="1">#REF!</definedName>
    <definedName name="_bdm.75C5403A92D54E6491591BC5005B3E7F.edm" hidden="1">#REF!</definedName>
    <definedName name="_bdm.75DA8B58D94E4DC2A29818C555D7511A.edm" hidden="1">#REF!</definedName>
    <definedName name="_bdm.7602DCFA18194D93BDC5FA0B7A22B1F8.edm" hidden="1">#REF!</definedName>
    <definedName name="_bdm.7610A2AE51724B3580A4A4E3BBEAFDB3.edm" hidden="1">#REF!</definedName>
    <definedName name="_bdm.761F2DB738F94757B970F83F4756BE39.edm" hidden="1">#REF!</definedName>
    <definedName name="_bdm.763EEC100E1F4C6AA921ADA89EBBDE67.edm" hidden="1">#REF!</definedName>
    <definedName name="_bdm.769F75F326494506B03DB45AAAE2D7D5.edm" hidden="1">#REF!</definedName>
    <definedName name="_bdm.76C27A152E7F4DD0A9C4B13E804F8DB9.edm" hidden="1">#REF!</definedName>
    <definedName name="_bdm.76DC69BCD13849AEADD94EA18CE46DAC.edm" hidden="1">#REF!</definedName>
    <definedName name="_bdm.777A0D8BCE914EFD9C0D39287042AC47.edm" hidden="1">#REF!</definedName>
    <definedName name="_bdm.777B736B9D7E4354B28A28E6C5A54A56.edm" hidden="1">#REF!</definedName>
    <definedName name="_bdm.77B8B516DA284E49B849D72D74FA161E.edm" hidden="1">#REF!</definedName>
    <definedName name="_bdm.78560A55FB46457B85AEB1F34EF05A15.edm" hidden="1">#REF!</definedName>
    <definedName name="_bdm.7947B867DBBB47B9A1DF5C68A4D48493.edm" hidden="1">#REF!</definedName>
    <definedName name="_bdm.7A088139B82645BD9D0258850916480F.edm" hidden="1">#REF!</definedName>
    <definedName name="_bdm.7A53D4949BB54ED487F8993E9E3F89F4.edm" hidden="1">#REF!</definedName>
    <definedName name="_bdm.7A85062AB008499E8D959A2D2FB378A9.edm" hidden="1">#REF!</definedName>
    <definedName name="_bdm.7B1E105E06874B83B6B96F02421B003A.edm" hidden="1">#REF!</definedName>
    <definedName name="_bdm.7B2730C0F3B1408FB9899853EF504B03.edm" hidden="1">#REF!</definedName>
    <definedName name="_bdm.7B8B8440ED9447AF87F4326D7F0320D0.edm" hidden="1">#REF!</definedName>
    <definedName name="_bdm.7B9B0912B4FE41D39972789CD5A46496.edm" hidden="1">#REF!</definedName>
    <definedName name="_bdm.7BEE48212F15472FBA95E11ED63318A8.edm" hidden="1">#REF!</definedName>
    <definedName name="_bdm.7D845149A2D24F3E81D87688CB96FDC7.edm" hidden="1">#REF!</definedName>
    <definedName name="_bdm.7DCB267B51004E259A94A82254A9D175.edm" hidden="1">#REF!</definedName>
    <definedName name="_bdm.7E12F65DB8704E14836B996634CAE702.edm" hidden="1">#REF!</definedName>
    <definedName name="_bdm.7E9358F991EB4C83BE8FF8A3EC6C9C4F.edm" hidden="1">#REF!</definedName>
    <definedName name="_bdm.7EB34893307546B7954A1B8AEB67FEE5.edm" hidden="1">#REF!</definedName>
    <definedName name="_bdm.7ECF658B33A9490EA31C0A3514EF266B.edm" hidden="1">#REF!</definedName>
    <definedName name="_bdm.7F591A3E9F714B8C89621A70DEACB547.edm" hidden="1">#REF!</definedName>
    <definedName name="_bdm.7F891DEEBB324D2EA1BEF29C61D9B41A.edm" hidden="1">#REF!</definedName>
    <definedName name="_bdm.7FE7BEC853174356813B4D4075A147EC.edm" hidden="1">#REF!</definedName>
    <definedName name="_bdm.8087C04E569440B692A46FB3505F2B8E.edm" hidden="1">#REF!</definedName>
    <definedName name="_bdm.80CB811B0BE7488E9AB974D6544D3738.edm" hidden="1">#REF!</definedName>
    <definedName name="_bdm.81B6FE3988A64D84B7D9B5351A4E0AF5.edm" hidden="1">#REF!</definedName>
    <definedName name="_bdm.81BF1E2595E0446BA1DD7A74A1AEE86F.edm" hidden="1">#REF!</definedName>
    <definedName name="_bdm.81DB7B6335CA41639301F917C30D48DE.edm" hidden="1">#REF!</definedName>
    <definedName name="_bdm.8335C8F3FDFC4849B5D94D10685A88BF.edm" hidden="1">#REF!</definedName>
    <definedName name="_bdm.83EA1AB9A1194A2088F6D9B94FB55FEE.edm" hidden="1">#N/A</definedName>
    <definedName name="_bdm.84528D0447004154AB403E9FCE8BA4A9.edm" hidden="1">#REF!</definedName>
    <definedName name="_bdm.845B7DB4C04F48F185A365CB9BA38439.edm" hidden="1">#REF!</definedName>
    <definedName name="_bdm.8471694225DF404695884AD4579691AD.edm" hidden="1">#REF!</definedName>
    <definedName name="_bdm.84BCF937B08A4E578866385D2E15F5A4.edm" hidden="1">#REF!</definedName>
    <definedName name="_bdm.85081C8C300F4E0B8A91E6EC02EE40DD.edm" hidden="1">#REF!</definedName>
    <definedName name="_bdm.851D1A2FCF554D62BA2FE60ABCE89949.edm" hidden="1">#REF!</definedName>
    <definedName name="_bdm.8525CDDA2A2140B080008381CF1DBE95.edm" hidden="1">#REF!</definedName>
    <definedName name="_bdm.856916EB54B444A9B4F016E31B6BFE93.edm" hidden="1">#REF!</definedName>
    <definedName name="_bdm.85A8F5E74CE74CEA96A47894B162B872.edm" hidden="1">#REF!</definedName>
    <definedName name="_bdm.85F2EA7281C2447D9A2537B2DB491242.edm" hidden="1">#REF!</definedName>
    <definedName name="_bdm.860AA0F6AC17474BBB5A88DA5A68CE0E.edm" hidden="1">#REF!</definedName>
    <definedName name="_bdm.863DFF8EF3424C82856AD8A151423754.edm" hidden="1">#REF!</definedName>
    <definedName name="_bdm.86543D947D5C48659EE1CD3A52D34334.edm" hidden="1">#REF!</definedName>
    <definedName name="_bdm.866CFC2B14DB4A3482C9F51802E0ACE1.edm" hidden="1">#REF!</definedName>
    <definedName name="_bdm.86DD7663E2D24CC0A063BD789C1498BF.edm" hidden="1">#REF!</definedName>
    <definedName name="_bdm.872E5E89327F40BA81015B257D6DDC5B.edm" hidden="1">#REF!</definedName>
    <definedName name="_bdm.8814C25A54D7402E805FE9B055E4FCFC.edm" hidden="1">#REF!</definedName>
    <definedName name="_bdm.88B04F258CE24E38B4108964ED7ECF8F.edm" hidden="1">#REF!</definedName>
    <definedName name="_bdm.88EAA5B2C760464C87A106DDEFD8F207.edm" hidden="1">#REF!</definedName>
    <definedName name="_bdm.88ED894806B642D6B0AA078DD8160798.edm" hidden="1">#REF!</definedName>
    <definedName name="_bdm.88EFC29838CA445896D9416A2F95BC2E.edm" hidden="1">#REF!</definedName>
    <definedName name="_bdm.89D4162627AF4AB7B8A6F93F48445535.edm" hidden="1">#REF!</definedName>
    <definedName name="_bdm.89E1B0D1642C4CF6B803CE26F584384F.edm" hidden="1">#REF!</definedName>
    <definedName name="_bdm.8A78F94324C24F72A1DF66CB507BC670.edm" hidden="1">#REF!</definedName>
    <definedName name="_bdm.8B146B43CCAE49AD92B295AB8034A08C.edm" hidden="1">#REF!</definedName>
    <definedName name="_bdm.8B6F4482CDEF4CFBA0F457788E4DF320.edm" hidden="1">#REF!</definedName>
    <definedName name="_bdm.8BF266FAA43D4E119CB4E3130BFBFB64.edm" hidden="1">#REF!</definedName>
    <definedName name="_bdm.8C617BB96E4E43C7A461653B77A301BD.edm" hidden="1">#REF!</definedName>
    <definedName name="_bdm.8CA6007BB8444CE5922FB5088FC9DA7A.edm" hidden="1">#REF!</definedName>
    <definedName name="_bdm.8CB81F18FD23416DBCAB4AD632DE77D5.edm" hidden="1">#REF!</definedName>
    <definedName name="_bdm.8CD269A8379847EC9C1D78F67BFBC6B1.edm" hidden="1">#REF!</definedName>
    <definedName name="_bdm.8CE0C0C82F7F43DBAA6DDED3FE4BDB07.edm" hidden="1">#REF!</definedName>
    <definedName name="_bdm.8D18E83211BE4A099F610790E91503D8.edm" hidden="1">#REF!</definedName>
    <definedName name="_bdm.8D509EDD8232458891372ED87666B69C.edm" hidden="1">#REF!</definedName>
    <definedName name="_bdm.8DA3023C893F48268F93022973302FFD.edm" hidden="1">#REF!</definedName>
    <definedName name="_bdm.8DF53E19205C4757AA1C3CBC5A76E966.edm" hidden="1">#REF!</definedName>
    <definedName name="_bdm.8EA967CADEB946ADB8DC77265C16D613.edm" hidden="1">#REF!</definedName>
    <definedName name="_bdm.8EC2EE40A7E6401394BC4728EBE80E02.edm" hidden="1">#REF!</definedName>
    <definedName name="_bdm.8ECEA214E0AF4018AC0E1C00C71337FC.edm" hidden="1">#REF!</definedName>
    <definedName name="_bdm.8F811966E9CD48FCA09AC40FA0609A6A.edm" hidden="1">#REF!</definedName>
    <definedName name="_bdm.9081A52115B24FBCA273B9884C68EB73.edm" hidden="1">#REF!</definedName>
    <definedName name="_bdm.90EC99B956D74088903439A79C570FB5.edm" hidden="1">#REF!</definedName>
    <definedName name="_bdm.913856CB09DE4F1CAD0F2C81BE83029D.edm" hidden="1">#REF!</definedName>
    <definedName name="_bdm.91977EFD388746B7992B639A7FB565EA.edm" hidden="1">#REF!</definedName>
    <definedName name="_bdm.920A98D4E79344BFA3E6EA0599376DEA.edm" hidden="1">#REF!</definedName>
    <definedName name="_bdm.9262B2816DE04651AB17BFCCF4B1AE1D.edm" hidden="1">#REF!</definedName>
    <definedName name="_bdm.92A06BC8966841279524247F39417F73.edm" hidden="1">#REF!</definedName>
    <definedName name="_bdm.92A11B92652F46A79104BDB7AD6382F0.edm" hidden="1">#REF!</definedName>
    <definedName name="_bdm.92CA1888745D4923A73A1539926E7578.edm" hidden="1">#REF!</definedName>
    <definedName name="_bdm.937AD6E8B6954BE8A45006A8E15820F9.edm" hidden="1">#REF!</definedName>
    <definedName name="_bdm.93EB14EA8520407BBFCD03A8B4E65721.edm" hidden="1">#REF!</definedName>
    <definedName name="_bdm.93EFB64D92BA48A493EA562D7D3EA9E9.edm" hidden="1">#REF!</definedName>
    <definedName name="_bdm.9404B9BDBEF349F9B6E04CBD98A3A571.edm" hidden="1">#REF!</definedName>
    <definedName name="_bdm.94051F4B5F644645AF6351409F76C054.edm" hidden="1">#REF!</definedName>
    <definedName name="_bdm.9407058C69404118929914A702DC1F83.edm" hidden="1">#REF!</definedName>
    <definedName name="_bdm.941F700425314FAF9B36D15437968DCE.edm" hidden="1">#REF!</definedName>
    <definedName name="_bdm.9504F2E1A7144B53BA032139639B61DB.edm" hidden="1">#REF!</definedName>
    <definedName name="_bdm.9515B4B86B6D4EC9A496B16979F6EA36.edm" hidden="1">#REF!</definedName>
    <definedName name="_bdm.95FE1229D94246D8A54476B1475B9E96.edm" hidden="1">#REF!</definedName>
    <definedName name="_bdm.966E4E8931A2437C9C948E9C6D59A938.edm" hidden="1">#REF!</definedName>
    <definedName name="_bdm.96AC9E87F59D4390BAD4A902054A1CCF.edm" hidden="1">#N/A</definedName>
    <definedName name="_bdm.96C8D002FFA444E9B9565AEA961A9DD1.edm" hidden="1">#REF!</definedName>
    <definedName name="_bdm.96D4A4BF09A542C49F2D83D93DC65910.edm" hidden="1">#REF!</definedName>
    <definedName name="_bdm.9713A4BE9EB543749CD1AF525686A743.edm" hidden="1">#REF!</definedName>
    <definedName name="_bdm.975B7485AF8A46A7983E3DDC51F71A4A.edm" hidden="1">#REF!</definedName>
    <definedName name="_bdm.97A1D0B254B04DF9910DE447C6A58402.edm" hidden="1">#REF!</definedName>
    <definedName name="_bdm.97B4EF6148FD49D2A0B5737D0BFB1944.edm" hidden="1">#REF!</definedName>
    <definedName name="_bdm.97C98F9023354A09B1E32750E19E297F.edm" hidden="1">#REF!</definedName>
    <definedName name="_bdm.97EFCB6492D84F5EB596400E4DA386DB.edm" hidden="1">#REF!</definedName>
    <definedName name="_bdm.97FF311B97954553ACBB9A61851B7B4D.edm" hidden="1">#REF!</definedName>
    <definedName name="_bdm.9898CE534D034ED5964FC581C9C8336A.edm" hidden="1">#REF!</definedName>
    <definedName name="_bdm.997EFA4E8D1944BFB7663A9E7D4CEACE.edm" hidden="1">#REF!</definedName>
    <definedName name="_bdm.998FAAE4C00048C3ACD618CACFF53F9B.edm" hidden="1">#REF!</definedName>
    <definedName name="_bdm.999F3C856B3F4DAF8DCC9840501548EC.edm" hidden="1">#REF!</definedName>
    <definedName name="_bdm.99DFFCB79E1A4A94B3E7AC288A901BA6.edm" hidden="1">#REF!</definedName>
    <definedName name="_bdm.99EA657500174444B4C51BC18A86607A.edm" hidden="1">#REF!</definedName>
    <definedName name="_bdm.9A0B3594AFC1426F8914289D66466920.edm" hidden="1">#REF!</definedName>
    <definedName name="_bdm.9A7DF78BAC3C43FDAFE9A182ED93B7EA.edm" hidden="1">#REF!</definedName>
    <definedName name="_bdm.9AAD46CCC6E14B6DB6A8105D74A08649.edm" hidden="1">#REF!</definedName>
    <definedName name="_bdm.9AB8C6C8B4074EBAB076E3E27BF0AEB0.edm" hidden="1">#REF!</definedName>
    <definedName name="_bdm.9B5C1BC54C8B4EB0AD81B4C393652E80.edm" hidden="1">#REF!</definedName>
    <definedName name="_bdm.9B6EC439FDA64DB9BB609027E59C8E31.edm" hidden="1">#REF!</definedName>
    <definedName name="_bdm.9B8CF3664F6C4495803E33182111E8C4.edm" hidden="1">#REF!</definedName>
    <definedName name="_bdm.9C6069F144254C74A719C2231972252C.edm" hidden="1">#REF!</definedName>
    <definedName name="_bdm.9C6083791D4D444DBF0A17EF09CFA8A2.edm" hidden="1">#REF!</definedName>
    <definedName name="_bdm.9CDC8A4B1F354354AA22B2BCC1460D32.edm" hidden="1">#REF!</definedName>
    <definedName name="_bdm.9D5D359A3F484166918ACFDCCE976449.edm" hidden="1">#REF!</definedName>
    <definedName name="_bdm.9D784C144B874CBCA852A73688B38B08.edm" hidden="1">#REF!</definedName>
    <definedName name="_bdm.9E60F81690C440EEB565CD475D1E38B9.edm" hidden="1">#REF!</definedName>
    <definedName name="_bdm.9EA39FAFF24E41C791FFA7CFF2F72700.edm" hidden="1">#REF!</definedName>
    <definedName name="_bdm.9EB4553AE88A4CD382A790F6FD8A8D72.edm" hidden="1">#REF!</definedName>
    <definedName name="_bdm.9EF6A7360BB44DDB8B94810A1B2045D4.edm" hidden="1">#REF!</definedName>
    <definedName name="_bdm.9F23F43D771D417CB114174A4649974C.edm" hidden="1">#REF!</definedName>
    <definedName name="_bdm.9FB2FF1C6227433BA07FE8409ACE6360.edm" hidden="1">#REF!</definedName>
    <definedName name="_bdm.9FBA37375A4E4F32909930FFECFCBAD7.edm" hidden="1">#REF!</definedName>
    <definedName name="_bdm.9FE93B09E86641F4874D833DA9CD9905.edm" hidden="1">#REF!</definedName>
    <definedName name="_bdm.A109DD5756FE477C80CF3AB43F879B8B.edm" hidden="1">#REF!</definedName>
    <definedName name="_bdm.A15B74896362476C92432ED7D2FC04E0.edm" hidden="1">#REF!</definedName>
    <definedName name="_bdm.A1A829E050FB455EB7D8EB363E20BCAF.edm" hidden="1">#REF!</definedName>
    <definedName name="_bdm.A2C3E8907CCD48E085224AB75FD3FAE8.edm" hidden="1">#REF!</definedName>
    <definedName name="_bdm.A32F691A7C4843ADACF4C13ABB6B2075.edm" hidden="1">#REF!</definedName>
    <definedName name="_bdm.A3B0F4E921E04EB692381B2966DDF35D.edm" hidden="1">#REF!</definedName>
    <definedName name="_bdm.A3D51C93F38A40589BF2402991B643B4.edm" hidden="1">#REF!</definedName>
    <definedName name="_bdm.A516186CEA8E407181B3095715AFC2AE.edm" hidden="1">#REF!</definedName>
    <definedName name="_bdm.A5BF22E22B0F46D8BCFECB2557B36629.edm" hidden="1">#REF!</definedName>
    <definedName name="_bdm.A60A25C51A184104987FADD4AEA9A921.edm" hidden="1">#REF!</definedName>
    <definedName name="_bdm.A6185F69B8754FAF82645489184C8F5D.edm" hidden="1">#REF!</definedName>
    <definedName name="_bdm.A61C1D190FD742AF96A5879905C40A51.edm" hidden="1">#REF!</definedName>
    <definedName name="_bdm.A62C445167D2408591EB35A43A1B9C86.edm" hidden="1">#REF!</definedName>
    <definedName name="_bdm.A68FB14AC4F149368D710EB78DD0AD5A.edm" hidden="1">#REF!</definedName>
    <definedName name="_bdm.A69A8048FDED4687BA4B2FC9D0AFC669.edm" hidden="1">#REF!</definedName>
    <definedName name="_bdm.A6ADA272B1484E02AE18E56B58B194D2.edm" hidden="1">#REF!</definedName>
    <definedName name="_bdm.A72CE150D754437A96A0E540416EDDAB.edm" hidden="1">#REF!</definedName>
    <definedName name="_bdm.A7316995778142638E41F6C93810DDAF.edm" hidden="1">#REF!</definedName>
    <definedName name="_bdm.A7624BAAFFF747FEA9361B1E658DB838.edm" hidden="1">#REF!</definedName>
    <definedName name="_bdm.A83925422A954963B5D566ECC76508A0.edm" hidden="1">#REF!</definedName>
    <definedName name="_bdm.A8419E435ADC44C39F09373786D31FF4.edm" hidden="1">#REF!</definedName>
    <definedName name="_bdm.A877ED0121AE489599CCE584198DC119.edm" hidden="1">#REF!</definedName>
    <definedName name="_bdm.A8B4826C69F248A6A1F25C9D1A845F6A.edm" hidden="1">#REF!</definedName>
    <definedName name="_bdm.A8B8402904B44F93ABFE6E43F019641C.edm" hidden="1">#REF!</definedName>
    <definedName name="_bdm.A90A1ABEDFC241238120603D648015AB.edm" hidden="1">#REF!</definedName>
    <definedName name="_bdm.A9668E15EEB442DEAA90971ABE20DADC.edm" hidden="1">#REF!</definedName>
    <definedName name="_bdm.A9D92FD5F2CE42ED8F79CFC902A82CE3.edm" hidden="1">#REF!</definedName>
    <definedName name="_bdm.AA247DB88E18430598D3BEA0823835A8.edm" hidden="1">#REF!</definedName>
    <definedName name="_bdm.AA2C071BE44C4EA4926EC2C49D63201F.edm" hidden="1">#REF!</definedName>
    <definedName name="_bdm.AA2F05398F7947BE89E20A300011AC15.edm" hidden="1">#REF!</definedName>
    <definedName name="_bdm.AA8C513AE55F4529879898DFFCF6F462.edm" hidden="1">#REF!</definedName>
    <definedName name="_bdm.AA90887524694A14BF92AD356BA0EADA.edm" hidden="1">#REF!</definedName>
    <definedName name="_bdm.AA93FFE1978F41C1B974E3DC6A869DDC.edm" hidden="1">#REF!</definedName>
    <definedName name="_bdm.AAEA1928E7EB44CD9EF0024763E554AF.edm" hidden="1">#REF!</definedName>
    <definedName name="_bdm.AB219F1E45374FB3A33B1A39369BC95A.edm" hidden="1">#REF!</definedName>
    <definedName name="_bdm.AB5453AE1C264CE689AA2F6737159B01.edm" hidden="1">#REF!</definedName>
    <definedName name="_bdm.AB6F306A893E46FDB5616264EE8DE9AD.edm" hidden="1">#REF!</definedName>
    <definedName name="_bdm.ABA635C9D6544014874F51DFC4A4A915.edm" hidden="1">#REF!</definedName>
    <definedName name="_bdm.AC7648D29E834EB184EF24429300BEFA.edm" hidden="1">#REF!</definedName>
    <definedName name="_bdm.ACB35EF5717C4F9189062D79F6857392.edm" hidden="1">#REF!</definedName>
    <definedName name="_bdm.AD9236E9C7AF473CA74110766A11081B.edm" hidden="1">#REF!</definedName>
    <definedName name="_bdm.ADB9694CC9C2474CA343766A93E95089.edm" hidden="1">#REF!</definedName>
    <definedName name="_bdm.AE44D4798ACB11D6A4210008021EFA83.edm" hidden="1">#REF!</definedName>
    <definedName name="_bdm.AEE203B989C4407E92001B9AB12B0052.edm" hidden="1">#REF!</definedName>
    <definedName name="_bdm.AF9E7C79A08B48D282B6925D1F0ED1F3.edm" hidden="1">#REF!</definedName>
    <definedName name="_bdm.AFB9FA4565F1445EA592347E5F102C10.edm" hidden="1">#REF!</definedName>
    <definedName name="_bdm.AFC15E9492224B3C92A45945772C7A2A.edm" hidden="1">#REF!</definedName>
    <definedName name="_bdm.B0290FBAB382497C93F636724BB83DAB.edm" hidden="1">#REF!</definedName>
    <definedName name="_bdm.B03C8C2FEC834687B5CB9569E61C6D0A.edm" hidden="1">#REF!</definedName>
    <definedName name="_bdm.B04221C0A02A413C968B5EA1825F38A8.edm" hidden="1">#REF!</definedName>
    <definedName name="_bdm.B049817A06B74BDDB2570ED36AD7C39A.edm" hidden="1">#REF!</definedName>
    <definedName name="_bdm.B1E834157A134AC496DF9F536740AC22.edm" hidden="1">#REF!</definedName>
    <definedName name="_bdm.B20EFFDD54054C44AE60AE2CD2114108.edm" hidden="1">#REF!</definedName>
    <definedName name="_bdm.B243DFD12BE24A4E83D4B07A87FD431B.edm" hidden="1">#REF!</definedName>
    <definedName name="_bdm.B2B3FFA352C34A9CB7BEF96C74AE5CB8.edm" hidden="1">#REF!</definedName>
    <definedName name="_bdm.B2E27840E23349838E0830865F3CD014.edm" hidden="1">#REF!</definedName>
    <definedName name="_bdm.B37106CD9FB74B2FA87E6B55495843B7.edm" hidden="1">#REF!</definedName>
    <definedName name="_bdm.B481DEA80EE141CA909710CB6A812D39.edm" hidden="1">#REF!</definedName>
    <definedName name="_bdm.B4AE6ECBC37A4DCA8F5CC19475064ADC.edm" hidden="1">#REF!</definedName>
    <definedName name="_bdm.B4BA2AA010354AF3A54B5F994E953DC9.edm" hidden="1">#REF!</definedName>
    <definedName name="_bdm.B4EE595E955C47C484177E441EC449A8.edm" hidden="1">#REF!</definedName>
    <definedName name="_bdm.B4EE92B08F48475A9706F5656E6CF8B6.edm" hidden="1">#REF!</definedName>
    <definedName name="_bdm.B5465CA4D23445278992786E4E8E5FEA.edm" hidden="1">#REF!</definedName>
    <definedName name="_bdm.B5BFD639F05F403A9177E362915D5CDD.edm" hidden="1">#REF!</definedName>
    <definedName name="_bdm.B5C24177430643C3B3444F1C00E5E717.edm" hidden="1">#REF!</definedName>
    <definedName name="_bdm.B5FA894982F8401C93FB064D8F2D04AF.edm" hidden="1">#REF!</definedName>
    <definedName name="_bdm.B64A202B029847E4AC88F9538391725B.edm" hidden="1">#REF!</definedName>
    <definedName name="_bdm.B6EC440953ED4B52ADFE7D23169E8735.edm" hidden="1">#REF!</definedName>
    <definedName name="_bdm.B7038466825B40D1BC2A956F9D2B148A.edm" hidden="1">#REF!</definedName>
    <definedName name="_bdm.B70620B552C44E598324A9B970C00B9A.edm" hidden="1">#REF!</definedName>
    <definedName name="_bdm.B7328C0F283A42559AE39B818F0185C7.edm" hidden="1">#REF!</definedName>
    <definedName name="_bdm.B7D34CB204C5466987223532152D9371.edm" hidden="1">#REF!</definedName>
    <definedName name="_bdm.B7F3D22272AC401CA58CA399B59DF644.edm" hidden="1">#REF!</definedName>
    <definedName name="_bdm.B803E15CAEEF47DEB42469281F08E36D.edm" hidden="1">#REF!</definedName>
    <definedName name="_bdm.B80FA60B8ABB4AD28FF48A8F58BB6CA2.edm" hidden="1">#REF!</definedName>
    <definedName name="_bdm.B816A459539D42B9A0F90F497E157AB5.edm" hidden="1">#REF!</definedName>
    <definedName name="_bdm.B83E675963D040B2B51716492CF50AE8.edm" hidden="1">#REF!</definedName>
    <definedName name="_bdm.b89f869b10b44417b99af36c5607c8f2.edm" hidden="1">#REF!</definedName>
    <definedName name="_bdm.B8E97A9CEF284AFD80D4A655B8CD65CA.edm" hidden="1">#REF!</definedName>
    <definedName name="_bdm.B8EC5AE1DD8B4C2782ADC4F1D66E4A9F.edm" hidden="1">#REF!</definedName>
    <definedName name="_bdm.B947CA6859A54031B0975219DAD429C8.edm" hidden="1">#REF!</definedName>
    <definedName name="_bdm.B95B18A1A71C4155B5046D084763B2A8.edm" hidden="1">#REF!</definedName>
    <definedName name="_bdm.B9A1FDF1B6674343BE1C2CE9B85912B1.edm" hidden="1">#REF!</definedName>
    <definedName name="_bdm.B9FA0FBB7F3743C5A969D110A198032D.edm" hidden="1">#REF!</definedName>
    <definedName name="_bdm.BA06CAB6D673483DA7C0D62657720FA3.edm" hidden="1">#REF!</definedName>
    <definedName name="_bdm.BA22D1C010BD44E58D135C024426ECBE.edm" hidden="1">#REF!</definedName>
    <definedName name="_bdm.BA8D4ABA219544FE9073DF25FC3EC32D.edm" hidden="1">#REF!</definedName>
    <definedName name="_bdm.BACD38FF44584895975F4D0A2F18481F.edm" hidden="1">#REF!</definedName>
    <definedName name="_bdm.BACE380D7D9D43939216E55CB768F2BD.edm" hidden="1">#REF!</definedName>
    <definedName name="_bdm.BB130CEC515C4BA280799598779EB21C.edm" hidden="1">#REF!</definedName>
    <definedName name="_bdm.BB18B736B0A94EF2896A81260D0EA43D.edm" hidden="1">#REF!</definedName>
    <definedName name="_bdm.BB5257384F354FB0A366E7A3DE83E499.edm" hidden="1">#REF!</definedName>
    <definedName name="_bdm.BB9E6BCB1803416EB252B7218F5B4EB1.edm" hidden="1">#REF!</definedName>
    <definedName name="_bdm.BBCE4DA200FB4D99B684FA1BF1192C0E.edm" hidden="1">#REF!</definedName>
    <definedName name="_bdm.BCCAD68423E54806AFEC15366D076EB4.edm" hidden="1">#REF!</definedName>
    <definedName name="_bdm.BD6466E36CCF41EEAA7933950255DAB7.edm" hidden="1">#N/A</definedName>
    <definedName name="_bdm.BDF0448117774173BDE1F8380F9A70DD.edm" hidden="1">#REF!</definedName>
    <definedName name="_bdm.BDF4317A20A2451A85B2760A8DF42F55.edm" hidden="1">#REF!</definedName>
    <definedName name="_bdm.BE0B5F5158CF40419521BD2E34493A58.edm" hidden="1">#REF!</definedName>
    <definedName name="_bdm.BF1547AECAED4593B81E191F3391DF98.edm" hidden="1">#REF!</definedName>
    <definedName name="_bdm.BF47F62DCD0549EC9536D87DDFC1CD43.edm" hidden="1">#REF!</definedName>
    <definedName name="_bdm.BF8AA258FC1642AAB3C1D9961B7F0806.edm" hidden="1">#REF!</definedName>
    <definedName name="_bdm.BFC83A3149A34DA4BAC2E379CEBD1901.edm" hidden="1">#REF!</definedName>
    <definedName name="_bdm.BFDBD8430CDF40EBA6AE0B117A10B311.edm" hidden="1">#REF!</definedName>
    <definedName name="_bdm.C02AB8E4970D4681B304648555FF70C2.edm" hidden="1">#REF!</definedName>
    <definedName name="_bdm.C0454F2E4EE7428283FED5E9979526E2.edm" hidden="1">#REF!</definedName>
    <definedName name="_bdm.C0E3AAB77E454846991553B305F271C7.edm" hidden="1">#REF!</definedName>
    <definedName name="_bdm.C15DFFE6CE4E4849ABDDDDB67201F3BE.edm" hidden="1">#REF!</definedName>
    <definedName name="_bdm.C1C9F6F2C61A4DF890EB7AD0DE4B422D.edm" hidden="1">#REF!</definedName>
    <definedName name="_bdm.C293DD5DACED46FB8EAE81918656DBFD.edm" hidden="1">#REF!</definedName>
    <definedName name="_bdm.c314c9dcd74347d7b634597781029ef0.edm" hidden="1">#REF!</definedName>
    <definedName name="_bdm.C43B652A294D4342A4ED614ED3BC5B8D.edm" hidden="1">#REF!</definedName>
    <definedName name="_bdm.C46BE79437D448F99C67696C87E0F7A6.edm" hidden="1">#REF!</definedName>
    <definedName name="_bdm.C4FFDE13DFE24872981271C0E3E4D5D8.edm" hidden="1">#REF!</definedName>
    <definedName name="_bdm.C5319CF67AE846C58AFED238DA51D6B5.edm" hidden="1">#REF!</definedName>
    <definedName name="_bdm.C576AC976AA34178951C6DA609B427D6.edm" hidden="1">#REF!</definedName>
    <definedName name="_bdm.C59460DAD59A47D78F3F7E7AC8203237.edm" hidden="1">#REF!</definedName>
    <definedName name="_bdm.C5EEAD50BB8846E58AEC86F7834B37CC.edm" hidden="1">#REF!</definedName>
    <definedName name="_bdm.C657BF33B77844958643D4F1AF727C14.edm" hidden="1">#REF!</definedName>
    <definedName name="_bdm.C7B1E434B74142B4BA3149F315765D7C.edm" hidden="1">#REF!</definedName>
    <definedName name="_bdm.C7BA33F833DE49369CD8A582C89AA570.edm" hidden="1">#REF!</definedName>
    <definedName name="_bdm.C80C6C976FBD4A6595D00A947A743D5E.edm" hidden="1">#REF!</definedName>
    <definedName name="_bdm.C80F848C6E2841E7AF3A5A0CFC79F223.edm" hidden="1">#REF!</definedName>
    <definedName name="_bdm.C81698DC661948C5882C8E4FFF6CCC9B.edm" hidden="1">#REF!</definedName>
    <definedName name="_bdm.C85158F2B76E4F40A18F35F13D422DE8.edm" hidden="1">#REF!</definedName>
    <definedName name="_bdm.C8687DE277BB470DAF3008349B052602.edm" hidden="1">#REF!</definedName>
    <definedName name="_bdm.C8D3FFBBDB1146DA8A62B596CCD39528.edm" hidden="1">#REF!</definedName>
    <definedName name="_bdm.C90017B553E44817AC41157E12435F88.edm" hidden="1">#REF!</definedName>
    <definedName name="_bdm.C95E2ED8F28A4099BA87139141A6FB32.edm" hidden="1">#REF!</definedName>
    <definedName name="_bdm.C98D5FA7E16F4FF2A2D834E9754C1E3A.edm" hidden="1">#REF!</definedName>
    <definedName name="_bdm.C9B45E14164E48CBBF3297FDD861B5E2.edm" hidden="1">#REF!</definedName>
    <definedName name="_bdm.C9FFE67D31BB4638B4E9F04D64745901.edm" hidden="1">#REF!</definedName>
    <definedName name="_bdm.CA195D20453241DB9FCBBDA9567F711F.edm" hidden="1">#REF!</definedName>
    <definedName name="_bdm.CA4DDBEBCCCF4B408509A5170DF1A72A.edm" hidden="1">#REF!</definedName>
    <definedName name="_bdm.CA6C7B72B8454E06A5545B5831DFD0EA.edm" hidden="1">#REF!</definedName>
    <definedName name="_bdm.CA7C2B1F641449DDA45AFF0F81033A91.edm" hidden="1">#REF!</definedName>
    <definedName name="_bdm.CACB3807EC3E45939BCE0F1F9083CAD1.edm" hidden="1">#REF!</definedName>
    <definedName name="_bdm.CBD3B52329834472B2EDF1724B68D51E.edm" hidden="1">#REF!</definedName>
    <definedName name="_bdm.CC47E109A9B94C9DA62BA199DCB7BD99.edm" hidden="1">#REF!</definedName>
    <definedName name="_bdm.CC7D0CCF79D3446780F34D923FBFF076.edm" hidden="1">#REF!</definedName>
    <definedName name="_bdm.CC8A1578046F4FB6A7859962C52D9043.edm" hidden="1">#REF!</definedName>
    <definedName name="_bdm.CCA8A62D2F094231BE0D5D008C358672.edm" hidden="1">#REF!</definedName>
    <definedName name="_bdm.CD643273DBF3437DB500BFCEF452EEC3.edm" hidden="1">#REF!</definedName>
    <definedName name="_bdm.CD856DF983C4456CBA38E989AE745F50.edm" hidden="1">#REF!</definedName>
    <definedName name="_bdm.CD8B840802F74D60A5B527A41A1C3B08.edm" hidden="1">#REF!</definedName>
    <definedName name="_bdm.CDB86D696C3D4C96879F1D6DE1775DBD.edm" hidden="1">#REF!</definedName>
    <definedName name="_bdm.CDDC950C8A4D47AD97298D9F4C374069.edm" hidden="1">#REF!</definedName>
    <definedName name="_bdm.CDDF49592CDB45E88F38CE936331CA6B.edm" hidden="1">#REF!</definedName>
    <definedName name="_bdm.CDE64BE9BC24450CB3CAA8B95A0BB822.edm" hidden="1">#REF!</definedName>
    <definedName name="_bdm.CEAE2B100A474DA59273967B047FE2F8.edm" hidden="1">#REF!</definedName>
    <definedName name="_bdm.CEDFE774BAA0457994D00566EA1F1AC9.edm" hidden="1">#REF!</definedName>
    <definedName name="_bdm.CF29B55444984E89A73A66885D1A15AE.edm" hidden="1">#REF!</definedName>
    <definedName name="_bdm.CF504156952E4862A71E630CECD69742.edm" hidden="1">#REF!</definedName>
    <definedName name="_bdm.CF5B08E0D9224AD6A6BDF4AB2D58054D.edm" hidden="1">#REF!</definedName>
    <definedName name="_bdm.CF7D542A01BA4C32B537ED7BF34EACCE.edm" hidden="1">#REF!</definedName>
    <definedName name="_bdm.CFC2FCC71E9349B7A8130E93ABE82E1F.edm" hidden="1">#REF!</definedName>
    <definedName name="_bdm.CFD2354BFE624E0DB687DC8D160F993A.edm" hidden="1">#REF!</definedName>
    <definedName name="_bdm.D0257EAD269549A0B6033D7C75AA7BC8.edm" hidden="1">#REF!</definedName>
    <definedName name="_bdm.D0E4BCBE90DE4E44B22428EA7939CC59.edm" hidden="1">#REF!</definedName>
    <definedName name="_bdm.D0EDC9C6F0A442AAA5E393E82C837935.edm" hidden="1">#REF!</definedName>
    <definedName name="_bdm.D0EEFA606A7E406E82E6BA44A3ADD2D6.edm" hidden="1">#REF!</definedName>
    <definedName name="_bdm.D0FB589CD51E4E3FB78610AC044F2377.edm" hidden="1">#REF!</definedName>
    <definedName name="_bdm.D17E3AA6275040788B1243CDCEA74A13.edm" hidden="1">#REF!</definedName>
    <definedName name="_bdm.D1BD2DB8849B4A339B2E0C56570BCB2F.edm" hidden="1">#REF!</definedName>
    <definedName name="_bdm.D2974B5AD1F748A3A01A941F5925B32D.edm" hidden="1">#REF!</definedName>
    <definedName name="_bdm.D2AE36DFA1964CB082866E895D6F9131.edm" hidden="1">#REF!</definedName>
    <definedName name="_bdm.D2AFE53AF3634325A1714C88CBA8E65A.edm" hidden="1">#REF!</definedName>
    <definedName name="_bdm.D2D79A2C8890454F98B459F761253A46.edm" hidden="1">#REF!</definedName>
    <definedName name="_bdm.D2E2823BB10742F88BA148545DE2145C.edm" hidden="1">#REF!</definedName>
    <definedName name="_bdm.D30771D05D6F4CC1A2C855837A24824A.edm" hidden="1">#REF!</definedName>
    <definedName name="_bdm.D30AF58E449A44078E3149E30987E658.edm" hidden="1">#REF!</definedName>
    <definedName name="_bdm.D31D5185752C411788B21FEB8F2F84B8.edm" hidden="1">#REF!</definedName>
    <definedName name="_bdm.D33B980931D84E79907762BB3042F571.edm" hidden="1">#REF!</definedName>
    <definedName name="_bdm.D3563DDEA3C64CA1858A0D221969DE88.edm" hidden="1">#REF!</definedName>
    <definedName name="_bdm.D37E3A3C6ED649048688CC1F3EE86092.edm" hidden="1">#REF!</definedName>
    <definedName name="_bdm.D3DA8138C06F42FF9FF98427D674426A.edm" hidden="1">#REF!</definedName>
    <definedName name="_bdm.D419DE1FBB7740D88A509E0F279AC5C3.edm" hidden="1">#REF!</definedName>
    <definedName name="_bdm.D45BB095638242A59DBD9D5D44E48F08.edm" hidden="1">#REF!</definedName>
    <definedName name="_bdm.D5B01A7CCA0340B086B9026DF4DD29F5.edm" hidden="1">#REF!</definedName>
    <definedName name="_bdm.D6BB7582C8C44114866D9AC737A6084A.edm" hidden="1">#REF!</definedName>
    <definedName name="_bdm.D6E31A9500B34CA6ACD6F0AF4C8C3DFA.edm" hidden="1">#REF!</definedName>
    <definedName name="_bdm.D7031EBD800842FEA1FE87339C9B1D5B.edm" hidden="1">#REF!</definedName>
    <definedName name="_bdm.D732961B91C04BFC9F206E646D462263.edm" hidden="1">#REF!</definedName>
    <definedName name="_bdm.D7C4F91492A54B94B893FD4CA4146E54.edm" hidden="1">#REF!</definedName>
    <definedName name="_bdm.D80847537B4B482A9309D64883B90953.edm" hidden="1">#REF!</definedName>
    <definedName name="_bdm.D8C325328F6441AC88C455020E127B0A.edm" hidden="1">#REF!</definedName>
    <definedName name="_bdm.DA0E573AF1D040A8B570871D53EF85B7.edm" hidden="1">#REF!</definedName>
    <definedName name="_bdm.DA3B9870A15F45409A335F45E47C5565.edm" hidden="1">#REF!</definedName>
    <definedName name="_bdm.DA5B69246AF74B7B9E6BA4BC681BD4C4.edm" hidden="1">#REF!</definedName>
    <definedName name="_bdm.DA6A311C53A1414981C8F96EB65F9E25.edm" hidden="1">#REF!</definedName>
    <definedName name="_bdm.DAC23AAA4F90447BBB97724BDA4A1251.edm" hidden="1">#REF!</definedName>
    <definedName name="_bdm.DC0FDCCB14D543FB878A171E83978AB8.edm" hidden="1">#REF!</definedName>
    <definedName name="_bdm.DCA99C0FA0E14DF6ACB74D0F422EB394.edm" hidden="1">#REF!</definedName>
    <definedName name="_bdm.DD0B27258AE848C19EEB95D8470DF01E.edm" hidden="1">#REF!</definedName>
    <definedName name="_bdm.DD61FCF624A848C7A457F4428ACC9E41.edm" hidden="1">#REF!</definedName>
    <definedName name="_bdm.DD974EC17067422EA9EEE7ED35063D6D.edm" hidden="1">#REF!</definedName>
    <definedName name="_bdm.DE001E9B9110463EA870097D6394C36C.edm" hidden="1">#REF!</definedName>
    <definedName name="_bdm.DE3A287A640A49C5B8391C472059FA95.edm" hidden="1">#REF!</definedName>
    <definedName name="_bdm.DE4B18425B424B66963F3165677B97C7.edm" hidden="1">#REF!</definedName>
    <definedName name="_bdm.DE701B9294F54A13B69CFF3D6751B69D.edm" hidden="1">#REF!</definedName>
    <definedName name="_bdm.DF682F4F25704E4E94101E38EB60FBFD.edm" hidden="1">#REF!</definedName>
    <definedName name="_bdm.DFF0D10B05584101B8295EE101E9A033.edm" hidden="1">#REF!</definedName>
    <definedName name="_bdm.E044E2C6A5DF431888ED72ACD171B90F.edm" hidden="1">#REF!</definedName>
    <definedName name="_bdm.E064E06618694F90AA5FF546BA009FE8.edm" hidden="1">#REF!</definedName>
    <definedName name="_bdm.E08F4D93196D461F880F055E130ABEF4.edm" hidden="1">#REF!</definedName>
    <definedName name="_bdm.E0E693B8361040B69D00C78D2D1F4685.edm" hidden="1">#REF!</definedName>
    <definedName name="_bdm.E10C7B4A3E15457DBEEF545F5D7CA196.edm" hidden="1">#REF!</definedName>
    <definedName name="_bdm.E1679B7CC22949F5B5DCA8C3E69872E6.edm" hidden="1">#REF!</definedName>
    <definedName name="_bdm.E23A95A8EAC24CFF967441454AE76F10.edm" hidden="1">#REF!</definedName>
    <definedName name="_bdm.E25E4C6607824DAAB49894F304023908.edm" hidden="1">#REF!</definedName>
    <definedName name="_bdm.E28E483E07B44B4DB71EAF1918DB25A1.edm" hidden="1">#REF!</definedName>
    <definedName name="_bdm.E2B7A064C70545BDB46BDB87A58DB737.edm" hidden="1">#REF!</definedName>
    <definedName name="_bdm.E2E9FA4DAC6C4C969281D7EFDC470B77.edm" hidden="1">#REF!</definedName>
    <definedName name="_bdm.E30FFD5F9C20447FB1F2113EE297229C.edm" hidden="1">#REF!</definedName>
    <definedName name="_bdm.E36F7F714067431584CFFE81235131BA.edm" hidden="1">#REF!</definedName>
    <definedName name="_bdm.E3862F73074944A2B4843BBF320EBED1.edm" hidden="1">#REF!</definedName>
    <definedName name="_bdm.E412E144B0CA4E5C84B4B09255F8E3C1.edm" hidden="1">#REF!</definedName>
    <definedName name="_bdm.E4332F3DFA47485881D0AEDCAEB9C5BC.edm" hidden="1">#REF!</definedName>
    <definedName name="_bdm.E46F8FFF5D0C4002800C067074E9C40B.edm" hidden="1">#REF!</definedName>
    <definedName name="_bdm.E472D0A758E04892BA5091D9DB122946.edm" hidden="1">#REF!</definedName>
    <definedName name="_bdm.E4AAB8E747EC4B59AFEF1778C4289B3F.edm" hidden="1">#REF!</definedName>
    <definedName name="_bdm.E4AAF92008CC4532BA642D75EE82EED9.edm" hidden="1">#REF!</definedName>
    <definedName name="_bdm.E535D668ADB04520BF7C471EFE9621ED.edm" hidden="1">#REF!</definedName>
    <definedName name="_bdm.E5D9027B39214B26BC1B1963F0810266.edm" hidden="1">#REF!</definedName>
    <definedName name="_bdm.E6BF8EBBD06A4A7EB48F1A190A771871.edm" hidden="1">#REF!</definedName>
    <definedName name="_bdm.E6D5853A623842F29854014C5A52CDEB.edm" hidden="1">#REF!</definedName>
    <definedName name="_bdm.E75A02A49DC1413DBFB4CE41454A9DD0.edm" hidden="1">#REF!</definedName>
    <definedName name="_bdm.E761E101274848AD852B280B58CBB368.edm" hidden="1">#REF!</definedName>
    <definedName name="_bdm.E799246D86A64E73BD7A34B098365989.edm" hidden="1">#REF!</definedName>
    <definedName name="_bdm.E7A8BCC905864B3F905ED9C5FED7178D.edm" hidden="1">#REF!</definedName>
    <definedName name="_bdm.E802B55DBEF747A69DBBC80535EAD505.edm" hidden="1">#REF!</definedName>
    <definedName name="_bdm.E813B145127A4C1BA9C9AA1FAB669699.edm" hidden="1">#REF!</definedName>
    <definedName name="_bdm.E8B3ACE1990C4043992C5FE41ADA7E50.edm" hidden="1">#REF!</definedName>
    <definedName name="_bdm.E8F30B28917245CDBC8B5315B793EE9E.edm" hidden="1">#REF!</definedName>
    <definedName name="_bdm.E914D7055A2D4FAF8C207983187877A6.edm" hidden="1">#REF!</definedName>
    <definedName name="_bdm.E9A33F2258FF4DB0B07B84F2A39E159D.edm" hidden="1">#REF!</definedName>
    <definedName name="_bdm.EA54733E41604FCB825A5453ED88A574.edm" hidden="1">#REF!</definedName>
    <definedName name="_bdm.EB7A6A006DDF423BAD56A854427C5784.edm" hidden="1">#REF!</definedName>
    <definedName name="_bdm.EBD6799B2E80448FBA1CA1E9CE85DE23.edm" hidden="1">#REF!</definedName>
    <definedName name="_bdm.EC87A399A8114EF6BC474D371EDC3CEB.edm" hidden="1">#REF!</definedName>
    <definedName name="_bdm.ECA898F80C0C4296927CD94A1952D13E.edm" hidden="1">#REF!</definedName>
    <definedName name="_bdm.ECAF8AC052994DC8A40FAB1722BDA870.edm" hidden="1">#REF!</definedName>
    <definedName name="_bdm.ECC842E4FB034EAB82957A68B7A010E3.edm" hidden="1">#REF!</definedName>
    <definedName name="_bdm.ECE14A33D7AD4EA187302E198CA66957.edm" hidden="1">#REF!</definedName>
    <definedName name="_bdm.ECF92132F9EC45E3901D47A650CFE5A1.edm" hidden="1">#REF!</definedName>
    <definedName name="_bdm.ED6A892B080C4A97B3BABCE764910297.edm" hidden="1">#N/A</definedName>
    <definedName name="_bdm.EEC07206C756410AAECBDA2F45A1C322.edm" hidden="1">#REF!</definedName>
    <definedName name="_bdm.EEFC4F990EA34D1D926CF5C462B7B7A8.edm" hidden="1">#REF!</definedName>
    <definedName name="_bdm.EF1195B788484B8A9FEA81B26B4B20C5.edm" hidden="1">#REF!</definedName>
    <definedName name="_bdm.EF86ABE89935466EA2244E2CB3280C0A.edm" hidden="1">#REF!</definedName>
    <definedName name="_bdm.EFF4D71AF5984899B8AB8EB4D6BB3B7A.edm" hidden="1">#REF!</definedName>
    <definedName name="_bdm.F0279001AA6F4986AF7FF988159A9D76.edm" hidden="1">#REF!</definedName>
    <definedName name="_bdm.F0536A369A8A4B0D9E2729DFBDFC3339.edm" hidden="1">#REF!</definedName>
    <definedName name="_bdm.F062C9783F9547379644A3D8E0E82839.edm" hidden="1">#REF!</definedName>
    <definedName name="_bdm.F1A6E3E7E33646299AE42C539DF54C11.edm" hidden="1">#REF!</definedName>
    <definedName name="_bdm.F1C2B979983C40359E88903442101823.edm" hidden="1">#REF!</definedName>
    <definedName name="_bdm.F2326DD1C28E434EB8D2E7441DC41D07.edm" hidden="1">#REF!</definedName>
    <definedName name="_bdm.F2C94A2BC8954AA389CB0BC2FD8D758B.edm" hidden="1">#REF!</definedName>
    <definedName name="_bdm.F32B2741F8364C7BBE92ED2B82E11F5C.edm" hidden="1">#REF!</definedName>
    <definedName name="_bdm.F3584E8F28C64E908F9B9892F088A96B.edm" hidden="1">#REF!</definedName>
    <definedName name="_bdm.F3695F0CF07B4FA3A6E812A573B6438A.edm" hidden="1">#REF!</definedName>
    <definedName name="_bdm.F37F6340B785496BACDA155559DC74A8.edm" hidden="1">#REF!</definedName>
    <definedName name="_bdm.F3E09CB60D10421387CA36B91F50D493.edm" hidden="1">#REF!</definedName>
    <definedName name="_bdm.F3F24723E8DB4C1DA03CDFA9AAB34547.edm" hidden="1">#REF!</definedName>
    <definedName name="_bdm.F4320235F50C4CA7BF80EC1ACDD8E672.edm" hidden="1">#REF!</definedName>
    <definedName name="_bdm.F525C48CA5504FE8AB87D2E0061E176A.edm" hidden="1">#REF!</definedName>
    <definedName name="_bdm.F6CE809224B54C59AB473E97EF1EF7CF.edm" hidden="1">#REF!</definedName>
    <definedName name="_bdm.F6F12FDF8CE84CC1A263DDC7A616D709.edm" hidden="1">#REF!</definedName>
    <definedName name="_bdm.F700DFA5F9F64902BEF2E0AEC0891B36.edm" hidden="1">#REF!</definedName>
    <definedName name="_bdm.F748386559774E65B024B72991087672.edm" hidden="1">#REF!</definedName>
    <definedName name="_bdm.F76AB6C4BA884FA1B2E22C391E8CACDB.edm" hidden="1">#N/A</definedName>
    <definedName name="_bdm.F7B9B547D8E34689BC5D0027CF6055E0.edm" hidden="1">#REF!</definedName>
    <definedName name="_bdm.F7C1BBB7E9FC4431B9A33D6FB43ADB2F.edm" hidden="1">#REF!</definedName>
    <definedName name="_bdm.F83586C5467B4D8E86EF589056A3A0BE.edm" hidden="1">#REF!</definedName>
    <definedName name="_bdm.F915C1020A2148399C8E3D0EDF7C60E8.edm" hidden="1">#REF!</definedName>
    <definedName name="_bdm.F977C5EE9DF14220BCD8F94496DB0CDD.edm" hidden="1">#REF!</definedName>
    <definedName name="_bdm.F9B6F0C596914C1BA7902F7F72EBA610.edm" hidden="1">#REF!</definedName>
    <definedName name="_bdm.F9F7D871A43F42AD999AF7B67D6F5D95.edm" hidden="1">#REF!</definedName>
    <definedName name="_bdm.F9FC8F5E773840848567F3A68597B8A8.edm" hidden="1">#REF!</definedName>
    <definedName name="_bdm.FAD4F818A64246DCA5A3CC1D72F444F8.edm" hidden="1">#REF!</definedName>
    <definedName name="_bdm.FastTrackBookmark.12_12_2006_2_35_18_PM.edm" hidden="1">#N/A</definedName>
    <definedName name="_bdm.FastTrackBookmark.3_5_2007_1_51_37_PM.edm" hidden="1">#N/A</definedName>
    <definedName name="_bdm.FastTrackBookmark.3_5_2007_1_54_35_PM.edm" hidden="1">#N/A</definedName>
    <definedName name="_bdm.FB2CD2FAD96B4658934875C9A9D078AB.edm" hidden="1">#REF!</definedName>
    <definedName name="_bdm.FBD394CC11E34BE89840D56E9DF598AD.edm" hidden="1">#REF!</definedName>
    <definedName name="_bdm.FC38D76DE2424A268BA444C2C5E20136.edm" hidden="1">#REF!</definedName>
    <definedName name="_bdm.FC4798D2B08F43DB93157C1410DAC8B8.edm" hidden="1">#REF!</definedName>
    <definedName name="_bdm.FC4AF241222841578B5F4E26F6E900D0.edm" hidden="1">#REF!</definedName>
    <definedName name="_bdm.FC5CFBB0802544CE9D161CCDDF650BC2.edm" hidden="1">#REF!</definedName>
    <definedName name="_bdm.FC652EE742E74F82A3F633E4BC9279E0.edm" hidden="1">#REF!</definedName>
    <definedName name="_bdm.FC738B9A446646CAB612A88237E3EC89.edm" hidden="1">#REF!</definedName>
    <definedName name="_bdm.FD6AC686CA9747D4A45A628006334563.edm" hidden="1">#REF!</definedName>
    <definedName name="_bdm.FDBFB05C828547938E594BDA582BACF3.edm" hidden="1">#REF!</definedName>
    <definedName name="_bdm.FDE8A18FC6334ABFB8E1374F2ED65117.edm" hidden="1">#REF!</definedName>
    <definedName name="_bdm.FE12273A77A34D38BAFE9D129E9E0D55.edm" hidden="1">#REF!</definedName>
    <definedName name="_bdm.FE3B034B732A4C07A7FF9209E1543134.edm" hidden="1">#REF!</definedName>
    <definedName name="_bdm.FE414A8F9C40466F8189980278CAB3BF.edm" hidden="1">#REF!</definedName>
    <definedName name="_bdm.FE62B68B537341919ACFBD0B12D19344.edm" hidden="1">#REF!</definedName>
    <definedName name="_bdm.FEB5AA68288C47EC8E1790820EBF18DD.edm" hidden="1">#REF!</definedName>
    <definedName name="_bdm.FEB6526B98684F3289F7BC1616A71698.edm" hidden="1">#REF!</definedName>
    <definedName name="_bdm.FF9F747ADEF111D6B62C0010A4863BFD.edm" hidden="1">#REF!</definedName>
    <definedName name="_bdm.FFAF1297FB48449CB586D7B56C06F94B.edm" hidden="1">#REF!</definedName>
    <definedName name="_bdm.FFE2ACCAA2DE4113827B15FEDD6F8836.edm" hidden="1">#REF!</definedName>
    <definedName name="_bdm.FFF8C2AAE3584FC8BE721C9436700369.edm" hidden="1">#REF!</definedName>
    <definedName name="_C" hidden="1">{#N/A,#N/A,FALSE,"AESTR_K"}</definedName>
    <definedName name="_d2" hidden="1">{"Income Statement",#N/A,FALSE,"CFMODEL";"Balance Sheet",#N/A,FALSE,"CFMODEL"}</definedName>
    <definedName name="_Dec03">[3]BS!$T$7:$T$3582</definedName>
    <definedName name="_Dec04">[2]BS!$AC$7:$AC$3580</definedName>
    <definedName name="_Feb04">[2]BS!$S$7:$S$3582</definedName>
    <definedName name="_Fill" hidden="1">#REF!</definedName>
    <definedName name="_fy97" hidden="1">{#N/A,#N/A,FALSE,"FY97";#N/A,#N/A,FALSE,"FY98";#N/A,#N/A,FALSE,"FY99";#N/A,#N/A,FALSE,"FY00";#N/A,#N/A,FALSE,"FY01"}</definedName>
    <definedName name="_GSRATES_1" hidden="1">"CT300001Latest          "</definedName>
    <definedName name="_GSRATES_COUNT" hidden="1">1</definedName>
    <definedName name="_Jan04">[2]BS!$R$7:$R$3582</definedName>
    <definedName name="_jjj2" hidden="1">{"summary1",#N/A,TRUE,"Comps";"summary2",#N/A,TRUE,"Comps";"summary3",#N/A,TRUE,"Comps"}</definedName>
    <definedName name="_Jul04">[2]BS!$X$7:$X$3582</definedName>
    <definedName name="_Jun04">[2]BS!$W$7:$W$3582</definedName>
    <definedName name="_Key1" hidden="1">#REF!</definedName>
    <definedName name="_Key2" hidden="1">#N/A</definedName>
    <definedName name="_Mar04">[2]BS!$T$7:$T$3582</definedName>
    <definedName name="_May04">[2]BS!$V$7:$V$3582</definedName>
    <definedName name="_Nov03">[3]BS!$S$7:$S$3582</definedName>
    <definedName name="_Nov04">[2]BS!$AB$7:$AB$3582</definedName>
    <definedName name="_Oct03">[3]BS!$R$7:$R$3582</definedName>
    <definedName name="_Oct04">[2]BS!$AA$7:$AA$3582</definedName>
    <definedName name="_Order1" hidden="1">255</definedName>
    <definedName name="_Order2" hidden="1">255</definedName>
    <definedName name="_PG1">'[1]DebtSrvReq-Cash'!$A$1:$P$132</definedName>
    <definedName name="_r" hidden="1">{"consolidated",#N/A,FALSE,"Sheet1";"cms",#N/A,FALSE,"Sheet1";"fse",#N/A,FALSE,"Sheet1"}</definedName>
    <definedName name="_Regression_Int" hidden="1">1</definedName>
    <definedName name="_ryr5656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sdf2" hidden="1">{#N/A,#N/A,FALSE,"Calc";#N/A,#N/A,FALSE,"Sensitivity";#N/A,#N/A,FALSE,"LT Earn.Dil.";#N/A,#N/A,FALSE,"Dil. AVP"}</definedName>
    <definedName name="_Sep03">[4]BS!$AB$7:$AB$3420</definedName>
    <definedName name="_Sep04">[2]BS!$Z$7:$Z$3582</definedName>
    <definedName name="_Sort" hidden="1">#REF!</definedName>
    <definedName name="_t3" hidden="1">#N/A</definedName>
    <definedName name="_table_out" hidden="1">#N/A</definedName>
    <definedName name="_Table2_In2" hidden="1">#REF!</definedName>
    <definedName name="_Table2_Out" hidden="1">#REF!</definedName>
    <definedName name="_Table3_In2" hidden="1">#REF!</definedName>
    <definedName name="_tst2" hidden="1">{"SourcesUses",#N/A,TRUE,"CFMODEL";"TransOverview",#N/A,TRUE,"CFMODEL"}</definedName>
    <definedName name="_tst3" hidden="1">{"SourcesUses",#N/A,TRUE,#N/A;"TransOverview",#N/A,TRUE,"CFMODEL"}</definedName>
    <definedName name="_tst4" hidden="1">{"SourcesUses",#N/A,TRUE,"FundsFlow";"TransOverview",#N/A,TRUE,"FundsFlow"}</definedName>
    <definedName name="_wrn1" hidden="1">{#N/A,#N/A,FALSE,"DCF";#N/A,#N/A,FALSE,"WACC";#N/A,#N/A,FALSE,"Sales_EBIT";#N/A,#N/A,FALSE,"Capex_Depreciation";#N/A,#N/A,FALSE,"WC";#N/A,#N/A,FALSE,"Interest";#N/A,#N/A,FALSE,"Assumptions"}</definedName>
    <definedName name="_wrn2" hidden="1">{#N/A,#N/A,FALSE,"ASSUMPTIONS";#N/A,#N/A,FALSE,"Valuation Summary";"page1",#N/A,FALSE,"PRESENTATION";"page2",#N/A,FALSE,"PRESENTATION";#N/A,#N/A,FALSE,"ORIGINAL_ROLLBACK"}</definedName>
    <definedName name="_wrn3" hidden="1">{#N/A,#N/A,FALSE,"ASSUMPTIONS";#N/A,#N/A,FALSE,"Valuation Summary";"page1",#N/A,FALSE,"PRESENTATION";"page2",#N/A,FALSE,"PRESENTATION";#N/A,#N/A,FALSE,"ORIGINAL_ROLLBACK"}</definedName>
    <definedName name="_www1" localSheetId="2" hidden="1">{#N/A,#N/A,FALSE,"schA"}</definedName>
    <definedName name="_www1" hidden="1">{#N/A,#N/A,FALSE,"schA"}</definedName>
    <definedName name="a" hidden="1">{#N/A,#N/A,FALSE,"Month ";#N/A,#N/A,FALSE,"YTD";#N/A,#N/A,FALSE,"12 mo ended"}</definedName>
    <definedName name="aaa" hidden="1">{#N/A,#N/A,FALSE,"Model";#N/A,#N/A,FALSE,"Division"}</definedName>
    <definedName name="AAA_DOCTOPS" hidden="1">"AAA_SET"</definedName>
    <definedName name="AAA_duser" hidden="1">"OFF"</definedName>
    <definedName name="AAAAAAAAAAAAAA" hidden="1">{#N/A,#N/A,FALSE,"Coversheet";#N/A,#N/A,FALSE,"QA"}</definedName>
    <definedName name="AAB_Addin5" hidden="1">"AAB_Description for addin 5,Description for addin 5,Description for addin 5,Description for addin 5,Description for addin 5,Description for addin 5"</definedName>
    <definedName name="AAB_GSPPG" hidden="1">"AAB_Goldman Sachs PPG Chart Utilities 1.0g"</definedName>
    <definedName name="AccessDatabase" hidden="1">"I:\COMTREL\FINICLE\TradeSummary.mdb"</definedName>
    <definedName name="Acq1BookLife">'[6]Thermal Acq Inputs'!$I$46</definedName>
    <definedName name="Acq1CapPer">'[6]Thermal Acq Inputs'!$I$47</definedName>
    <definedName name="Acq1Plant">'[7]Acquisition Inputs'!$C$8</definedName>
    <definedName name="Acq1StrartDate">'[6]Thermal Acq Inputs'!$I$48</definedName>
    <definedName name="Acq2BookLife">'[6]Thermal Acq Inputs'!$I$113</definedName>
    <definedName name="Acq2CapPer">'[6]Thermal Acq Inputs'!$I$114</definedName>
    <definedName name="Acq2Plant">'[7]Acquisition Inputs'!$C$70</definedName>
    <definedName name="Acq2StartDate">'[6]Thermal Acq Inputs'!$I$115</definedName>
    <definedName name="Acq3BookLife">'[6]Thermal Acq Inputs'!$I$181</definedName>
    <definedName name="Acq3CapPer">'[6]Thermal Acq Inputs'!$I$182</definedName>
    <definedName name="Acq4BookLife">'[6]Thermal Acq Inputs'!$I$249</definedName>
    <definedName name="Acq4CapPer">'[6]Thermal Acq Inputs'!$I$250</definedName>
    <definedName name="Acq5BookLife">'[6]Thermal Acq Inputs'!$I$318</definedName>
    <definedName name="Acq5CapPer">'[6]Thermal Acq Inputs'!$I$319</definedName>
    <definedName name="AcqTherm_01">[6]LPProblem!$C$28</definedName>
    <definedName name="AcqTherm_02">[6]LPProblem!$C$29</definedName>
    <definedName name="AcqTherm_03">[6]LPProblem!$C$30</definedName>
    <definedName name="AcqTherm_04">[6]LPProblem!$C$31</definedName>
    <definedName name="AcqTherm_05">[6]LPProblem!$C$32</definedName>
    <definedName name="AcqWind_01">[6]LPProblem!$C$33</definedName>
    <definedName name="AcqWind_02">[6]LPProblem!$C$34</definedName>
    <definedName name="AcqWind_03">[6]LPProblem!$C$35</definedName>
    <definedName name="AcqWind_04">[6]LPProblem!$C$36</definedName>
    <definedName name="AcqWind_05">[6]LPProblem!$C$37</definedName>
    <definedName name="ActualType" localSheetId="2">#REF!</definedName>
    <definedName name="ActualType">#REF!</definedName>
    <definedName name="Addn">'[8]Calc Record'!$B$79</definedName>
    <definedName name="Addns">'[8]Calc Record'!$A$79:$AD$101</definedName>
    <definedName name="adfadf">'[6]Results Summary'!$D$7:$D$18,'[6]Results Summary'!#REF!</definedName>
    <definedName name="adfsadfd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dj_rev_temp" localSheetId="2">[9]Sheet1!#REF!</definedName>
    <definedName name="adj_rev_temp">[9]Sheet1!#REF!</definedName>
    <definedName name="aeradfaereawt" hidden="1">{"var_page",#N/A,FALSE,"template"}</definedName>
    <definedName name="Aero_FOM">[6]Assumptions!$J$10</definedName>
    <definedName name="Aero_Gas_Trans">[6]Assumptions!$J$14</definedName>
    <definedName name="Aero_Trans">[6]Assumptions!$J$15</definedName>
    <definedName name="After_Tax_WACC">[10]Assumptions!$D$15</definedName>
    <definedName name="AFUDC_Rate">'[11]IP Line w Escl and AFUDC'!$B$2</definedName>
    <definedName name="altitude_units">'[12]Misc Information'!$D$2:$E$3</definedName>
    <definedName name="amort_exp" localSheetId="2">[9]Sheet1!#REF!</definedName>
    <definedName name="amort_exp">[9]Sheet1!#REF!</definedName>
    <definedName name="anscount" hidden="1">1</definedName>
    <definedName name="Apr04AMA">[2]BS!$AG$7:$AG$3582</definedName>
    <definedName name="aquila_lookup">'[13]Cabot Gas Replacement'!$B$8:$F$16</definedName>
    <definedName name="as" hidden="1">#REF!,#REF!,#REF!,#REF!,#REF!,#REF!,#REF!,#REF!,#REF!,#REF!,#REF!,#REF!,#REF!,#REF!</definedName>
    <definedName name="AS_OF_DATE" localSheetId="2">#REF!</definedName>
    <definedName name="AS_OF_DATE">#REF!</definedName>
    <definedName name="AS2DocOpenMode" hidden="1">"AS2DocumentEdit"</definedName>
    <definedName name="ASD" localSheetId="2">#REF!</definedName>
    <definedName name="ASD">#REF!</definedName>
    <definedName name="ashait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ofdate" localSheetId="2">#REF!</definedName>
    <definedName name="asofdate">#REF!</definedName>
    <definedName name="Asset_Class_Switch">[14]Assumptions!$D$5</definedName>
    <definedName name="Assumption">'[8]Calc Record'!$B$25</definedName>
    <definedName name="att3eb">'[15]LoD''s'!$D$6:$K$17</definedName>
    <definedName name="att3em">'[15]LoD''s'!$B$6:$C$17</definedName>
    <definedName name="att3fb">'[15]LoD''s'!$D$22:$E$35</definedName>
    <definedName name="att3fm">'[15]LoD''s'!$B$22:$C$31</definedName>
    <definedName name="att3g">'[15]LoD''s'!$H$21:$I$36</definedName>
    <definedName name="att3h30">'[15]LoD''s'!$B$41:$I$52</definedName>
    <definedName name="att3h45">'[15]LoD''s'!$B$55:$I$66</definedName>
    <definedName name="att3h60">'[15]LoD''s'!$B$69:$I$80</definedName>
    <definedName name="att3i30">'[15]LoD''s'!$L$41:$S$52</definedName>
    <definedName name="att3i45">'[15]LoD''s'!$L$55:$S$66</definedName>
    <definedName name="att3i60">'[15]LoD''s'!$L$69:$S$80</definedName>
    <definedName name="att3j30b">'[15]LoD''s'!$D$89:$E$109</definedName>
    <definedName name="att3j45b">'[15]LoD''s'!$F$89:$F$109</definedName>
    <definedName name="att3j60b">'[15]LoD''s'!$G$89:$G$109</definedName>
    <definedName name="att3jb">'[15]LoD''s'!$D$89:$G$109</definedName>
    <definedName name="att3jm">'[15]LoD''s'!$B$89:$C$97</definedName>
    <definedName name="att3kc">'[15]LoD''s'!$O$88:$R$99</definedName>
    <definedName name="att3kd">'[15]LoD''s'!$S$88:$T$102</definedName>
    <definedName name="Aug04AMA">[2]BS!$AK$7:$AK$3582</definedName>
    <definedName name="Aurora_Prices">"Monthly Price Summary'!$C$4:$H$63"</definedName>
    <definedName name="azzzz" hidden="1">{#N/A,#N/A,FALSE,"Coversheet";#N/A,#N/A,FALSE,"QA"}</definedName>
    <definedName name="b" hidden="1">{#N/A,#N/A,FALSE,"Coversheet";#N/A,#N/A,FALSE,"QA"}</definedName>
    <definedName name="B2_Cap_Row">[11]Resources!$R$78</definedName>
    <definedName name="balsh1stqtr97">#N/A</definedName>
    <definedName name="balshet2ndqtr">#N/A</definedName>
    <definedName name="BatteriesBookLife">[6]Assumptions!$C$19</definedName>
    <definedName name="Battery_FOM">[6]Assumptions!$Q$10</definedName>
    <definedName name="BB" localSheetId="2">[9]Sheet1!#REF!</definedName>
    <definedName name="BB">[9]Sheet1!#REF!</definedName>
    <definedName name="BBB" localSheetId="2">[9]Sheet1!#REF!</definedName>
    <definedName name="BBB">[9]Sheet1!#REF!</definedName>
    <definedName name="bcbcbcbcc" hidden="1">{#N/A,#N/A,TRUE,"Income Statement";#N/A,#N/A,TRUE,"Balance Sheet";#N/A,#N/A,TRUE,"Cash Flows";#N/A,#N/A,TRUE,"Ratios";#N/A,#N/A,TRUE,"Revenues";#N/A,#N/A,TRUE,"Asset Calcs";#N/A,#N/A,TRUE,"Assumptions";#N/A,#N/A,TRUE,"Valuation"}</definedName>
    <definedName name="bcbcbcc" hidden="1">{#N/A,#N/A,FALSE,"BidCo Assumptions";#N/A,#N/A,FALSE,"Credit Stats";#N/A,#N/A,FALSE,"Bidco Summary";#N/A,#N/A,FALSE,"BIDCO Consolidated"}</definedName>
    <definedName name="BD">#REF!</definedName>
    <definedName name="benrate" localSheetId="2">#REF!</definedName>
    <definedName name="benrate">#REF!</definedName>
    <definedName name="beny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BFP_MODEL">[8]BFPS!$C$1:$E$29</definedName>
    <definedName name="BIO_FOM">[6]Assumptions!$N$10</definedName>
    <definedName name="Bio_RECcredit">[6]Assumptions!$N$9</definedName>
    <definedName name="Biomass_PeakCredit">[6]Assumptions!$K$31</definedName>
    <definedName name="Biomass_Plant_Transmission">'[16]Other Assumptions'!$B$14</definedName>
    <definedName name="Biomoss_lineloss">[6]Assumptions!$N$7</definedName>
    <definedName name="BioPTCLastYear">[6]Assumptions!$N$15</definedName>
    <definedName name="BioPTCLoss">[6]Assumptions!$G$20</definedName>
    <definedName name="BLPB1" hidden="1">#REF!</definedName>
    <definedName name="BLPB2" hidden="1">#REF!</definedName>
    <definedName name="BLPH10" hidden="1">#REF!</definedName>
    <definedName name="BLPH11" hidden="1">#REF!</definedName>
    <definedName name="BLPH12" hidden="1">#REF!</definedName>
    <definedName name="BLPH13" hidden="1">#REF!</definedName>
    <definedName name="BLPH14" hidden="1">#REF!</definedName>
    <definedName name="BLPH15" hidden="1">#REF!</definedName>
    <definedName name="BLPH16" hidden="1">#REF!</definedName>
    <definedName name="BLPH17" hidden="1">#REF!</definedName>
    <definedName name="BLPH18" hidden="1">#REF!</definedName>
    <definedName name="BLPH19" hidden="1">#REF!</definedName>
    <definedName name="BLPH2" hidden="1">#REF!</definedName>
    <definedName name="BLPH20" hidden="1">#REF!</definedName>
    <definedName name="BLPH21" hidden="1">#REF!</definedName>
    <definedName name="BLPH22" hidden="1">#REF!</definedName>
    <definedName name="BLPH2211" hidden="1">#REF!</definedName>
    <definedName name="BLPH2212" hidden="1">#REF!</definedName>
    <definedName name="BLPH2213" hidden="1">#REF!</definedName>
    <definedName name="BLPH2214" hidden="1">#REF!</definedName>
    <definedName name="BLPH2215" hidden="1">#REF!</definedName>
    <definedName name="BLPH2216" hidden="1">#REF!</definedName>
    <definedName name="BLPH23" hidden="1">#REF!</definedName>
    <definedName name="BLPH24" hidden="1">#REF!</definedName>
    <definedName name="BLPH25" hidden="1">#REF!</definedName>
    <definedName name="BLPH26" hidden="1">#REF!</definedName>
    <definedName name="BLPH3" hidden="1">#REF!</definedName>
    <definedName name="BLPH4" hidden="1">#REF!</definedName>
    <definedName name="BLPH5" hidden="1">#REF!</definedName>
    <definedName name="BLPH6" hidden="1">#REF!</definedName>
    <definedName name="BLPH7" hidden="1">#REF!</definedName>
    <definedName name="BLPH8" hidden="1">#REF!</definedName>
    <definedName name="BLPH9" hidden="1">#REF!</definedName>
    <definedName name="BndleA">[6]LPProblem!$R$28</definedName>
    <definedName name="BndleB">[6]LPProblem!$R$29</definedName>
    <definedName name="BndleC">[6]LPProblem!$R$30</definedName>
    <definedName name="BndleD">[6]LPProblem!$R$31</definedName>
    <definedName name="BndleE">[6]LPProblem!$R$32</definedName>
    <definedName name="BndleF">[6]LPProblem!$R$33</definedName>
    <definedName name="BndleG">[6]LPProblem!$R$34</definedName>
    <definedName name="BndleH">[6]LPProblem!$R$35</definedName>
    <definedName name="BndleI">[6]LPProblem!$R$36</definedName>
    <definedName name="BndleJ">[6]LPProblem!$R$37</definedName>
    <definedName name="bnnn" hidden="1">{"consolidated",#N/A,FALSE,"Sheet1";"cms",#N/A,FALSE,"Sheet1";"fse",#N/A,FALSE,"Sheet1"}</definedName>
    <definedName name="BOPCosts">'[17]Assumptions Project XYZ'!$C$5</definedName>
    <definedName name="BPA_Inflation">'[16]Other Assumptions'!$B$5</definedName>
    <definedName name="BPAIntRate">'[11]LSR 1250 Credit-Reformat'!$H$9</definedName>
    <definedName name="BPARedirect">'[18]General Inputs'!$I$5</definedName>
    <definedName name="brdepr" localSheetId="2">#REF!</definedName>
    <definedName name="brdepr">#REF!</definedName>
    <definedName name="breval" localSheetId="2">#REF!</definedName>
    <definedName name="breval">#REF!</definedName>
    <definedName name="brfin" localSheetId="2">#REF!</definedName>
    <definedName name="brfin">#REF!</definedName>
    <definedName name="briacst" localSheetId="2">#REF!</definedName>
    <definedName name="briacst">#REF!</definedName>
    <definedName name="briact" localSheetId="2">#REF!</definedName>
    <definedName name="briact">#REF!</definedName>
    <definedName name="briash" localSheetId="2">#REF!</definedName>
    <definedName name="briash">#REF!</definedName>
    <definedName name="bricum" localSheetId="2">#REF!</definedName>
    <definedName name="bricum">#REF!</definedName>
    <definedName name="brimo" localSheetId="2">#REF!</definedName>
    <definedName name="brimo">#REF!</definedName>
    <definedName name="brimw" localSheetId="2">#REF!</definedName>
    <definedName name="brimw">#REF!</definedName>
    <definedName name="brirev" localSheetId="2">#REF!</definedName>
    <definedName name="brirev">#REF!</definedName>
    <definedName name="brisust" localSheetId="2">#REF!</definedName>
    <definedName name="brisust">#REF!</definedName>
    <definedName name="briytd" localSheetId="2">#REF!</definedName>
    <definedName name="briytd">#REF!</definedName>
    <definedName name="broinc" localSheetId="2">#REF!</definedName>
    <definedName name="broinc">#REF!</definedName>
    <definedName name="bromfuel" localSheetId="2">#REF!</definedName>
    <definedName name="bromfuel">#REF!</definedName>
    <definedName name="brshex" localSheetId="2">#REF!</definedName>
    <definedName name="brshex">#REF!</definedName>
    <definedName name="Bscrptold" hidden="1">{#N/A,#N/A,FALSE,"Valuation";#N/A,#N/A,FALSE,"Inputs";#N/A,#N/A,FALSE,"Financial Statements";#N/A,#N/A,FALSE,"MLP Impact";#N/A,#N/A,FALSE,"Revenues"}</definedName>
    <definedName name="Budget1997">#N/A</definedName>
    <definedName name="bun" localSheetId="2">#REF!</definedName>
    <definedName name="bun">#REF!</definedName>
    <definedName name="BusiLineexp">#N/A</definedName>
    <definedName name="Button_1">"TradeSummary_Ken_Finicle_List"</definedName>
    <definedName name="BUV" localSheetId="2">#REF!</definedName>
    <definedName name="BUV">#REF!</definedName>
    <definedName name="BVHRSG_Design1">'[8]HRSG Design'!$A$4:$Y$12</definedName>
    <definedName name="CA">'[19]Tx Cost Assumptions'!$B$4:$AN$4</definedName>
    <definedName name="CalcDate">'[8]Calc Record'!$N$57</definedName>
    <definedName name="calsil">[15]PIPE_TABLES!$A$72:$B$78</definedName>
    <definedName name="cancel" hidden="1">{"PARTNERS CAPITAL STMT",#N/A,FALSE,"Partners Capital"}</definedName>
    <definedName name="cancel2" hidden="1">{"PNLProjDL",#N/A,FALSE,"PROJCO";"PNLParDL",#N/A,FALSE,"Parent"}</definedName>
    <definedName name="cancel3" hidden="1">{"Summary",#N/A,FALSE,"MICMULT";"Income Statement",#N/A,FALSE,"MICMULT";"Cash Flows",#N/A,FALSE,"MICMULT"}</definedName>
    <definedName name="capacity_factor">[20]Assumptions!$E$24</definedName>
    <definedName name="capandrates">#N/A</definedName>
    <definedName name="CapEx_ITC">[6]Assumptions!$G$22</definedName>
    <definedName name="CapEx_ITC_Wind4">'[6]Renewable Acq Inputs'!$P$172</definedName>
    <definedName name="Capital_Cost_Inflation">'[21]Other Assumptions'!$B$8</definedName>
    <definedName name="Case_1">[20]Assumptions!$E$4</definedName>
    <definedName name="CaseDescription">[6]Assumptions!$A$2</definedName>
    <definedName name="cb_Add_CalloutChart_24_opts" hidden="1">"1, 9, 1, False, 2, False, False, , 0, False, False, 1, 1"</definedName>
    <definedName name="cb_Add_CalloutChart_25_opts" hidden="1">"1, 10, 1, False, 2, False, False, , 0, False, True, 1, 1"</definedName>
    <definedName name="cb_Add_CalloutChart_26_opts" hidden="1">"1, 9, 1, False, 2, False, False, , 0, False, True, 1, 1"</definedName>
    <definedName name="cb_ALT_STACKED_COLUMNChart_22_opts" hidden="1">"1, 3, 1, False, 2, True, False, , 0, False, True, 1, 2"</definedName>
    <definedName name="cb_ALT_STACKED_COLUMNChart_23_opts" hidden="1">"1, 3, 1, False, 2, True, False, , 0, False, True, 1, 2"</definedName>
    <definedName name="cb_Chart_1_opts" hidden="1">"1, 6, 1, False, 2, False, False, , 0, False, True, 1, 2"</definedName>
    <definedName name="cb_Chart_10_opts" hidden="1">"1, 8, 1, False, 2, False, False, , 0, False, False, 1, 1"</definedName>
    <definedName name="cb_Chart_100032_opts" hidden="1">"1, 10, 1, False, 2, True, False, , 0, False, False, 2, 2"</definedName>
    <definedName name="cb_Chart_10104_opts" hidden="1">"1, 5, 1, False, 2, True, False, , 0, True, False, 2, 1"</definedName>
    <definedName name="cb_Chart_10401_opts" hidden="1">"1, 5, 1, False, 2, False, False, , 0, True, False, 2, 1"</definedName>
    <definedName name="cb_Chart_10736_opts" hidden="1">"1, 10, 1, False, 2, False, False, , 0, False, False, 2, 2"</definedName>
    <definedName name="cb_Chart_11_opts" hidden="1">"1, 5, 1, False, 2, False, False, , 0, False, False, 1, 2"</definedName>
    <definedName name="cb_Chart_12_opts" hidden="1">"1, 5, 1, False, 2, True, False, , 0, True, False, 1, 2"</definedName>
    <definedName name="cb_Chart_13_opts" hidden="1">"1, 5, 1, False, 2, True, False, , 0, True, False, 1, 2"</definedName>
    <definedName name="cb_Chart_14_opts" hidden="1">"2, 2, 2, True, 2, False, False, , 0, False, True, 1, 2"</definedName>
    <definedName name="cb_Chart_15_opts" hidden="1">"2, 1, 2, True, 2, False, False, , 0, False, True, 1, 2"</definedName>
    <definedName name="cb_Chart_1501_opts" hidden="1">"1, 10, 1, False, 2, True, False, , 0, False, False, 2, 2"</definedName>
    <definedName name="cb_Chart_16_opts" hidden="1">"2, 1, 2, True, 2, False, False, , 0, False, True, 1, 2"</definedName>
    <definedName name="cb_Chart_1670_opts" hidden="1">"1, 5, 1, False, 2, True, False, , 0, False, False, 2, 1"</definedName>
    <definedName name="cb_Chart_17_opts" hidden="1">"1, 9, 1, False, 2, False, False, , 0, False, False, 1, 1"</definedName>
    <definedName name="cb_Chart_18_opts" hidden="1">"1, 9, 1, False, 2, False, False, , 0, False, False, 1, 1"</definedName>
    <definedName name="cb_Chart_19_opts" hidden="1">"1, 2, 1, False, 2, True, False, , 0, True, False, 2, 1"</definedName>
    <definedName name="cb_Chart_2_opts" hidden="1">"1, 6, 1, False, 2, False, False, , 0, False, False, 1, 2"</definedName>
    <definedName name="cb_Chart_20_opts" hidden="1">"1, 9, 1, False, 2, False, False, , 0, False, False, 1, 1"</definedName>
    <definedName name="cb_Chart_21_opts" hidden="1">"1, 2, 1, False, 2, False, False, , 0, False, False, 2, 1"</definedName>
    <definedName name="cb_Chart_22_opts" hidden="1">"1, 2, 1, False, 2, True, False, , 0, False, False, 2, 1"</definedName>
    <definedName name="cb_Chart_22784_opts" hidden="1">"1, 9, 1, False, 2, False, False, , 0, False, True, 1, 2"</definedName>
    <definedName name="cb_Chart_23" hidden="1">#REF!</definedName>
    <definedName name="cb_Chart_23_opts" hidden="1">"1, 9, 1, False, 2, False, False, , 0, False, False, 1, 1"</definedName>
    <definedName name="cb_Chart_24_opts" hidden="1">"1, 2, 1, False, 2, False, False, , 0, False, False, 2, 1"</definedName>
    <definedName name="cb_Chart_24490_opts" hidden="1">"1, 10, 1, False, 2, True, False, , 0, False, False, 2, 2"</definedName>
    <definedName name="cb_Chart_25_opts" hidden="1">"1, 3, 1, False, 2, False, False, , 0, True, True, 1, 2"</definedName>
    <definedName name="cb_Chart_26_opts" hidden="1">"1, 2, 1, False, 2, False, False, , 0, False, False, 2, 1"</definedName>
    <definedName name="cb_Chart_26476_opts" hidden="1">"1, 1, 1, False, 2, True, False, , 0, False, False, 1, 2"</definedName>
    <definedName name="cb_Chart_27_opts" hidden="1">"1, 1, 1, False, 2, True, False, , 0, False, True, 1, 2"</definedName>
    <definedName name="cb_Chart_28_opts" hidden="1">"1, 3, 1, False, 2, True, False, , 0, False, True, 1, 2"</definedName>
    <definedName name="cb_Chart_28031_opts" hidden="1">"1, 1, 1, False, 2, True, False, , 0, False, False, 1, 2"</definedName>
    <definedName name="cb_Chart_28545_opts" hidden="1">"1, 5, 1, False, 2, True, False, , 0, False, True, 2, 1"</definedName>
    <definedName name="cb_Chart_29_opts" hidden="1">"1, 3, 1, False, 2, False, False, , 0, False, False, 1, 1"</definedName>
    <definedName name="cb_Chart_29053_opts" hidden="1">"1, 10, 1, False, 2, True, False, , 0, False, False, 2, 2"</definedName>
    <definedName name="cb_Chart_29913_opts" hidden="1">"1, 1, 1, False, 2, False, False, , 0, False, False, 1, 1"</definedName>
    <definedName name="cb_Chart_3_opts" hidden="1">"1, 1, 1, False, 2, True, False, , 0, False, False, 2, 2"</definedName>
    <definedName name="cb_Chart_30_opts" hidden="1">"1, 3, 1, False, 2, True, False, , 0, False, True, 1, 2"</definedName>
    <definedName name="cb_Chart_30292_opts" hidden="1">"1, 1, 1, False, 2, False, False, , 0, False, False, 1, 2"</definedName>
    <definedName name="cb_Chart_31_opts" hidden="1">"1, 1, 1, False, 2, True, False, , 0, True, True, 2, 2"</definedName>
    <definedName name="cb_Chart_32_opts" hidden="1">"1, 1, 1, False, 2, True, False, , 0, False, False, 2, 2"</definedName>
    <definedName name="cb_Chart_33_opts" hidden="1">"1, 1, 1, False, 2, True, False, , 0, False, True, 3, 2"</definedName>
    <definedName name="cb_Chart_34_opts" hidden="1">"1, 10, 1, False, 2, True, False, , 0, False, False, 2, 2"</definedName>
    <definedName name="cb_Chart_36498_opts" hidden="1">"1, 1, 1, False, 2, True, False, , 0, False, False, 1, 2"</definedName>
    <definedName name="cb_Chart_37450_opts" hidden="1">"1, 10, 1, False, 2, True, False, , 0, False, False, 2, 2"</definedName>
    <definedName name="cb_Chart_4_opts" hidden="1">"1, 7, 1, False, 2, False, False, , 0, False, True, 1, 2"</definedName>
    <definedName name="cb_Chart_41_opts" hidden="1">"1, 10, 1, False, 2, True, False, , 0, False, False, 2, 1"</definedName>
    <definedName name="cb_Chart_41499_opts" hidden="1">"1, 10, 1, False, 2, True, False, , 0, False, False, 2, 2"</definedName>
    <definedName name="cb_Chart_42_opts" hidden="1">"1, 10, 1, False, 2, True, False, , 0, False, False, 2, 1"</definedName>
    <definedName name="cb_Chart_43" hidden="1">#REF!</definedName>
    <definedName name="cb_Chart_43_opts" hidden="1">"1, 10, 1, False, 2, True, False, , 0, False, False, 2, 1"</definedName>
    <definedName name="cb_Chart_4634_opts" hidden="1">"1, 10, 1, False, 2, True, False, , 0, False, False, 2, 2"</definedName>
    <definedName name="cb_Chart_4664_opts" hidden="1">"1, 5, 1, False, 2, True, False, , 0, False, True, 1, 2"</definedName>
    <definedName name="cb_Chart_46965_opts" hidden="1">"1, 1, 1, False, 2, False, False, , 0, False, False, 1, 1"</definedName>
    <definedName name="cb_Chart_5" hidden="1">#REF!</definedName>
    <definedName name="cb_Chart_5_opts" hidden="1">"1, 8, 1, False, 2, False, False, , 0, False, False, 1, 2"</definedName>
    <definedName name="cb_Chart_52582_opts" hidden="1">"1, 1, 1, False, 2, False, False, , 0, False, False, 1, 2"</definedName>
    <definedName name="cb_Chart_53437_opts" hidden="1">"1, 10, 1, False, 2, True, False, , 0, False, False, 2, 2"</definedName>
    <definedName name="cb_Chart_53482_opts" hidden="1">"1, 10, 1, False, 2, True, False, , 0, False, False, 2, 2"</definedName>
    <definedName name="cb_Chart_54_opts" hidden="1">"1, 3, 1, False, 2, False, False, , 0, False, True, 2, 2"</definedName>
    <definedName name="cb_Chart_5449_opts" hidden="1">"1, 1, 1, False, 2, False, False, , 0, False, False, 1, 1"</definedName>
    <definedName name="cb_Chart_5723_opts" hidden="1">"1, 1, 1, False, 2, True, False, , 0, False, True, 1, 2"</definedName>
    <definedName name="cb_Chart_57613_opts" hidden="1">"1, 5, 1, False, 2, True, False, , 0, False, True, 2, 1"</definedName>
    <definedName name="cb_Chart_58046_opts" hidden="1">"1, 10, 1, False, 2, True, False, , 0, False, False, 2, 2"</definedName>
    <definedName name="cb_Chart_59010_opts" hidden="1">"1, 2, 1, False, 2, False, False, , 0, False, False, 2, 1"</definedName>
    <definedName name="cb_Chart_59340_opts" hidden="1">"1, 1, 1, False, 2, False, False, , 0, False, False, 1, 1"</definedName>
    <definedName name="cb_Chart_6_opts" hidden="1">"1, 10, 1, False, 2, True, False, , 0, False, False, 2, 2"</definedName>
    <definedName name="cb_Chart_62364_opts" hidden="1">"1, 1, 1, False, 2, True, False, , 0, False, False, 1, 2"</definedName>
    <definedName name="cb_Chart_64876_opts" hidden="1">"1, 1, 1, False, 2, True, False, , 0, False, False, 1, 2"</definedName>
    <definedName name="cb_Chart_67711_opts" hidden="1">"1, 10, 1, False, 2, True, False, , 0, False, False, 2, 2"</definedName>
    <definedName name="cb_Chart_69605_opts" hidden="1">"1, 2, 1, False, 2, False, False, , 0, False, False, 2, 1"</definedName>
    <definedName name="cb_Chart_7_opts" hidden="1">"2, 1, 2, True, 2, False, False, , 0, False, True, 1, 2"</definedName>
    <definedName name="cb_Chart_70_opts" hidden="1">"1, 10, 1, False, 2, True, False, , 0, False, False, 1, 1"</definedName>
    <definedName name="cb_Chart_70648_opts" hidden="1">"1, 1, 1, False, 2, True, False, , 0, False, False, 2, 2"</definedName>
    <definedName name="cb_Chart_70997_opts" hidden="1">"1, 10, 1, False, 2, False, False, , 0, False, False, 1, 1"</definedName>
    <definedName name="cb_Chart_71_opts" hidden="1">"1, 10, 1, False, 2, False, False, , 0, False, False, 1, 1"</definedName>
    <definedName name="cb_Chart_72_opts" hidden="1">"1, 10, 1, False, 2, True, False, , 0, False, False, 1, 1"</definedName>
    <definedName name="cb_Chart_73_opts" hidden="1">"1, 10, 1, False, 2, False, False, , 0, False, False, 1, 1"</definedName>
    <definedName name="cb_Chart_76165_opts" hidden="1">"1, 10, 1, False, 2, True, False, , 0, False, False, 2, 2"</definedName>
    <definedName name="cb_Chart_76804_opts" hidden="1">"1, 1, 1, False, 2, False, False, , 0, False, False, 1, 1"</definedName>
    <definedName name="cb_Chart_77567_opts" hidden="1">"1, 10, 1, False, 2, False, False, , 0, False, False, 1, 1"</definedName>
    <definedName name="cb_Chart_79140_opts" hidden="1">"1, 10, 1, False, 2, True, False, , 0, False, False, 2, 2"</definedName>
    <definedName name="cb_Chart_79981_opts" hidden="1">"1, 5, 1, False, 2, True, False, , 0, True, False, 2, 1"</definedName>
    <definedName name="cb_Chart_8_opts" hidden="1">"2, 1, 2, True, 2, False, False, , 0, False, True, 1, 2"</definedName>
    <definedName name="cb_Chart_81541_opts" hidden="1">"1, 10, 1, False, 2, True, False, , 0, False, False, 2, 2"</definedName>
    <definedName name="cb_Chart_82552_opts" hidden="1">"1, 1, 1, False, 2, True, False, , 0, False, False, 1, 2"</definedName>
    <definedName name="cb_Chart_83072_opts" hidden="1">"1, 1, 1, False, 2, True, False, , 0, False, False, 1, 2"</definedName>
    <definedName name="cb_Chart_86354_opts" hidden="1">"1, 10, 1, False, 2, False, False, , 0, False, False, 1, 1"</definedName>
    <definedName name="cb_Chart_87236_opts" hidden="1">"1, 1, 1, False, 2, True, False, , 0, False, False, 1, 2"</definedName>
    <definedName name="cb_Chart_9_opts" hidden="1">"1, 8, 1, False, 2, False, False, , 0, False, False, 1, 1"</definedName>
    <definedName name="cb_Chart_91188_opts" hidden="1">"1, 8, 1, False, 2, False, False, , 0, False, False, 1, 2"</definedName>
    <definedName name="cb_Chart_95047_opts" hidden="1">"1, 1, 1, False, 2, False, False, , 0, False, False, 1, 2"</definedName>
    <definedName name="cb_Chart_96286_opts" hidden="1">"1, 10, 1, False, 2, True, False, , 0, False, False, 2, 2"</definedName>
    <definedName name="cb_Chart_98091_opts" hidden="1">"1, 2, 1, False, 2, False, False, , 0, False, False, 2, 1"</definedName>
    <definedName name="cb_Chart_98700_opts" hidden="1">"1, 8, 1, False, 2, False, False, , 0, False, False, 1, 2"</definedName>
    <definedName name="cb_Copy_Chart_w_New_DataChart_10_opts" hidden="1">"2, 1, 1, True, 4, False, False, , 0, False, False, 2, 2"</definedName>
    <definedName name="cb_Copy_Chart_w_New_DataChart_7_opts" hidden="1">"2, 1, 1, True, 4, False, False, , 0, False, False, 2, 2"</definedName>
    <definedName name="cb_Copy_Chart_w_New_DataChart_8_opts" hidden="1">"2, 1, 1, True, 4, False, False, , 0, False, False, 2, 2"</definedName>
    <definedName name="cb_Copy_Chart_w_New_DataChart_9_opts" hidden="1">"2, 1, 1, True, 4, False, False, , 0, False, False, 2, 2"</definedName>
    <definedName name="cb_Dimension_Pie_ChartsChart_1_opts" hidden="1">"1, 1, 1, False, 2, True, False, , 0, False, False, 2, 2"</definedName>
    <definedName name="cb_Dimension_Pie_ChartsChart_2_opts" hidden="1">"1, 10, 1, False, 2, True, False, , 0, False, False, 2, 2"</definedName>
    <definedName name="cb_Export_LegendChart_14_opts" hidden="1">"1, 10, 1, False, 2, True, False, , 0, False, False, 2, 2"</definedName>
    <definedName name="cb_Export_LegendChart_15_opts" hidden="1">"1, 10, 1, False, 2, True, False, , 0, False, False, 2, 2"</definedName>
    <definedName name="cb_PieChart_16_opts" hidden="1">"1, 10, 1, False, 2, True, False, , 0, False, False, 2, 2"</definedName>
    <definedName name="cb_sChart_1501_opts" hidden="1">"1, 2, 1, False, 2, False, False, , 0, False, False, 2, 1"</definedName>
    <definedName name="cb_sChart_26476_opts" hidden="1">"1, 4, 1, False, 2, True, False, , 0, False, False, 1, 2"</definedName>
    <definedName name="cb_sChart_28031_opts" hidden="1">"1, 4, 1, False, 2, True, False, , 0, False, False, 1, 1"</definedName>
    <definedName name="cb_sChart_29053_opts" hidden="1">"1, 2, 1, False, 2, False, False, , 0, False, False, 2, 1"</definedName>
    <definedName name="cb_sChart_29913_opts" hidden="1">"1, 3, 1, False, 2, False, False, , 0, False, True, 2, 2"</definedName>
    <definedName name="cb_sChart_30292_opts" hidden="1">"1, 2, 1, False, 2, False, False, , 0, False, False, 2, 1"</definedName>
    <definedName name="cb_sChart_36498_opts" hidden="1">"1, 3, 1, False, 2, False, False, , 0, False, False, 1, 2"</definedName>
    <definedName name="cb_sChart_37450_opts" hidden="1">"1, 1, 1, False, 2, True, False, , 0, False, False, 1, 2"</definedName>
    <definedName name="cb_sChart_41499_opts" hidden="1">"1, 2, 1, False, 2, False, False, , 0, False, False, 2, 1"</definedName>
    <definedName name="cb_sChart_4634_opts" hidden="1">"1, 2, 1, False, 2, False, False, , 0, False, False, 2, 1"</definedName>
    <definedName name="cb_sChart_46965_opts" hidden="1">"1, 1, 1, False, 2, False, False, , 0, False, False, 1, 1"</definedName>
    <definedName name="cb_sChart_52582_opts" hidden="1">"1, 5, 1, False, 2, False, False, , 0, False, True, 1, 2"</definedName>
    <definedName name="cb_sChart_53437_opts" hidden="1">"1, 1, 1, False, 2, True, False, , 0, False, False, 1, 2"</definedName>
    <definedName name="cb_sChart_5449_opts" hidden="1">"1, 3, 1, False, 2, False, False, , 0, False, True, 2, 2"</definedName>
    <definedName name="cb_sChart_5723_opts" hidden="1">"1, 1, 1, False, 2, True, False, , 0, False, False, 2, 1"</definedName>
    <definedName name="cb_sChart_58046_opts" hidden="1">"1, 1, 1, False, 2, True, False, , 0, False, False, 1, 2"</definedName>
    <definedName name="cb_sChart_59010_opts" hidden="1">"1, 5, 1, False, 2, True, False, , 0, False, False, 2, 1"</definedName>
    <definedName name="cb_sChart_59340_opts" hidden="1">"1, 3, 1, False, 2, False, False, , 0, False, True, 2, 2"</definedName>
    <definedName name="cb_sChart_62364_opts" hidden="1">"1, 3, 1, False, 2, False, False, , 0, False, True, 2, 2"</definedName>
    <definedName name="cb_sChart_64876_opts" hidden="1">"1, 5, 1, False, 2, True, False, , 0, False, False, 2, 2"</definedName>
    <definedName name="cb_sChart_70648_opts" hidden="1">"1, 1, 1, False, 2, False, False, , 0, False, False, 1, 1"</definedName>
    <definedName name="cb_sChart_70997_opts" hidden="1">"1, 2, 1, False, 2, False, False, , 0, False, False, 2, 1"</definedName>
    <definedName name="cb_sChart_76165_opts" hidden="1">"1, 2, 1, False, 2, False, False, , 0, False, False, 2, 1"</definedName>
    <definedName name="cb_sChart_76804_opts" hidden="1">"1, 3, 1, False, 2, False, False, , 0, False, True, 2, 2"</definedName>
    <definedName name="cb_sChart_77567_opts" hidden="1">"1, 2, 1, False, 2, False, False, , 0, False, False, 2, 1"</definedName>
    <definedName name="cb_sChart_79140_opts" hidden="1">"1, 1, 1, False, 2, True, False, , 0, False, False, 1, 2"</definedName>
    <definedName name="cb_sChart_81541_opts" hidden="1">"1, 2, 1, False, 2, False, False, , 0, False, False, 2, 1"</definedName>
    <definedName name="cb_sChart_82552_opts" hidden="1">"1, 4, 1, False, 2, True, False, , 0, False, False, 2, 1"</definedName>
    <definedName name="cb_sChart_83072_opts" hidden="1">"1, 4, 1, False, 2, True, False, , 0, False, False, 2, 1"</definedName>
    <definedName name="cb_sChart_86354_opts" hidden="1">"1, 1, 1, False, 2, True, False, , 0, False, False, 1, 2"</definedName>
    <definedName name="cb_sChart_87236_opts" hidden="1">"1, 2, 1, False, 2, False, False, , 0, False, False, 2, 1"</definedName>
    <definedName name="cb_sChart_95047_opts" hidden="1">"1, 3, 1, False, 2, False, False, , 0, False, False, 1, 2"</definedName>
    <definedName name="cb_sChart_96286_opts" hidden="1">"1, 2, 1, False, 2, False, False, , 0, False, False, 2, 1"</definedName>
    <definedName name="cb_sChart11DCFB24_opts" hidden="1">"1, 9, 1, False, 2, False, False, , 0, False, True, 1, 1"</definedName>
    <definedName name="cb_sChart11EADA92_opts" hidden="1">"1, 1, 1, False, 2, False, False, , 0, False, True, 2, 2"</definedName>
    <definedName name="cb_sChart11EAED4A_opts" hidden="1">"1, 1, 1, False, 2, False, False, , 0, False, True, 2, 2"</definedName>
    <definedName name="cb_sChart11EB049E_opts" hidden="1">"1, 1, 1, False, 2, False, False, , 0, False, True, 2, 2"</definedName>
    <definedName name="cb_sChart11FB1BDC_opts" hidden="1">"1, 1, 1, False, 2, True, False, , 0, False, True, 2, 2"</definedName>
    <definedName name="cb_sChart11FB2467_opts" hidden="1">"1, 1, 1, False, 2, True, False, , 0, False, True, 2, 2"</definedName>
    <definedName name="cb_sChart11FB271E_opts" hidden="1">"1, 1, 1, False, 2, True, False, , 0, False, True, 2, 2"</definedName>
    <definedName name="cb_sChart11FB296C_opts" hidden="1">"1, 1, 1, False, 2, True, False, , 0, False, True, 2, 2"</definedName>
    <definedName name="cb_sChart11FB4DE8_opts" hidden="1">"1, 9, 1, False, 2, False, False, , 0, False, True, 1, 2"</definedName>
    <definedName name="cb_sChart11FCA363_opts" hidden="1">"2, 1, 2, True, 2, False, False, , 0, False, True, 2, 2"</definedName>
    <definedName name="cb_sChart11FCA851_opts" hidden="1">"2, 1, 2, True, 2, False, False, , 0, False, True, 2, 2"</definedName>
    <definedName name="cb_sChart11FCE81C_opts" hidden="1">"1, 9, 1, False, 2, False, False, , 0, False, True, 2, 2"</definedName>
    <definedName name="cb_sChart12073B79_opts" hidden="1">"1, 9, 1, False, 2, False, False, , 0, False, True, 2, 2"</definedName>
    <definedName name="cb_sChart12074F69_opts" hidden="1">"1, 9, 1, False, 2, False, False, , 0, False, True, 2, 2"</definedName>
    <definedName name="cb_sChart1216F828_opts" hidden="1">"2, 1, 1, False, 2, False, False, , 0, False, True, 2, 2"</definedName>
    <definedName name="cb_sChart122574E1_opts" hidden="1">"1, 1, 1, False, 2, False, False, , 0, False, True, 2, 2"</definedName>
    <definedName name="cb_sChart12285211_opts" hidden="1">"1, 9, 1, False, 2, False, False, , 0, False, False, 1, 2"</definedName>
    <definedName name="cb_sChart12291B1F_opts" hidden="1">"2, 1, 1, True, 3, False, False, , 0, False, False, 1, 2"</definedName>
    <definedName name="cb_sChart1248DE96_opts" hidden="1">"1, 9, 1, False, 2, False, False, , 0, False, False, 1, 2"</definedName>
    <definedName name="cb_sChart1248E206_opts" hidden="1">"1, 9, 1, False, 2, False, False, , 0, False, False, 1, 2"</definedName>
    <definedName name="cb_sChart15CA0E0A_opts" hidden="1">"1, 9, 1, False, 2, False, False, , 0, False, False, 1, 2"</definedName>
    <definedName name="cb_sChart15CA1FFD_opts" hidden="1">"1, 10, 1, False, 2, False, False, , 0, False, False, 1, 1"</definedName>
    <definedName name="cb_sChart15CA20AB_opts" hidden="1">"1, 9, 1, False, 2, False, False, , 0, False, False, 1, 1"</definedName>
    <definedName name="cb_sChart15CA2F5C_opts" hidden="1">"1, 9, 1, False, 2, False, False, , 0, False, False, 1, 1"</definedName>
    <definedName name="cb_sChart15CA30C3_opts" hidden="1">"1, 9, 1, False, 2, False, False, , 0, False, True, 1, 1"</definedName>
    <definedName name="cb_sChart1A3873A1_opts" hidden="1">"1, 1, 1, False, 2, True, False, , 0, False, True, 1, 1"</definedName>
    <definedName name="cb_sChart1A3875D8_opts" hidden="1">"1, 1, 1, False, 2, False, False, , 0, False, False, 1, 1"</definedName>
    <definedName name="cb_sChart1A3877BF_opts" hidden="1">"1, 1, 1, False, 2, True, False, , 0, False, True, 1, 1"</definedName>
    <definedName name="cb_sChart1A387878_opts" hidden="1">"1, 1, 1, False, 2, True, False, , 0, False, True, 1, 1"</definedName>
    <definedName name="cb_sChart1A387AF4_opts" hidden="1">"1, 3, 1, False, 2, False, False, , 0, False, False, 1, 1"</definedName>
    <definedName name="cb_sChart1A38BEAE_opts" hidden="1">"1, 10, 1, False, 2, True, False, , 0, False, False, 1, 1"</definedName>
    <definedName name="cb_sChart1A43A019_opts" hidden="1">"1, 1, 1, False, 2, True, False, , 0, False, False, 1, 1"</definedName>
    <definedName name="cb_sChart1A4414D6_opts" hidden="1">"1, 1, 1, False, 2, True, False, , 0, False, False, 1, 1"</definedName>
    <definedName name="cb_sChart1A4416BC_opts" hidden="1">"1, 1, 1, False, 2, True, False, , 0, False, False, 1, 1"</definedName>
    <definedName name="cb_sChart1A4418D0_opts" hidden="1">"1, 1, 1, False, 2, True, False, , 0, False, False, 1, 1"</definedName>
    <definedName name="cb_sChart1A4419DA_opts" hidden="1">"1, 1, 1, False, 2, True, False, , 0, False, False, 1, 1"</definedName>
    <definedName name="cb_sChart7F59C8D_opts" hidden="1">"1, 4, 1, False, 2, False, False, , 0, False, False, 1, 1"</definedName>
    <definedName name="cb_sChart7F59D80_opts" hidden="1">"1, 1, 1, False, 2, True, False, , 0, False, False, 1, 1"</definedName>
    <definedName name="cb_sChart7F5A913_opts" hidden="1">"1, 1, 1, False, 2, True, False, , 0, False, False, 3, 1"</definedName>
    <definedName name="cb_sChart7F5AA63_opts" hidden="1">"1, 1, 1, False, 2, False, False, , 0, False, False, 3, 1"</definedName>
    <definedName name="cb_sChart7F5AB6D_opts" hidden="1">"1, 1, 1, False, 2, False, False, , 0, False, False, 3, 1"</definedName>
    <definedName name="cb_sChart7F5AED1_opts" hidden="1">"1, 1, 1, False, 2, False, False, , 0, False, False, 3, 1"</definedName>
    <definedName name="cb_sChartD68BCC9_opts" hidden="1">"1, 1, 1, False, 2, True, False, , 0, False, True, 1, 1"</definedName>
    <definedName name="cb_sChartD6B06A2_opts" hidden="1">"1, 1, 1, False, 2, False, False, , 0, False, False, 2, 2"</definedName>
    <definedName name="cb_sChartD6B1FA3_opts" hidden="1">"1, 1, 1, False, 2, False, False, , 0, False, False, 2, 2"</definedName>
    <definedName name="cb_sChartD6B69B1_opts" hidden="1">"1, 1, 1, False, 2, False, False, , 0, False, False, 1, 2"</definedName>
    <definedName name="cb_sChartD6B76F0_opts" hidden="1">"2, 1, 1, False, 2, False, False, , 0, False, False, 1, 2"</definedName>
    <definedName name="cb_sChartD6B943C_opts" hidden="1">"2, 1, 1, False, 3, False, False, , 0, False, False, 1, 2"</definedName>
    <definedName name="cb_sChartD6C1C01_opts" hidden="1">"2, 1, 1, True, 2, False, False, , 0, False, False, 1, 2"</definedName>
    <definedName name="cb_sChartD6FD60D_opts" hidden="1">"1, 1, 1, False, 2, False, False, , 0, False, False, 1, 1"</definedName>
    <definedName name="cb_sChartD78B484_opts" hidden="1">"2, 1, 1, False, 2, True, False, , 0, False, False, 1, 2"</definedName>
    <definedName name="cb_sChartD78C2AA_opts" hidden="1">"2, 1, 1, True, 2, True, False, , 0, False, False, 1, 2"</definedName>
    <definedName name="cb_sChartD78C76A_opts" hidden="1">"2, 1, 1, True, 2, True, False, , 0, False, False, 1, 1"</definedName>
    <definedName name="cb_sChartD78CF99_opts" hidden="1">"2, 1, 3, True, 2, False, False, , 0, False, False, 1, 1"</definedName>
    <definedName name="cb_sChartD78D2CE_opts" hidden="1">"1, 1, 1, False, 2, False, False, , 0, False, False, 1, 2"</definedName>
    <definedName name="cb_sChartD78D365_opts" hidden="1">"1, 1, 1, False, 2, False, False, , 0, False, False, 1, 2"</definedName>
    <definedName name="cb_sChartD78D5B3_opts" hidden="1">"1, 1, 1, False, 2, False, False, , 0, False, False, 1, 2"</definedName>
    <definedName name="cb_sChartD78D655_opts" hidden="1">"1, 1, 1, False, 2, True, False, , 0, False, False, 1, 2"</definedName>
    <definedName name="cb_sChartD78DFD4_opts" hidden="1">"2, 1, 1, True, 2, False, False, , 0, False, False, 1, 2"</definedName>
    <definedName name="cb_sChartD78E27F_opts" hidden="1">"2, 1, 1, True, 2, False, False, , 0, False, False, 1, 2"</definedName>
    <definedName name="cb_sChartD78E924_opts" hidden="1">"2, 1, 1, True, 3, False, False, , 0, False, False, 1, 2"</definedName>
    <definedName name="cb_sChartD7A9852_opts" hidden="1">"2, 1, 1, True, 3, False, False, , 0, False, False, 1, 2"</definedName>
    <definedName name="cb_Size_by_height_and_widthChart_16_opts" hidden="1">"1, 4, 1, False, 2, False, False, , 0, False, False, 1, 1"</definedName>
    <definedName name="cb_Size_by_height_and_widthChart_7_opts" hidden="1">"1, 4, 1, False, 2, False, False, , 0, False, False, 1, 1"</definedName>
    <definedName name="cb_Size_by_height_and_widthChart_8_opts" hidden="1">"1, 4, 1, False, 2, False, False, , 0, False, False, 1, 1"</definedName>
    <definedName name="cbc" hidden="1">{"value box",#N/A,TRUE,"DPL Inc. Fin Statements";"unlevered free cash flows",#N/A,TRUE,"DPL Inc. Fin Statements"}</definedName>
    <definedName name="cbcb" hidden="1">{"FCB_ALL",#N/A,FALSE,"FCB"}</definedName>
    <definedName name="cbcbc" hidden="1">{#N/A,#N/A,FALSE,"Income Statement";#N/A,#N/A,FALSE,"Balance Sheet";#N/A,#N/A,FALSE,"Cash Flows";#N/A,#N/A,FALSE,"Ratios"}</definedName>
    <definedName name="cbcbcbc" hidden="1">{"FCB_ALL",#N/A,FALSE,"FCB";"GREY_ALL",#N/A,FALSE,"GREY"}</definedName>
    <definedName name="cbcbcbcbcbcc" hidden="1">{"PA1",#N/A,TRUE,"BORDMW";"pa2",#N/A,TRUE,"BORDMW";"PA3",#N/A,TRUE,"BORDMW";"PA4",#N/A,TRUE,"BORDMW"}</definedName>
    <definedName name="cbcvbcv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CBWorkbookPriority" hidden="1">-1894858854</definedName>
    <definedName name="ccc" hidden="1">{#N/A,#N/A,FALSE,"Calc";#N/A,#N/A,FALSE,"Sensitivity";#N/A,#N/A,FALSE,"LT Earn.Dil.";#N/A,#N/A,FALSE,"Dil. AVP"}</definedName>
    <definedName name="CCGT_FOM">[6]Assumptions!$G$10</definedName>
    <definedName name="CCGT_HeatRate">[7]Assumptions!$H$23</definedName>
    <definedName name="CCGTPrice">[7]Assumptions!$H$22</definedName>
    <definedName name="cfef" hidden="1">{#N/A,#N/A,FALSE,"Admin";#N/A,#N/A,FALSE,"Other"}</definedName>
    <definedName name="Choices_Wrapper">#N/A</definedName>
    <definedName name="CI_interval_hours">'[22]Overhaul 7EA'!$H$7</definedName>
    <definedName name="CIQWBGuid" hidden="1">"b8d3fceb-6199-4dec-8317-9bf11e617481"</definedName>
    <definedName name="CL_RT2">'[23]Transp Data'!$A$6:$C$81</definedName>
    <definedName name="Client">'[8]Calc Record'!$E$9</definedName>
    <definedName name="ClosingDate">'[24]General Inputs'!$E$4</definedName>
    <definedName name="cmolwt">'[25]Calcs-Defaults^^^'!$E$63</definedName>
    <definedName name="Coal_Plant_Transmission">'[21]Other Assumptions'!$B$13</definedName>
    <definedName name="Coal_Prices">[26]Summary!$A$49</definedName>
    <definedName name="coalplant">'[21]New Coal 2013'!$H$17</definedName>
    <definedName name="Colstrip_Add_Share">'[6]Colstrip Inputs'!$M$199</definedName>
    <definedName name="common" localSheetId="2">#REF!</definedName>
    <definedName name="common">#REF!</definedName>
    <definedName name="Common_Lbr12" localSheetId="2">#REF!</definedName>
    <definedName name="Common_Lbr12">#REF!</definedName>
    <definedName name="Common_Lbr34" localSheetId="2">#REF!</definedName>
    <definedName name="Common_Lbr34">#REF!</definedName>
    <definedName name="Common_TB12" localSheetId="2">#REF!</definedName>
    <definedName name="Common_TB12">#REF!</definedName>
    <definedName name="Common_TB34" localSheetId="2">#REF!</definedName>
    <definedName name="Common_TB34">#REF!</definedName>
    <definedName name="Common12">'[27]1-4 Capital Index'!$J$33</definedName>
    <definedName name="Common34" localSheetId="2">#REF!</definedName>
    <definedName name="Common34">#REF!</definedName>
    <definedName name="Commoncost">[28]Sheet2!$B$12</definedName>
    <definedName name="Commoncost1">[28]Sheet2!$C$12</definedName>
    <definedName name="compltold" hidden="1">{#N/A,#N/A,FALSE,"VOLUMES";#N/A,#N/A,FALSE,"REVENUES";#N/A,#N/A,FALSE,"VALUATION"}</definedName>
    <definedName name="cono_yes" localSheetId="2">[9]Sheet1!#REF!</definedName>
    <definedName name="cono_yes">[9]Sheet1!#REF!</definedName>
    <definedName name="cont" hidden="1">{#N/A,#N/A,FALSE,"Contribution Analysis"}</definedName>
    <definedName name="ConversionFactor">[6]Assumptions!$C$25</definedName>
    <definedName name="Costdebt" localSheetId="2">#REF!</definedName>
    <definedName name="Costdebt">#REF!</definedName>
    <definedName name="costeq" localSheetId="2">#REF!</definedName>
    <definedName name="costeq">#REF!</definedName>
    <definedName name="costpref" localSheetId="2">#REF!</definedName>
    <definedName name="costpref">#REF!</definedName>
    <definedName name="CostSwitch" localSheetId="2">[6]Assumptions!#REF!</definedName>
    <definedName name="CostSwitch">[6]Assumptions!#REF!</definedName>
    <definedName name="Create_Easton_Cost_Report" localSheetId="2">[26]!Create_Easton_Cost_Report</definedName>
    <definedName name="Create_Easton_Cost_Report">[26]!Create_Easton_Cost_Report</definedName>
    <definedName name="CreditTable" localSheetId="2">#REF!</definedName>
    <definedName name="CreditTable">#REF!</definedName>
    <definedName name="crit" localSheetId="2">#REF!</definedName>
    <definedName name="crit">#REF!</definedName>
    <definedName name="CSIssue" localSheetId="2">#REF!</definedName>
    <definedName name="CSIssue">#REF!</definedName>
    <definedName name="ctacst" localSheetId="2">#REF!</definedName>
    <definedName name="ctacst">#REF!</definedName>
    <definedName name="ctact" localSheetId="2">#REF!</definedName>
    <definedName name="ctact">#REF!</definedName>
    <definedName name="ctash" localSheetId="2">#REF!</definedName>
    <definedName name="ctash">#REF!</definedName>
    <definedName name="ctgcum" localSheetId="2">#REF!</definedName>
    <definedName name="ctgcum">#REF!</definedName>
    <definedName name="ctgmo" localSheetId="2">#REF!</definedName>
    <definedName name="ctgmo">#REF!</definedName>
    <definedName name="ctgmw" localSheetId="2">#REF!</definedName>
    <definedName name="ctgmw">#REF!</definedName>
    <definedName name="ctlook">'[8]CTG Data'!$C$75:$AP$176</definedName>
    <definedName name="ctlook3">'[8]CTG Data'!$C$1:$AD$73</definedName>
    <definedName name="ctrev" localSheetId="2">#REF!</definedName>
    <definedName name="ctrev">#REF!</definedName>
    <definedName name="ctsust" localSheetId="2">#REF!</definedName>
    <definedName name="ctsust">#REF!</definedName>
    <definedName name="ctytd" localSheetId="2">#REF!</definedName>
    <definedName name="ctytd">#REF!</definedName>
    <definedName name="CurveNumbers" localSheetId="2">'[29]Forward Curves'!#REF!</definedName>
    <definedName name="CurveNumbers">'[29]Forward Curves'!#REF!</definedName>
    <definedName name="Cwvu.GREY_ALL." hidden="1">#REF!</definedName>
    <definedName name="DASDD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ata">[30]log!$A$2:$D$512</definedName>
    <definedName name="DATLOOKUP">'[8]Dat File Calc'!$C$799:$C$1008</definedName>
    <definedName name="DaysPerYear">'[11]LSR 1250 Credit-Reformat'!$H$8</definedName>
    <definedName name="DCF_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DDD" hidden="1">{"ORIG",#N/A,FALSE,"5101";"ORIG",#N/A,FALSE,"5120";"ORIG",#N/A,FALSE,"5130";"ORIG",#N/A,FALSE,"5140";"ORIG",#N/A,FALSE,"5150";"ORIG",#N/A,FALSE,"5160";"ORIG",#N/A,FALSE,"5170"}</definedName>
    <definedName name="DE">[6]LPProblem!$K$47</definedName>
    <definedName name="Debt">[28]Sheet3!$B$2</definedName>
    <definedName name="Debtcost">[28]Sheet2!$B$10</definedName>
    <definedName name="Debtcost1">[28]Sheet2!$C$10</definedName>
    <definedName name="DebtPerc">[6]Assumptions!$O$21</definedName>
    <definedName name="Dec03AMA">[3]BS!$AJ$7:$AJ$3582</definedName>
    <definedName name="Dec04AMA">[2]BS!$AO$7:$AO$3582</definedName>
    <definedName name="decomm_a" localSheetId="2">[9]Sheet1!#REF!</definedName>
    <definedName name="decomm_a">[9]Sheet1!#REF!</definedName>
    <definedName name="decomm_b" localSheetId="2">[9]Sheet1!#REF!</definedName>
    <definedName name="decomm_b">[9]Sheet1!#REF!</definedName>
    <definedName name="def_tax_adder" localSheetId="2">[9]Sheet1!#REF!</definedName>
    <definedName name="def_tax_adder">[9]Sheet1!#REF!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" hidden="1">{"BALANCE SHEET ACCTS",#N/A,TRUE,"Working Trial Balance";"INCOME STMT ACCTS",#N/A,TRUE,"Working Trial Balance"}</definedName>
    <definedName name="Delete21" hidden="1">{#N/A,#N/A,FALSE,"Coversheet";#N/A,#N/A,FALSE,"QA"}</definedName>
    <definedName name="DemandResponse" localSheetId="2">[6]LPProblem!#REF!</definedName>
    <definedName name="DemandResponse">[6]LPProblem!#REF!</definedName>
    <definedName name="DemandResponse1">[6]LPProblem!$U$28</definedName>
    <definedName name="DemandResponse2">[6]LPProblem!$U$29</definedName>
    <definedName name="DemandResponse3">[6]LPProblem!$U$30</definedName>
    <definedName name="DemandResponse4">[6]LPProblem!$U$31</definedName>
    <definedName name="DemandResponse5">[6]LPProblem!$U$32</definedName>
    <definedName name="Depreciation">#N/A</definedName>
    <definedName name="DetailData" localSheetId="2">#REF!</definedName>
    <definedName name="DetailData">#REF!</definedName>
    <definedName name="DF_HeatRate">[7]Assumptions!$L$23</definedName>
    <definedName name="DFDelta">#REF!</definedName>
    <definedName name="dfdsf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FIT" hidden="1">{#N/A,#N/A,FALSE,"Coversheet";#N/A,#N/A,FALSE,"QA"}</definedName>
    <definedName name="DFPurchase">#REF!</definedName>
    <definedName name="dfsasdfasdfsdfasdfasd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gdg" hidden="1">{#N/A,#N/A,FALSE,"Calc";#N/A,#N/A,FALSE,"Sensitivity";#N/A,#N/A,FALSE,"LT Earn.Dil.";#N/A,#N/A,FALSE,"Dil. AVP"}</definedName>
    <definedName name="dgdgss" hidden="1">{"consolidated",#N/A,FALSE,"Sheet1";"cms",#N/A,FALSE,"Sheet1";"fse",#N/A,FALSE,"Sheet1"}</definedName>
    <definedName name="DIR">'[8]Heat Balance'!$E$2</definedName>
    <definedName name="Discount_for_Revenue_Reqmt">'[31]Assumptions of Purchase'!$B$45</definedName>
    <definedName name="Discount_Rate">'[32]Cash Flow'!$D$3</definedName>
    <definedName name="DivRate" localSheetId="2">#REF!</definedName>
    <definedName name="DivRate">#REF!</definedName>
    <definedName name="DJE" localSheetId="2">#REF!</definedName>
    <definedName name="DJE">#REF!</definedName>
    <definedName name="DOCKET">#REF!</definedName>
    <definedName name="drate_nuc" localSheetId="2">[9]Sheet1!#REF!</definedName>
    <definedName name="drate_nuc">[9]Sheet1!#REF!</definedName>
    <definedName name="drate_oth_new" localSheetId="2">[9]Sheet1!#REF!</definedName>
    <definedName name="drate_oth_new">[9]Sheet1!#REF!</definedName>
    <definedName name="dsg" hidden="1">{#N/A,#N/A,FALSE,"Calc";#N/A,#N/A,FALSE,"Sensitivity";#N/A,#N/A,FALSE,"LT Earn.Dil.";#N/A,#N/A,FALSE,"Dil. AVP"}</definedName>
    <definedName name="dskdls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SR">[6]LPProblem!$R$28:$R$37</definedName>
    <definedName name="DSR_PeakCredit">[6]Assumptions!$K$28</definedName>
    <definedName name="edred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ee" hidden="1">{#N/A,#N/A,FALSE,"Month ";#N/A,#N/A,FALSE,"YTD";#N/A,#N/A,FALSE,"12 mo ended"}</definedName>
    <definedName name="EffTaxRate">[6]Assumptions!$C$26</definedName>
    <definedName name="Electric">[33]Electric!$A$1:$K$65</definedName>
    <definedName name="Electric_Prices">'[34]Monthly Price Summary'!$B$4:$E$27</definedName>
    <definedName name="ElecWC_LineItems">[4]BS!$AO$7:$AO$3420</definedName>
    <definedName name="ElRBLine">[4]BS!$AP$7:$AP$3141</definedName>
    <definedName name="Elw_USB" hidden="1">{"orixcsc",#N/A,FALSE,"ORIX CSC";"orixcsc2",#N/A,FALSE,"ORIX CSC"}</definedName>
    <definedName name="emc797act">#N/A</definedName>
    <definedName name="EMC797sum">#N/A</definedName>
    <definedName name="EMC97budget">#N/A</definedName>
    <definedName name="EMCeva2ndqtr">#N/A</definedName>
    <definedName name="emily" hidden="1">{#N/A,#N/A,FALSE,"Calc";#N/A,#N/A,FALSE,"Sensitivity";#N/A,#N/A,FALSE,"LT Earn.Dil.";#N/A,#N/A,FALSE,"Dil. AVP"}</definedName>
    <definedName name="emissallo">#N/A</definedName>
    <definedName name="Emission_Dispatch_switch">[35]Assumptions!$C$80</definedName>
    <definedName name="emp_ann_pct" localSheetId="2">[9]Sheet1!#REF!</definedName>
    <definedName name="emp_ann_pct">[9]Sheet1!#REF!</definedName>
    <definedName name="EndDate">[6]Assumptions!$C$9</definedName>
    <definedName name="EndPrintDate">[36]Settings!$E$19</definedName>
    <definedName name="ener_lp4" localSheetId="2">[9]Sheet1!#REF!</definedName>
    <definedName name="ener_lp4">[9]Sheet1!#REF!</definedName>
    <definedName name="ener_lp5" localSheetId="2">[9]Sheet1!#REF!</definedName>
    <definedName name="ener_lp5">[9]Sheet1!#REF!</definedName>
    <definedName name="ener_oth" localSheetId="2">[9]Sheet1!#REF!</definedName>
    <definedName name="ener_oth">[9]Sheet1!#REF!</definedName>
    <definedName name="ener_res" localSheetId="2">[9]Sheet1!#REF!</definedName>
    <definedName name="ener_res">[9]Sheet1!#REF!</definedName>
    <definedName name="enercost" localSheetId="2">[9]Sheet1!#REF!</definedName>
    <definedName name="enercost">[9]Sheet1!#REF!</definedName>
    <definedName name="eq_employees" localSheetId="2">[9]Sheet1!#REF!</definedName>
    <definedName name="eq_employees">[9]Sheet1!#REF!</definedName>
    <definedName name="EquityCost">[6]Assumptions!$O$20</definedName>
    <definedName name="EquityPerc">[6]Assumptions!$O$23</definedName>
    <definedName name="errrr" hidden="1">{"CSC_1",#N/A,FALSE,"CSC Outputs";"CSC_2",#N/A,FALSE,"CSC Outputs"}</definedName>
    <definedName name="Escalator">1.025</definedName>
    <definedName name="etet" hidden="1">{#N/A,#N/A,FALSE,"Calc";#N/A,#N/A,FALSE,"Sensitivity";#N/A,#N/A,FALSE,"LT Earn.Dil.";#N/A,#N/A,FALSE,"Dil. AVP"}</definedName>
    <definedName name="ev.Calculation" hidden="1">-4135</definedName>
    <definedName name="ev.Initialized" hidden="1">FALSE</definedName>
    <definedName name="ewgw" hidden="1">{#N/A,#N/A,FALSE,"Admin";#N/A,#N/A,FALSE,"Other"}</definedName>
    <definedName name="ExistingRPSResources">'[37]Last IRP'!$F$5</definedName>
    <definedName name="ext_funds" localSheetId="2">[9]Sheet1!#REF!</definedName>
    <definedName name="ext_funds">[9]Sheet1!#REF!</definedName>
    <definedName name="f">#REF!</definedName>
    <definedName name="f_needs" localSheetId="2">[9]Sheet1!#REF!</definedName>
    <definedName name="f_needs">[9]Sheet1!#REF!</definedName>
    <definedName name="f_sources" localSheetId="2">[9]Sheet1!#REF!</definedName>
    <definedName name="f_sources">[9]Sheet1!#REF!</definedName>
    <definedName name="FACTORS">#REF!</definedName>
    <definedName name="fas_106_ret" localSheetId="2">[9]Sheet1!#REF!</definedName>
    <definedName name="fas_106_ret">[9]Sheet1!#REF!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D_57_10" hidden="1">"A34334"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eb04AMA">[2]BS!$AE$7:$AE$3582</definedName>
    <definedName name="Fed_Cap_Tax">[38]Inputs!$E$112</definedName>
    <definedName name="FederalTaxRate">'[39]Assume and Allocate'!$D$19</definedName>
    <definedName name="FedTaxRate" localSheetId="2">[6]Assumptions!$C$27</definedName>
    <definedName name="FedTaxRate">[40]Assumptions!$C$27</definedName>
    <definedName name="FERC_Lookup">'[41]Map Table'!$E$2:$F$58</definedName>
    <definedName name="FF">#REF!</definedName>
    <definedName name="fghjghjfgj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gsg" hidden="1">{"consolidated",#N/A,FALSE,"Sheet1";"cms",#N/A,FALSE,"Sheet1";"fse",#N/A,FALSE,"Sheet1"}</definedName>
    <definedName name="Field_Names">[26]MC1!$V$3</definedName>
    <definedName name="File">'[8]Calc Record'!$G$76</definedName>
    <definedName name="FileNumber">'[8]Calc Record'!$Y$13</definedName>
    <definedName name="fincosts">#N/A</definedName>
    <definedName name="FinDecisionBio">[6]Assumptions!$N$12</definedName>
    <definedName name="FinDecisionWind">[6]Assumptions!$L$12</definedName>
    <definedName name="FinMonth">[42]Ass!$F$17</definedName>
    <definedName name="FirstYearofStratPlan">[11]Resources!$E$70</definedName>
    <definedName name="FIT">#REF!</definedName>
    <definedName name="FIT_Rate">'[43]Allowed WACC'!$C$5</definedName>
    <definedName name="FITRate">'[44]Financial Basics'!$G$11</definedName>
    <definedName name="Fixed_OM_Inflation">'[21]Other Assumptions'!$B$4</definedName>
    <definedName name="FixedPPA_01">[6]LPProblem!$C$38</definedName>
    <definedName name="FixedPPA_02">[6]LPProblem!$C$39</definedName>
    <definedName name="FixedPPA_03">[6]LPProblem!$C$40</definedName>
    <definedName name="FixedPPA_04">[6]LPProblem!$C$41</definedName>
    <definedName name="FixedPPA_05">[6]LPProblem!$C$42</definedName>
    <definedName name="FixedPPA_06">[6]LPProblem!$C$43</definedName>
    <definedName name="FixedPPA_07">[6]LPProblem!$C$44</definedName>
    <definedName name="FixedPPA_08">[6]LPProblem!$C$45</definedName>
    <definedName name="FixedPPA_09">[6]LPProblem!$C$46</definedName>
    <definedName name="FixedPPA_10">[6]LPProblem!$C$47</definedName>
    <definedName name="FixedPPA_PeakCredit">[45]Assumptions!$K$27</definedName>
    <definedName name="FixedPPA1_CapPer">'[6]Fixed Price PPA Inputs'!$E$25</definedName>
    <definedName name="FixedPPA1_RECcredit">'[6]Fixed Price PPA Inputs'!$E$26</definedName>
    <definedName name="FixedPPA1_RPSMult">'[6]Fixed Price PPA Inputs'!$E$27</definedName>
    <definedName name="FixedPPA10_CapPer">'[6]Fixed Price PPA Inputs'!$E$304</definedName>
    <definedName name="FixedPPA10_RECcredit">'[6]Fixed Price PPA Inputs'!$E$305</definedName>
    <definedName name="FixedPPA10_RPSMult">'[6]Fixed Price PPA Inputs'!$E$306</definedName>
    <definedName name="FixedPPA2_CapPer">'[6]Fixed Price PPA Inputs'!$E$56</definedName>
    <definedName name="FixedPPA2_RECcredit">'[6]Fixed Price PPA Inputs'!$E$57</definedName>
    <definedName name="FixedPPA2_RPSMult">'[6]Fixed Price PPA Inputs'!$E$58</definedName>
    <definedName name="FixedPPA3_CapPer">'[6]Fixed Price PPA Inputs'!$E$87</definedName>
    <definedName name="FixedPPA3_RECcredit">'[6]Fixed Price PPA Inputs'!$E$88</definedName>
    <definedName name="FixedPPA3_RPSMult">'[6]Fixed Price PPA Inputs'!$E$89</definedName>
    <definedName name="FixedPPA4_CapPer">'[6]Fixed Price PPA Inputs'!$E$118</definedName>
    <definedName name="FixedPPA4_RECcredit">'[6]Fixed Price PPA Inputs'!$E$119</definedName>
    <definedName name="FixedPPA4_RPSMult">'[6]Fixed Price PPA Inputs'!$E$120</definedName>
    <definedName name="FixedPPA5_CapPer">'[6]Fixed Price PPA Inputs'!$E$149</definedName>
    <definedName name="FixedPPA5_RECcredit">'[6]Fixed Price PPA Inputs'!$E$150</definedName>
    <definedName name="FixedPPA5_RPSMult">'[6]Fixed Price PPA Inputs'!$E$151</definedName>
    <definedName name="FixedPPA6_CapPer">'[6]Fixed Price PPA Inputs'!$E$180</definedName>
    <definedName name="FixedPPA6_RECcredit">'[6]Fixed Price PPA Inputs'!$E$181</definedName>
    <definedName name="FixedPPA6_RPSMult">'[6]Fixed Price PPA Inputs'!$E$182</definedName>
    <definedName name="FixedPPA7_CapPer">'[6]Fixed Price PPA Inputs'!$E$211</definedName>
    <definedName name="FixedPPA7_RECcredit">'[6]Fixed Price PPA Inputs'!$E$212</definedName>
    <definedName name="FixedPPA7_RPSMult">'[6]Fixed Price PPA Inputs'!$E$213</definedName>
    <definedName name="FixedPPA8_CapPer">'[6]Fixed Price PPA Inputs'!$E$242</definedName>
    <definedName name="FixedPPA8_RECcredit">'[6]Fixed Price PPA Inputs'!$E$243</definedName>
    <definedName name="FixedPPA8_RPSMult">'[6]Fixed Price PPA Inputs'!$E$244</definedName>
    <definedName name="FixedPPA9_CapPer">'[6]Fixed Price PPA Inputs'!$E$273</definedName>
    <definedName name="FixedPPA9_RECcredit">'[6]Fixed Price PPA Inputs'!$E$274</definedName>
    <definedName name="FixedPPA9_RPSMult">'[6]Fixed Price PPA Inputs'!$E$275</definedName>
    <definedName name="FixPPA10IDSwitch">'[6]Fixed Price PPA Inputs'!$E$307</definedName>
    <definedName name="FixPPA1IDSwitch">'[6]Fixed Price PPA Inputs'!$E$28</definedName>
    <definedName name="FixPPA2IDSwitch">'[6]Fixed Price PPA Inputs'!$E$59</definedName>
    <definedName name="FixPPA3IDSwitch">'[6]Fixed Price PPA Inputs'!$E$90</definedName>
    <definedName name="FixPPA4IDSwitch">'[6]Fixed Price PPA Inputs'!$E$121</definedName>
    <definedName name="FixPPA5IDSwitch">'[6]Fixed Price PPA Inputs'!$E$152</definedName>
    <definedName name="FixPPA6IDSwitch">'[6]Fixed Price PPA Inputs'!$E$183</definedName>
    <definedName name="FixPPA7IDSwitch">'[6]Fixed Price PPA Inputs'!$E$214</definedName>
    <definedName name="FixPPA8IDSwitch">'[6]Fixed Price PPA Inputs'!$E$245</definedName>
    <definedName name="FixPPA9IDSwitch">'[6]Fixed Price PPA Inputs'!$E$276</definedName>
    <definedName name="FlexPlanCapacity">[46]Menu!$B$13</definedName>
    <definedName name="Flow4_PeakCredit">[6]Assumptions!$K$25</definedName>
    <definedName name="Flow6_PeakCredit">[6]Assumptions!$K$26</definedName>
    <definedName name="FlowBatteryBookLife">[6]Assumptions!$C$35</definedName>
    <definedName name="flowchart">#N/A</definedName>
    <definedName name="FOMEsc">[6]Assumptions!$C$14</definedName>
    <definedName name="Forecast" localSheetId="2">#REF!</definedName>
    <definedName name="Forecast">#REF!</definedName>
    <definedName name="fourth_alternative" hidden="1">{"by_month",#N/A,TRUE,"template";"destec_month",#N/A,TRUE,"template";"by_quarter",#N/A,TRUE,"template";"destec_quarter",#N/A,TRUE,"template";"by_year",#N/A,TRUE,"template";"destec_annual",#N/A,TRUE,"template"}</definedName>
    <definedName name="Frame_FOM">[6]Assumptions!$H$10</definedName>
    <definedName name="fs" hidden="1">{"Contracts",#N/A,FALSE,"Contracts";"cccont",#N/A,FALSE,"Contracts"}</definedName>
    <definedName name="fsdfsf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fs" hidden="1">{#N/A,#N/A,FALSE,"Calc";#N/A,#N/A,FALSE,"Sensitivity";#N/A,#N/A,FALSE,"LT Earn.Dil.";#N/A,#N/A,FALSE,"Dil. AVP"}</definedName>
    <definedName name="FSoPacific" hidden="1">{"BS",#N/A,FALSE,"USA"}</definedName>
    <definedName name="fuel_ferc" localSheetId="2">[9]Sheet1!#REF!</definedName>
    <definedName name="fuel_ferc">[9]Sheet1!#REF!</definedName>
    <definedName name="fuel_lp4" localSheetId="2">[9]Sheet1!#REF!</definedName>
    <definedName name="fuel_lp4">[9]Sheet1!#REF!</definedName>
    <definedName name="fuel_lp5" localSheetId="2">[9]Sheet1!#REF!</definedName>
    <definedName name="fuel_lp5">[9]Sheet1!#REF!</definedName>
    <definedName name="fuel_oth" localSheetId="2">[9]Sheet1!#REF!</definedName>
    <definedName name="fuel_oth">[9]Sheet1!#REF!</definedName>
    <definedName name="fuel_puc" localSheetId="2">[9]Sheet1!#REF!</definedName>
    <definedName name="fuel_puc">[9]Sheet1!#REF!</definedName>
    <definedName name="fuel_res" localSheetId="2">[9]Sheet1!#REF!</definedName>
    <definedName name="fuel_res">[9]Sheet1!#REF!</definedName>
    <definedName name="fuel_ugi" localSheetId="2">[9]Sheet1!#REF!</definedName>
    <definedName name="fuel_ugi">[9]Sheet1!#REF!</definedName>
    <definedName name="Fuel_Unit">[26]MC1!$V$4:$AG$11</definedName>
    <definedName name="fuelco_wrn.test1." hidden="1">{"Income Statement",#N/A,FALSE,"CFMODEL";"Balance Sheet",#N/A,FALSE,"CFMODEL"}</definedName>
    <definedName name="fuelco_wrn.test2." hidden="1">{"SourcesUses",#N/A,TRUE,"CFMODEL";"TransOverview",#N/A,TRUE,"CFMODEL"}</definedName>
    <definedName name="fuelco_wrn.test3." hidden="1">{"SourcesUses",#N/A,TRUE,#N/A;"TransOverview",#N/A,TRUE,"CFMODEL"}</definedName>
    <definedName name="fuelco_wrn.test4." hidden="1">{"SourcesUses",#N/A,TRUE,"FundsFlow";"TransOverview",#N/A,TRUE,"FundsFlow"}</definedName>
    <definedName name="Fuelexp">#N/A</definedName>
    <definedName name="FWEg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fwrr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fwrwerwerwerwer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" hidden="1">{#N/A,#N/A,FALSE,"Month ";#N/A,#N/A,FALSE,"YTD";#N/A,#N/A,FALSE,"12 mo ended"}</definedName>
    <definedName name="Gas">[33]Gas!$A$1:$K$65</definedName>
    <definedName name="Gas_Plant_Transmission">'[21]Other Assumptions'!$B$11</definedName>
    <definedName name="Gas_Prices">[26]Summary!$A$142</definedName>
    <definedName name="GAS_TRANSPORT_CCGT">[6]Assumptions!$G$14</definedName>
    <definedName name="Gas_Transport_Inflation">'[21]Other Assumptions'!$B$7</definedName>
    <definedName name="GasRBLine">[2]BS!$AS$7:$AS$3631</definedName>
    <definedName name="GasTranspEsc">[6]Assumptions!$C$31</definedName>
    <definedName name="GasWC_LineItem">[2]BS!$AR$7:$AR$3631</definedName>
    <definedName name="gen_emp_red" localSheetId="2">[9]Sheet1!#REF!</definedName>
    <definedName name="gen_emp_red">[9]Sheet1!#REF!</definedName>
    <definedName name="Geo_RECcredit">[6]Assumptions!$M$9</definedName>
    <definedName name="getp_data">'[8]Heat Balance'!$E$26:$H$1738</definedName>
    <definedName name="geww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gggg" hidden="1">{"SourcesUses",#N/A,TRUE,#N/A;"TransOverview",#N/A,TRUE,"CFMODEL"}</definedName>
    <definedName name="ghjgfj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fjg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r12_rate_up" localSheetId="2">[9]Sheet1!#REF!</definedName>
    <definedName name="ghr12_rate_up">[9]Sheet1!#REF!</definedName>
    <definedName name="ghr66_rate_up" localSheetId="2">[9]Sheet1!#REF!</definedName>
    <definedName name="ghr66_rate_up">[9]Sheet1!#REF!</definedName>
    <definedName name="ghsl_rate_up" localSheetId="2">[9]Sheet1!#REF!</definedName>
    <definedName name="ghsl_rate_up">[9]Sheet1!#REF!</definedName>
    <definedName name="ghugi_rate_up" localSheetId="2">[9]Sheet1!#REF!</definedName>
    <definedName name="ghugi_rate_up">[9]Sheet1!#REF!</definedName>
    <definedName name="gilb.wrn.test2." hidden="1">{"SourcesUses",#N/A,TRUE,"CFMODEL";"TransOverview",#N/A,TRUE,"CFMODEL"}</definedName>
    <definedName name="gilb.wrn.test3." hidden="1">{"SourcesUses",#N/A,TRUE,#N/A;"TransOverview",#N/A,TRUE,"CFMODEL"}</definedName>
    <definedName name="gilb.wrn.test4." hidden="1">{"SourcesUses",#N/A,TRUE,"FundsFlow";"TransOverview",#N/A,TRUE,"FundsFlow"}</definedName>
    <definedName name="gilb_wrn.test1" hidden="1">{"Income Statement",#N/A,FALSE,"CFMODEL";"Balance Sheet",#N/A,FALSE,"CFMODEL"}</definedName>
    <definedName name="GlobalCell">[36]Settings!$E$15</definedName>
    <definedName name="GlobalScenario">[36]Settings!$F$15</definedName>
    <definedName name="GrifCallData" localSheetId="2">#REF!</definedName>
    <definedName name="GrifCallData">#REF!</definedName>
    <definedName name="GrifDuctData" localSheetId="2">#REF!</definedName>
    <definedName name="GrifDuctData">#REF!</definedName>
    <definedName name="GrifGenData" localSheetId="2">#REF!</definedName>
    <definedName name="GrifGenData">#REF!</definedName>
    <definedName name="grtax" localSheetId="2">#REF!</definedName>
    <definedName name="grtax">#REF!</definedName>
    <definedName name="gsdg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GTInsRate">[6]Assumptions!$C$29</definedName>
    <definedName name="GTratio">[6]Assumptions!$C$33</definedName>
    <definedName name="ha" hidden="1">{"Reader",#N/A,FALSE,"Summary";"Reader",#N/A,FALSE,"Buildup";"Reader",#N/A,FALSE,"Financials";"Reader",#N/A,FALSE,"Debt &amp; Other"}</definedName>
    <definedName name="HB_DATA_FOR_EMISSIONS">'[8]Heat Balance'!$P$1:$P$87</definedName>
    <definedName name="hb_row_data">'[8]Heat Balance'!$E$281:$L$1738</definedName>
    <definedName name="HEATBALANCE_dATA">'[8]Heat Balance'!$P$1:$P$1254</definedName>
    <definedName name="Heatrate_DF">'[47]General Inputs'!$E$12</definedName>
    <definedName name="Heatrate_Primary">'[47]General Inputs'!$E$11</definedName>
    <definedName name="hhcum" localSheetId="2">#REF!</definedName>
    <definedName name="hhcum">#REF!</definedName>
    <definedName name="hhmo" localSheetId="2">#REF!</definedName>
    <definedName name="hhmo">#REF!</definedName>
    <definedName name="hhmw" localSheetId="2">#REF!</definedName>
    <definedName name="hhmw">#REF!</definedName>
    <definedName name="hhydact" localSheetId="2">#REF!</definedName>
    <definedName name="hhydact">#REF!</definedName>
    <definedName name="hhytd" localSheetId="2">#REF!</definedName>
    <definedName name="hhytd">#REF!</definedName>
    <definedName name="hjghjg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K" hidden="1">{"Reader",#N/A,FALSE,"Summary";"Reader",#N/A,FALSE,"Buildup";"Reader",#N/A,FALSE,"Financials";"Reader",#N/A,FALSE,"Debt &amp; Other"}</definedName>
    <definedName name="hka" hidden="1">{"Reader",#N/A,FALSE,"Summary";"Reader",#N/A,FALSE,"Buildup";"Reader",#N/A,FALSE,"Financials";"Reader",#N/A,FALSE,"Debt &amp; Other"}</definedName>
    <definedName name="hltacst" localSheetId="2">#REF!</definedName>
    <definedName name="hltacst">#REF!</definedName>
    <definedName name="hltact" localSheetId="2">#REF!</definedName>
    <definedName name="hltact">#REF!</definedName>
    <definedName name="hltash" localSheetId="2">#REF!</definedName>
    <definedName name="hltash">#REF!</definedName>
    <definedName name="hltcum" localSheetId="2">#REF!</definedName>
    <definedName name="hltcum">#REF!</definedName>
    <definedName name="hltmo" localSheetId="2">#REF!</definedName>
    <definedName name="hltmo">#REF!</definedName>
    <definedName name="hltmw" localSheetId="2">#REF!</definedName>
    <definedName name="hltmw">#REF!</definedName>
    <definedName name="hltrev" localSheetId="2">#REF!</definedName>
    <definedName name="hltrev">#REF!</definedName>
    <definedName name="hltsust" localSheetId="2">#REF!</definedName>
    <definedName name="hltsust">#REF!</definedName>
    <definedName name="hltytd" localSheetId="2">#REF!</definedName>
    <definedName name="hltytd">#REF!</definedName>
    <definedName name="hmolwt">'[25]Calcs-Defaults^^^'!$E$64</definedName>
    <definedName name="hn.Delete015" hidden="1">#N/A</definedName>
    <definedName name="hn.NoUpload" hidden="1">0</definedName>
    <definedName name="holidays" localSheetId="2">#REF!</definedName>
    <definedName name="holidays">#REF!</definedName>
    <definedName name="HoursInServiceAtClosing">'[47]General Inputs'!$E$15</definedName>
    <definedName name="hp" hidden="1">{"Reader",#N/A,FALSE,"Summary";"Reader",#N/A,FALSE,"Buildup";"Reader",#N/A,FALSE,"Financials";"Reader",#N/A,FALSE,"Debt &amp; Other"}</definedName>
    <definedName name="hrepair">'[20]Overhaul 7FA'!$BB$80</definedName>
    <definedName name="hreplace">'[20]Overhaul 7FA'!$BC$80</definedName>
    <definedName name="HRSG_DATA">'[8]HRSG OD'!$A$4:$N$21</definedName>
    <definedName name="HRSG_DATA1">'[8]HRSG OD'!$A$4:$N$22</definedName>
    <definedName name="HTML_CodePage" hidden="1">1252</definedName>
    <definedName name="HTML_Control" hidden="1">{"'PlantRpt'!$A$5:$K$67"}</definedName>
    <definedName name="html_control_1" hidden="1">{"'IG3Q99'!$A$306:$I$356"}</definedName>
    <definedName name="HTML_Control_a" hidden="1">{"'IG3Q99'!$A$306:$I$356"}</definedName>
    <definedName name="HTML_Description" hidden="1">""</definedName>
    <definedName name="HTML_Email" hidden="1">""</definedName>
    <definedName name="HTML_Header" hidden="1">"Attachment 3P"</definedName>
    <definedName name="HTML_LastUpdate" hidden="1">"09/20/2000"</definedName>
    <definedName name="HTML_LineAfter" hidden="1">FALSE</definedName>
    <definedName name="HTML_LineBefore" hidden="1">FALSE</definedName>
    <definedName name="HTML_Name" hidden="1">"BV"</definedName>
    <definedName name="HTML_OBDlg2" hidden="1">TRUE</definedName>
    <definedName name="HTML_OBDlg4" hidden="1">TRUE</definedName>
    <definedName name="HTML_OS" hidden="1">0</definedName>
    <definedName name="HTML_PathFile" hidden="1">"E:\BV Users_D\a50 - Design Engineering\50.2000, Guidelines\MyHTML.htm"</definedName>
    <definedName name="HTML_Title" hidden="1">"51_2101, a3"</definedName>
    <definedName name="HTML1_1" hidden="1">"'[MONET71.xls]Market Hubs by Condition'!$A$1:$F$44"</definedName>
    <definedName name="HTML1_10" hidden="1">"Dave_LeVee"</definedName>
    <definedName name="HTML1_11" hidden="1">1</definedName>
    <definedName name="HTML1_12" hidden="1">"G:\MONET\WEB\FORECAST\hub71.htm"</definedName>
    <definedName name="HTML1_2" hidden="1">1</definedName>
    <definedName name="HTML1_3" hidden="1">"MONET71"</definedName>
    <definedName name="HTML1_4" hidden="1">"Market Hubs by Condition"</definedName>
    <definedName name="HTML1_5" hidden="1">""</definedName>
    <definedName name="HTML1_6" hidden="1">1</definedName>
    <definedName name="HTML1_7" hidden="1">1</definedName>
    <definedName name="HTML1_8" hidden="1">"4/10/96"</definedName>
    <definedName name="HTML1_9" hidden="1">"Resource Forecasting Department"</definedName>
    <definedName name="HTML2_1" hidden="1">"[MONET71.xls]FlatMarginalCost!$A$1:$E$132"</definedName>
    <definedName name="HTML2_10" hidden="1">"Dave_LeVee"</definedName>
    <definedName name="HTML2_11" hidden="1">1</definedName>
    <definedName name="HTML2_12" hidden="1">"G:\MONET\WEB\FORECAST\mc71.htm"</definedName>
    <definedName name="HTML2_2" hidden="1">1</definedName>
    <definedName name="HTML2_3" hidden="1">"MONET71"</definedName>
    <definedName name="HTML2_4" hidden="1">"FlatMarginalCost"</definedName>
    <definedName name="HTML2_5" hidden="1">""</definedName>
    <definedName name="HTML2_6" hidden="1">1</definedName>
    <definedName name="HTML2_7" hidden="1">1</definedName>
    <definedName name="HTML2_8" hidden="1">"4/10/96"</definedName>
    <definedName name="HTML2_9" hidden="1">"Resource Forecasting Department"</definedName>
    <definedName name="HTML3_1" hidden="1">"'[MONET84.XLS]Market Hubs by Condition'!$A$1:$F$36"</definedName>
    <definedName name="HTML3_10" hidden="1">"dave_levee@pgn.com"</definedName>
    <definedName name="HTML3_11" hidden="1">1</definedName>
    <definedName name="HTML3_12" hidden="1">"G:\MONET\WEB\FORECAST\Hub84.htm"</definedName>
    <definedName name="HTML3_2" hidden="1">1</definedName>
    <definedName name="HTML3_3" hidden="1">"MONET84"</definedName>
    <definedName name="HTML3_4" hidden="1">"Market Hubs by Condition"</definedName>
    <definedName name="HTML3_5" hidden="1">""</definedName>
    <definedName name="HTML3_6" hidden="1">1</definedName>
    <definedName name="HTML3_7" hidden="1">1</definedName>
    <definedName name="HTML3_8" hidden="1">"4/15/96"</definedName>
    <definedName name="HTML3_9" hidden="1">"Resource Forecasting Department"</definedName>
    <definedName name="HTML4_1" hidden="1">"[MONET84.XLS]ConditionMarginalCost!$A$1:$E$286"</definedName>
    <definedName name="HTML4_10" hidden="1">"dave_levee@pgn.com"</definedName>
    <definedName name="HTML4_11" hidden="1">1</definedName>
    <definedName name="HTML4_12" hidden="1">"G:\MONET\WEB\FORECAST\mc84.htm"</definedName>
    <definedName name="HTML4_2" hidden="1">1</definedName>
    <definedName name="HTML4_3" hidden="1">"MONET84"</definedName>
    <definedName name="HTML4_4" hidden="1">"ConditionMarginalCost"</definedName>
    <definedName name="HTML4_5" hidden="1">""</definedName>
    <definedName name="HTML4_6" hidden="1">1</definedName>
    <definedName name="HTML4_7" hidden="1">1</definedName>
    <definedName name="HTML4_8" hidden="1">"4/15/96"</definedName>
    <definedName name="HTML4_9" hidden="1">"Resource Forecasting Department"</definedName>
    <definedName name="HTML5_1" hidden="1">"[MONET84.XLS]ConditionMarginalCost!$A$1:$E$177"</definedName>
    <definedName name="HTML5_10" hidden="1">"dave_levee@pgn.com"</definedName>
    <definedName name="HTML5_11" hidden="1">1</definedName>
    <definedName name="HTML5_12" hidden="1">"G:\MONET\WEB\FORECAST\mc84.htm"</definedName>
    <definedName name="HTML5_2" hidden="1">1</definedName>
    <definedName name="HTML5_3" hidden="1">"MONET84"</definedName>
    <definedName name="HTML5_4" hidden="1">"ConditionMarginalCost"</definedName>
    <definedName name="HTML5_5" hidden="1">""</definedName>
    <definedName name="HTML5_6" hidden="1">1</definedName>
    <definedName name="HTML5_7" hidden="1">1</definedName>
    <definedName name="HTML5_8" hidden="1">"4/15/96"</definedName>
    <definedName name="HTML5_9" hidden="1">"Resource Forecasting Department"</definedName>
    <definedName name="HTMLCount" hidden="1">5</definedName>
    <definedName name="hydacst" localSheetId="2">#REF!</definedName>
    <definedName name="hydacst">#REF!</definedName>
    <definedName name="hydash" localSheetId="2">#REF!</definedName>
    <definedName name="hydash">#REF!</definedName>
    <definedName name="hydrev" localSheetId="2">#REF!</definedName>
    <definedName name="hydrev">#REF!</definedName>
    <definedName name="hydsust" localSheetId="2">#REF!</definedName>
    <definedName name="hydsust">#REF!</definedName>
    <definedName name="i8uy" hidden="1">{"PA1",#N/A,TRUE,"BORDMW";"pa2",#N/A,TRUE,"BORDMW";"PA3",#N/A,TRUE,"BORDMW";"PA4",#N/A,TRUE,"BORDMW"}</definedName>
    <definedName name="ID_sorted">#REF!</definedName>
    <definedName name="IDN" localSheetId="2">#REF!</definedName>
    <definedName name="IDN">#REF!</definedName>
    <definedName name="IDSolar_LineLoss">[6]Assumptions!$P$7</definedName>
    <definedName name="IFCSubregion">'[15]Stm Tables'!$L$12:$M$18</definedName>
    <definedName name="iiiii" hidden="1">{#N/A,#N/A,FALSE,"Calc";#N/A,#N/A,FALSE,"Sensitivity";#N/A,#N/A,FALSE,"LT Earn.Dil.";#N/A,#N/A,FALSE,"Dil. AVP"}</definedName>
    <definedName name="image_files">'[8]Heat Balance'!$AO$3:$AO$3</definedName>
    <definedName name="inctaxrate">0.4</definedName>
    <definedName name="indytd" localSheetId="2">#REF!</definedName>
    <definedName name="indytd">#REF!</definedName>
    <definedName name="inflation" localSheetId="2">#REF!</definedName>
    <definedName name="inflation">#REF!</definedName>
    <definedName name="Inflation_rate">'[48]General Inputs'!$E$36</definedName>
    <definedName name="inflation1" localSheetId="2">#REF!</definedName>
    <definedName name="inflation1">#REF!</definedName>
    <definedName name="init_book_depr" localSheetId="2">[9]Sheet1!#REF!</definedName>
    <definedName name="init_book_depr">[9]Sheet1!#REF!</definedName>
    <definedName name="InsRate">[6]Assumptions!$C$24</definedName>
    <definedName name="insul_id">[15]PIPE_TABLES!$A$85:$B$118</definedName>
    <definedName name="int_real" localSheetId="2">[9]Sheet1!#REF!</definedName>
    <definedName name="int_real">[9]Sheet1!#REF!</definedName>
    <definedName name="INTRESEXCH">[49]Sheet1!$AG$1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QUIRED_BY_REPORTING_BANK_FDIC" hidden="1">"c6535"</definedName>
    <definedName name="IQ_ADDIN" hidden="1">"AUTO"</definedName>
    <definedName name="IQ_ADDITIONAL_NON_INT_INC_FDIC" hidden="1">"c6574"</definedName>
    <definedName name="IQ_ADJUSTABLE_RATE_LOANS_FDIC" hidden="1">"c6375"</definedName>
    <definedName name="IQ_AE_BR" hidden="1">"c10"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MENDED_BALANCE_PREVIOUS_YR_FDIC" hidden="1">"c6499"</definedName>
    <definedName name="IQ_AMORT_EXPENSE_FDIC" hidden="1">"c6677"</definedName>
    <definedName name="IQ_AMORTIZED_COST_FDIC" hidden="1">"c6426"</definedName>
    <definedName name="IQ_AP_BR" hidden="1">"c34"</definedName>
    <definedName name="IQ_AR_BR" hidden="1">"c41"</definedName>
    <definedName name="IQ_ASSET_BACKED_FDIC" hidden="1">"c6301"</definedName>
    <definedName name="IQ_ASSET_WRITEDOWN_BR" hidden="1">"c50"</definedName>
    <definedName name="IQ_ASSET_WRITEDOWN_CF_BR" hidden="1">"c53"</definedName>
    <definedName name="IQ_ASSETS_HELD_FDIC" hidden="1">"c6305"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PRICE_TARGET" hidden="1">"c82"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UNUSED_UNUSED_UNUSED" hidden="1">"c6813"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UNUSED_UNUSED_UNUSED" hidden="1">"c6815"</definedName>
    <definedName name="IQ_BALANCE_SERV_YOY_FC_UNUSED_UNUSED_UNUSED" hidden="1">"c8135"</definedName>
    <definedName name="IQ_BALANCE_SERV_YOY_UNUSED_UNUSED_UNUSED" hidden="1">"c7255"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UNUSED_UNUSED_UNUSED" hidden="1">"c6817"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ONDRATING_FITCH" hidden="1">"IQ_BONDRATING_FITCH"</definedName>
    <definedName name="IQ_BONDRATING_SP" hidden="1">"IQ_BONDRATING_SP"</definedName>
    <definedName name="IQ_BOOK_VALUE" hidden="1">"IQ_BOOK_VALUE"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CAPEX_BR" hidden="1">"c111"</definedName>
    <definedName name="IQ_CASH_DIVIDENDS_NET_INCOME_FDIC" hidden="1">"c6738"</definedName>
    <definedName name="IQ_CASH_IN_PROCESS_FDIC" hidden="1">"c6386"</definedName>
    <definedName name="IQ_CCE_FDIC" hidden="1">"c6296"</definedName>
    <definedName name="IQ_CH">110000</definedName>
    <definedName name="IQ_CHANGE_AP_BR" hidden="1">"c135"</definedName>
    <definedName name="IQ_CHANGE_AR_BR" hidden="1">"c142"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UNUSED_UNUSED_UNUSED" hidden="1">"c6960"</definedName>
    <definedName name="IQ_CHANGE_INVENT_REAL_YOY_FC_UNUSED_UNUSED_UNUSED" hidden="1">"c8280"</definedName>
    <definedName name="IQ_CHANGE_INVENT_REAL_YOY_UNUSED_UNUSED_UNUSED" hidden="1">"c7400"</definedName>
    <definedName name="IQ_CHANGE_OTHER_NET_OPER_ASSETS_BR" hidden="1">"c3595"</definedName>
    <definedName name="IQ_CHANGE_OTHER_WORK_CAP_BR" hidden="1">"c154"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MO_FDIC" hidden="1">"c6406"</definedName>
    <definedName name="IQ_COLLECTION_DOMESTIC_FDIC" hidden="1">"c6387"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_APIC_BR" hidden="1">"c185"</definedName>
    <definedName name="IQ_COMMON_FDIC" hidden="1">"c6350"</definedName>
    <definedName name="IQ_COMMON_ISSUED_BR" hidden="1">"c199"</definedName>
    <definedName name="IQ_COMMON_REP_BR" hidden="1">"c208"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TRACTS_OTHER_COMMODITIES_EQUITIES._FDIC" hidden="1">"c6522"</definedName>
    <definedName name="IQ_CONTRACTS_OTHER_COMMODITIES_EQUITIES_FDIC" hidden="1">"c6522"</definedName>
    <definedName name="IQ_CONV_RATE" hidden="1">"c2192"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ST_OF_FUNDING_ASSETS_FDIC" hidden="1">"c6725"</definedName>
    <definedName name="IQ_CQ">5000</definedName>
    <definedName name="IQ_CREDIT_CARD_CHARGE_OFFS_FDIC" hidden="1">"c6652"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PROVISION_NET_CHARGE_OFFS_FDIC" hidden="1">"c6734"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OP_FC_UNUSED_UNUSED_UNUSED" hidden="1">"c7947"</definedName>
    <definedName name="IQ_CURR_ACCT_BALANCE_POP_UNUSED_UNUSED_UNUSED" hidden="1">"c7067"</definedName>
    <definedName name="IQ_CURR_ACCT_BALANCE_UNUSED_UNUSED_UNUSED" hidden="1">"c6847"</definedName>
    <definedName name="IQ_CURR_ACCT_BALANCE_YOY_FC_UNUSED_UNUSED_UNUSED" hidden="1">"c8167"</definedName>
    <definedName name="IQ_CURR_ACCT_BALANCE_YOY_UNUSED_UNUSED_UNUSED" hidden="1">"c7287"</definedName>
    <definedName name="IQ_CURRENCY_COIN_DOMESTIC_FDIC" hidden="1">"c6388"</definedName>
    <definedName name="IQ_CURRENCY_GAIN_BR" hidden="1">"c236"</definedName>
    <definedName name="IQ_CURRENT_PORT_DEBT_BR" hidden="1">"c1567"</definedName>
    <definedName name="IQ_CY">10000</definedName>
    <definedName name="IQ_DA_BR" hidden="1">"c248"</definedName>
    <definedName name="IQ_DA_CF_BR" hidden="1">"c251"</definedName>
    <definedName name="IQ_DA_SUPPL_BR" hidden="1">"c260"</definedName>
    <definedName name="IQ_DA_SUPPL_CF_BR" hidden="1">"c263"</definedName>
    <definedName name="IQ_DAILY">500000</definedName>
    <definedName name="IQ_DEF_AMORT_BR" hidden="1">"c278"</definedName>
    <definedName name="IQ_DEF_CHARGES_BR" hidden="1">"c288"</definedName>
    <definedName name="IQ_DEF_CHARGES_LT_BR" hidden="1">"c294"</definedName>
    <definedName name="IQ_DEF_TAX_ASSET_LT_BR" hidden="1">"c304"</definedName>
    <definedName name="IQ_DEF_TAX_LIAB_LT_BR" hidden="1">"c315"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HELD_DOMESTIC_FDIC" hidden="1">"c6340"</definedName>
    <definedName name="IQ_DEPOSITS_HELD_FOREIGN_FDIC" hidden="1">"c6341"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RIVATIVES_FDIC" hidden="1">"c6523"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TM" hidden="1">700000</definedName>
    <definedName name="IQ_EARNING_ASSETS_FDIC" hidden="1">"c6360"</definedName>
    <definedName name="IQ_EARNING_ASSETS_YIELD_FDIC" hidden="1">"c6724"</definedName>
    <definedName name="IQ_EARNINGS_COVERAGE_NET_CHARGE_OFFS_FDIC" hidden="1">"c6735"</definedName>
    <definedName name="IQ_EBIT_10K" hidden="1">"IQ_EBIT_10K"</definedName>
    <definedName name="IQ_EBIT_10Q" hidden="1">"IQ_EBIT_10Q"</definedName>
    <definedName name="IQ_EBIT_10Q1" hidden="1">"IQ_EBIT_10Q1"</definedName>
    <definedName name="IQ_EBIT_GROWTH_1" hidden="1">"IQ_EBIT_GROWTH_1"</definedName>
    <definedName name="IQ_EBIT_GROWTH_2" hidden="1">"IQ_EBIT_GROWTH_2"</definedName>
    <definedName name="IQ_EBITDA_10K" hidden="1">"IQ_EBITDA_10K"</definedName>
    <definedName name="IQ_EBITDA_10Q" hidden="1">"IQ_EBITDA_10Q"</definedName>
    <definedName name="IQ_EBITDA_10Q1" hidden="1">"IQ_EBITDA_10Q1"</definedName>
    <definedName name="IQ_EBITDA_GROWTH_1" hidden="1">"IQ_EBITDA_GROWTH_1"</definedName>
    <definedName name="IQ_EBITDA_GROWTH_2" hidden="1">"IQ_EBITDA_GROWTH_2"</definedName>
    <definedName name="IQ_EBT_BR" hidden="1">"c378"</definedName>
    <definedName name="IQ_EBT_EXCL_BR" hidden="1">"c381"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648_UNUSED_UNUSED_UNUSED" hidden="1">"c7648"</definedName>
    <definedName name="IQ_ECO_METRIC_7705_UNUSED_UNUSED_UNUSED" hidden="1">"c7705"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68_UNUSED_UNUSED_UNUSED" hidden="1">"c7868"</definedName>
    <definedName name="IQ_ECO_METRIC_7925_UNUSED_UNUSED_UNUSED" hidden="1">"c7925"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88_UNUSED_UNUSED_UNUSED" hidden="1">"c8088"</definedName>
    <definedName name="IQ_ECO_METRIC_8145_UNUSED_UNUSED_UNUSED" hidden="1">"c8145"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308_UNUSED_UNUSED_UNUSED" hidden="1">"c8308"</definedName>
    <definedName name="IQ_ECO_METRIC_8436_UNUSED_UNUSED_UNUSED" hidden="1">"c8436"</definedName>
    <definedName name="IQ_ECO_METRIC_8437_UNUSED_UNUSED_UNUSED" hidden="1">"c8437"</definedName>
    <definedName name="IQ_ECO_METRIC_8528_UNUSED_UNUSED_UNUSED" hidden="1">"c8528"</definedName>
    <definedName name="IQ_EFFICIENCY_RATIO_FDIC" hidden="1">"c6736"</definedName>
    <definedName name="IQ_EPS" hidden="1">"IQ_EPS"</definedName>
    <definedName name="IQ_EPS_10K" hidden="1">"IQ_EPS_10K"</definedName>
    <definedName name="IQ_EPS_10Q" hidden="1">"IQ_EPS_10Q"</definedName>
    <definedName name="IQ_EPS_10Q1" hidden="1">"IQ_EPS_10Q1"</definedName>
    <definedName name="IQ_EPS_EST_1" hidden="1">"IQ_EPS_EST_1"</definedName>
    <definedName name="IQ_EQUITY_CAPITAL_ASSETS_FDIC" hidden="1">"c6744"</definedName>
    <definedName name="IQ_EQUITY_FDIC" hidden="1">"c6353"</definedName>
    <definedName name="IQ_EQUITY_SECURITIES_FDIC" hidden="1">"c6304"</definedName>
    <definedName name="IQ_EQUITY_SECURITY_EXPOSURES_FDIC" hidden="1">"c6664"</definedName>
    <definedName name="IQ_EST_EPS_SURPRISE" hidden="1">"c1635"</definedName>
    <definedName name="IQ_ESTIMATED_ASSESSABLE_DEPOSITS_FDIC" hidden="1">"c6490"</definedName>
    <definedName name="IQ_ESTIMATED_INSURED_DEPOSITS_FDIC" hidden="1">"c6491"</definedName>
    <definedName name="IQ_EV_OVER_REVENUE_EST" hidden="1">"IQ_EV_OVER_REVENUE_EST"</definedName>
    <definedName name="IQ_EV_OVER_REVENUE_EST_1" hidden="1">"IQ_EV_OVER_REVENUE_EST_1"</definedName>
    <definedName name="IQ_EXPENSE_CODE_" hidden="1">"019802400"</definedName>
    <definedName name="IQ_EXPORTS_APR_FC_UNUSED_UNUSED_UNUSED" hidden="1">"c8401"</definedName>
    <definedName name="IQ_EXPORTS_APR_UNUSED_UNUSED_UNUSED" hidden="1">"c7521"</definedName>
    <definedName name="IQ_EXPORTS_FC_UNUSED_UNUSED_UNUSED" hidden="1">"c7741"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_FC_UNUSED_UNUSED_UNUSED" hidden="1">"c8292"</definedName>
    <definedName name="IQ_EXPORTS_GOODS_REAL_SAAR_YOY_UNUSED_UNUSED_UNUSED" hidden="1">"c7412"</definedName>
    <definedName name="IQ_EXPORTS_POP_FC_UNUSED_UNUSED_UNUSED" hidden="1">"c7961"</definedName>
    <definedName name="IQ_EXPORTS_POP_UNUSED_UNUSED_UNUSED" hidden="1">"c7081"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_FC_UNUSED_UNUSED_UNUSED" hidden="1">"c8296"</definedName>
    <definedName name="IQ_EXPORTS_SERVICES_REAL_SAAR_YOY_UNUSED_UNUSED_UNUSED" hidden="1">"c7416"</definedName>
    <definedName name="IQ_EXPORTS_UNUSED_UNUSED_UNUSED" hidden="1">"c6861"</definedName>
    <definedName name="IQ_EXPORTS_YOY_FC_UNUSED_UNUSED_UNUSED" hidden="1">"c8181"</definedName>
    <definedName name="IQ_EXPORTS_YOY_UNUSED_UNUSED_UNUSED" hidden="1">"c7301"</definedName>
    <definedName name="IQ_EXTRA_ACC_ITEMS_BR" hidden="1">"c412"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ED_FUNDS_PURCHASED_FDIC" hidden="1">"c6343"</definedName>
    <definedName name="IQ_FED_FUNDS_SOLD_FDIC" hidden="1">"c6307"</definedName>
    <definedName name="IQ_FH">100000</definedName>
    <definedName name="IQ_FHLB_ADVANCES_FDIC" hidden="1">"c6366"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VE_YEAR_FIXED_AND_FLOATING_RATE_FDIC" hidden="1">"c6422"</definedName>
    <definedName name="IQ_FIVE_YEAR_MORTGAGE_PASS_THROUGHS_FDIC" hidden="1">"c6414"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UNUSED_UNUSED_UNUSED" hidden="1">"c6978"</definedName>
    <definedName name="IQ_FIXED_INVEST_REAL_YOY_FC_UNUSED_UNUSED_UNUSED" hidden="1">"c8298"</definedName>
    <definedName name="IQ_FIXED_INVEST_REAL_YOY_UNUSED_UNUSED_UNUSED" hidden="1">"c7418"</definedName>
    <definedName name="IQ_FIXED_INVEST_UNUSED_UNUSED_UNUSED" hidden="1">"c6870"</definedName>
    <definedName name="IQ_FIXED_INVEST_YOY_FC_UNUSED_UNUSED_UNUSED" hidden="1">"c8190"</definedName>
    <definedName name="IQ_FIXED_INVEST_YOY_UNUSED_UNUSED_UNUSED" hidden="1">"c7310"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OSITS_NONTRANSACTION_ACCOUNTS_FDIC" hidden="1">"c6549"</definedName>
    <definedName name="IQ_FOREIGN_DEPOSITS_TRANSACTION_ACCOUNTS_FDIC" hidden="1">"c6541"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Q">500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" hidden="1">"LTM"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WD_Q3" hidden="1">"504"</definedName>
    <definedName name="IQ_FWD_Q4" hidden="1">"505"</definedName>
    <definedName name="IQ_FWD_Q5" hidden="1">"506"</definedName>
    <definedName name="IQ_FWD_Q6" hidden="1">"507"</definedName>
    <definedName name="IQ_FWD_Q7" hidden="1">"508"</definedName>
    <definedName name="IQ_FWD1" hidden="1">"LTM"</definedName>
    <definedName name="IQ_FX_CONTRACTS_FDIC" hidden="1">"c6517"</definedName>
    <definedName name="IQ_FX_CONTRACTS_SPOT_FDIC" hidden="1">"c6356"</definedName>
    <definedName name="IQ_FY">1000</definedName>
    <definedName name="IQ_FY_DATE" hidden="1">"IQ_FY_DATE"</definedName>
    <definedName name="IQ_GAIN_ASSETS_BR" hidden="1">"c454"</definedName>
    <definedName name="IQ_GAIN_ASSETS_CF_BR" hidden="1">"c457"</definedName>
    <definedName name="IQ_GAIN_ASSETS_REV_BR" hidden="1">"c474"</definedName>
    <definedName name="IQ_GAIN_INVEST_BR" hidden="1">"c1464"</definedName>
    <definedName name="IQ_GAIN_INVEST_CF_BR" hidden="1">"c482"</definedName>
    <definedName name="IQ_GAIN_INVEST_REV_BR" hidden="1">"c496"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W_AMORT_BR" hidden="1">"c532"</definedName>
    <definedName name="IQ_GW_INTAN_AMORT_BR" hidden="1">"c1470"</definedName>
    <definedName name="IQ_GW_INTAN_AMORT_CF_BR" hidden="1">"c1473"</definedName>
    <definedName name="IQ_HELD_MATURITY_FDIC" hidden="1">"c6408"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UNUSED_UNUSED_UNUSED" hidden="1">"c6889"</definedName>
    <definedName name="IQ_IMPORTS_GOODS_SERVICES_YOY_FC_UNUSED_UNUSED_UNUSED" hidden="1">"c8209"</definedName>
    <definedName name="IQ_IMPORTS_GOODS_SERVICES_YOY_UNUSED_UNUSED_UNUSED" hidden="1">"c7329"</definedName>
    <definedName name="IQ_INC_EQUITY_BR" hidden="1">"c550"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EX_PROVIDED_DIVIDEND" hidden="1">"c19252"</definedName>
    <definedName name="IQ_INDEXCONSTITUENT_CLOSEPRICE" hidden="1">"c19241"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S_SETTLE_BR" hidden="1">"c572"</definedName>
    <definedName name="IQ_INSIDER_LOANS_FDIC" hidden="1">"c6365"</definedName>
    <definedName name="IQ_INSTITUTIONS_EARNINGS_GAINS_FDIC" hidden="1">"c6723"</definedName>
    <definedName name="IQ_INSURANCE_COMMISSION_FEES_FDIC" hidden="1">"c6670"</definedName>
    <definedName name="IQ_INSURANCE_UNDERWRITING_INCOME_FDIC" hidden="1">"c6671"</definedName>
    <definedName name="IQ_INT_DEMAND_NOTES_FDIC" hidden="1">"c6567"</definedName>
    <definedName name="IQ_INT_DOMESTIC_DEPOSITS_FDIC" hidden="1">"c6564"</definedName>
    <definedName name="IQ_INT_EXP_BR" hidden="1">"c586"</definedName>
    <definedName name="IQ_INT_EXP_TOTAL_FDIC" hidden="1">"c6569"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OREIGN_LOANS_FDIC" hidden="1">"c6556"</definedName>
    <definedName name="IQ_INT_INC_LEASE_RECEIVABLES_FDIC" hidden="1">"c6557"</definedName>
    <definedName name="IQ_INT_INC_OTHER_FDIC" hidden="1">"c6562"</definedName>
    <definedName name="IQ_INT_INC_SECURITIES_FDIC" hidden="1">"c6559"</definedName>
    <definedName name="IQ_INT_INC_TOTAL_FDIC" hidden="1">"c6563"</definedName>
    <definedName name="IQ_INT_INC_TRADING_ACCOUNTS_FDIC" hidden="1">"c6560"</definedName>
    <definedName name="IQ_INT_SUB_NOTES_FDIC" hidden="1">"c6568"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INC_10K" hidden="1">"IQ_INTEREST_INC_10K"</definedName>
    <definedName name="IQ_INTEREST_INC_10Q" hidden="1">"IQ_INTEREST_INC_10Q"</definedName>
    <definedName name="IQ_INTEREST_INC_10Q1" hidden="1">"IQ_INTEREST_INC_10Q1"</definedName>
    <definedName name="IQ_INTEREST_RATE_CONTRACTS_FDIC" hidden="1">"c6512"</definedName>
    <definedName name="IQ_INTEREST_RATE_EXPOSURES_FDIC" hidden="1">"c6662"</definedName>
    <definedName name="IQ_INVEST_LOANS_CF_BR" hidden="1">"c630"</definedName>
    <definedName name="IQ_INVEST_SECURITY_CF_BR" hidden="1">"c639"</definedName>
    <definedName name="IQ_INVESTMENT_BANKING_OTHER_FEES_FDIC" hidden="1">"c6666"</definedName>
    <definedName name="IQ_IRA_KEOGH_ACCOUNTS_FDIC" hidden="1">"c6496"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UED_GUARANTEED_US_FDIC" hidden="1">"c6404"</definedName>
    <definedName name="IQ_LAST_EBIT_MARGIN" hidden="1">"IQ_LAST_EBIT_MARGIN"</definedName>
    <definedName name="IQ_LAST_EBITDA_MARGIN" hidden="1">"IQ_LAST_EBITDA_MARGIN"</definedName>
    <definedName name="IQ_LAST_GROSS_MARGIN" hidden="1">"IQ_LAST_GROSS_MARGIN"</definedName>
    <definedName name="IQ_LAST_NET_INC_MARGIN" hidden="1">"IQ_LAST_NET_INC_MARGIN"</definedName>
    <definedName name="IQ_LATEST" hidden="1">"1"</definedName>
    <definedName name="IQ_LATESTK" hidden="1">1000</definedName>
    <definedName name="IQ_LATESTKFR" hidden="1">"100"</definedName>
    <definedName name="IQ_LATESTQ" hidden="1">500</definedName>
    <definedName name="IQ_LATESTQFR" hidden="1">"50"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_BR" hidden="1">"c649"</definedName>
    <definedName name="IQ_LIFE_INSURANCE_ASSETS_FDIC" hidden="1">"c6372"</definedName>
    <definedName name="IQ_LOAN_COMMITMENTS_REVOLVING_FDIC" hidden="1">"c6524"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S_AND_LEASES_HELD_FDIC" hidden="1">"c6367"</definedName>
    <definedName name="IQ_LOANS_CF_BR" hidden="1">"c661"</definedName>
    <definedName name="IQ_LOANS_DEPOSITORY_INSTITUTIONS_FDIC" hidden="1">"c6382"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SS_ALLOWANCE_LOANS_FDIC" hidden="1">"c6739"</definedName>
    <definedName name="IQ_LT_DEBT_BR" hidden="1">"c676"</definedName>
    <definedName name="IQ_LT_DEBT_ISSUED_BR" hidden="1">"c683"</definedName>
    <definedName name="IQ_LT_DEBT_REPAID_BR" hidden="1">"c691"</definedName>
    <definedName name="IQ_LT_INVEST_BR" hidden="1">"c698"</definedName>
    <definedName name="IQ_LTM">2000</definedName>
    <definedName name="IQ_LTM_DATE" hidden="1">"IQ_LTM_DATE"</definedName>
    <definedName name="IQ_LTMMONTH" hidden="1">120000</definedName>
    <definedName name="IQ_MATURITY_ONE_YEAR_LESS_FDIC" hidden="1">"c6425"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RGER_BR" hidden="1">"c715"</definedName>
    <definedName name="IQ_MERGER_RESTRUCTURE_BR" hidden="1">"c721"</definedName>
    <definedName name="IQ_MINORITY_INTEREST_BR" hidden="1">"c729"</definedName>
    <definedName name="IQ_MONEY_MARKET_DEPOSIT_ACCOUNTS_FDIC" hidden="1">"c6553"</definedName>
    <definedName name="IQ_MONTH">15000</definedName>
    <definedName name="IQ_MORTGAGE_BACKED_SECURITIES_FDIC" hidden="1">"c6402"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41198.5202083333</definedName>
    <definedName name="IQ_NAV_ACT_OR_EST" hidden="1">"c2225"</definedName>
    <definedName name="IQ_NET_CHARGE_OFFS_FDIC" hidden="1">"c6641"</definedName>
    <definedName name="IQ_NET_CHARGE_OFFS_LOANS_FDIC" hidden="1">"c6751"</definedName>
    <definedName name="IQ_NET_DEBT_ISSUED_BR" hidden="1">"c753"</definedName>
    <definedName name="IQ_NET_INC_10K" hidden="1">"IQ_NET_INC_10K"</definedName>
    <definedName name="IQ_NET_INC_10Q" hidden="1">"IQ_NET_INC_10Q"</definedName>
    <definedName name="IQ_NET_INC_10Q1" hidden="1">"IQ_NET_INC_10Q1"</definedName>
    <definedName name="IQ_NET_INC_GROWTH_1" hidden="1">"IQ_NET_INC_GROWTH_1"</definedName>
    <definedName name="IQ_NET_INC_GROWTH_2" hidden="1">"IQ_NET_INC_GROWTH_2"</definedName>
    <definedName name="IQ_NET_INCOME_FDIC" hidden="1">"c6587"</definedName>
    <definedName name="IQ_NET_INT_INC_BNK_FDIC" hidden="1">"c6570"</definedName>
    <definedName name="IQ_NET_INT_INC_BR" hidden="1">"c765"</definedName>
    <definedName name="IQ_NET_INTEREST_MARGIN_FDIC" hidden="1">"c6726"</definedName>
    <definedName name="IQ_NET_LOANS_LEASES_CORE_DEPOSITS_FDIC" hidden="1">"c6743"</definedName>
    <definedName name="IQ_NET_LOANS_LEASES_DEPOSITS_FDIC" hidden="1">"c6742"</definedName>
    <definedName name="IQ_NET_OPERATING_INCOME_ASSETS_FDIC" hidden="1">"c6729"</definedName>
    <definedName name="IQ_NET_SECURITIZATION_INCOME_FDIC" hidden="1">"c6669"</definedName>
    <definedName name="IQ_NET_SERVICING_FEES_FDIC" hidden="1">"c6668"</definedName>
    <definedName name="IQ_NON_INT_EXP_FDIC" hidden="1">"c6579"</definedName>
    <definedName name="IQ_NON_INT_INC_FDIC" hidden="1">"c6575"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UNUSED_UNUSED_UNUSED" hidden="1">"c6928"</definedName>
    <definedName name="IQ_NONRES_FIXED_INVEST_PRIV_YOY_FC_UNUSED_UNUSED_UNUSED" hidden="1">"c8248"</definedName>
    <definedName name="IQ_NONRES_FIXED_INVEST_PRIV_YOY_UNUSED_UNUSED_UNUSED" hidden="1">"c7368"</definedName>
    <definedName name="IQ_NONTRANSACTION_ACCOUNTS_FDIC" hidden="1">"c6552"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TM">6000</definedName>
    <definedName name="IQ_NUMBER_DEPOSITS_LESS_THAN_100K_FDIC" hidden="1">"c6495"</definedName>
    <definedName name="IQ_NUMBER_DEPOSITS_MORE_THAN_100K_FDIC" hidden="1">"c6493"</definedName>
    <definedName name="IQ_OBLIGATIONS_OF_STATES_TOTAL_LOANS_FOREIGN_FDIC" hidden="1">"c6447"</definedName>
    <definedName name="IQ_OBLIGATIONS_STATES_FDIC" hidden="1">"c6431"</definedName>
    <definedName name="IQ_OG_TOTAL_OIL_PRODUCTON" hidden="1">"c2059"</definedName>
    <definedName name="IQ_OPENED55" hidden="1">1</definedName>
    <definedName name="IQ_OPER_INC_BR" hidden="1">"c850"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MORT_BR" hidden="1">"c5566"</definedName>
    <definedName name="IQ_OTHER_ASSETS_BR" hidden="1">"c862"</definedName>
    <definedName name="IQ_OTHER_ASSETS_FDIC" hidden="1">"c6338"</definedName>
    <definedName name="IQ_OTHER_BORROWED_FUNDS_FDIC" hidden="1">"c6345"</definedName>
    <definedName name="IQ_OTHER_CA_SUPPL_BR" hidden="1">"c871"</definedName>
    <definedName name="IQ_OTHER_CL_SUPPL_BR" hidden="1">"c880"</definedName>
    <definedName name="IQ_OTHER_COMPREHENSIVE_INCOME_FDIC" hidden="1">"c6503"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QUITY_BR" hidden="1">"c888"</definedName>
    <definedName name="IQ_OTHER_FINANCE_ACT_BR" hidden="1">"c895"</definedName>
    <definedName name="IQ_OTHER_FINANCE_ACT_SUPPL_BR" hidden="1">"c901"</definedName>
    <definedName name="IQ_OTHER_INSURANCE_FEES_FDIC" hidden="1">"c6672"</definedName>
    <definedName name="IQ_OTHER_INTAN_BR" hidden="1">"c909"</definedName>
    <definedName name="IQ_OTHER_INTANGIBLE_FDIC" hidden="1">"c6337"</definedName>
    <definedName name="IQ_OTHER_INVEST_ACT_BR" hidden="1">"c918"</definedName>
    <definedName name="IQ_OTHER_INVEST_ACT_SUPPL_BR" hidden="1">"c924"</definedName>
    <definedName name="IQ_OTHER_LIAB_BR" hidden="1">"c932"</definedName>
    <definedName name="IQ_OTHER_LIAB_LT_BR" hidden="1">"c937"</definedName>
    <definedName name="IQ_OTHER_LIABILITIES_FDIC" hidden="1">"c6347"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T_ASSETS_BR" hidden="1">"c948"</definedName>
    <definedName name="IQ_OTHER_MINING_REVENUE_COAL" hidden="1">"c15931"</definedName>
    <definedName name="IQ_OTHER_NON_INT_EXP_FDIC" hidden="1">"c6578"</definedName>
    <definedName name="IQ_OTHER_NON_INT_EXPENSE_FDIC" hidden="1">"c6679"</definedName>
    <definedName name="IQ_OTHER_NON_INT_INC_FDIC" hidden="1">"c6676"</definedName>
    <definedName name="IQ_OTHER_NON_OPER_EXP_BR" hidden="1">"c957"</definedName>
    <definedName name="IQ_OTHER_NON_OPER_EXP_SUPPL_BR" hidden="1">"c962"</definedName>
    <definedName name="IQ_OTHER_OFF_BS_LIAB_FDIC" hidden="1">"c6533"</definedName>
    <definedName name="IQ_OTHER_OPER_ACT_BR" hidden="1">"c985"</definedName>
    <definedName name="IQ_OTHER_OPER_BR" hidden="1">"c990"</definedName>
    <definedName name="IQ_OTHER_OPER_SUPPL_BR" hidden="1">"c994"</definedName>
    <definedName name="IQ_OTHER_OPER_TOT_BR" hidden="1">"c1000"</definedName>
    <definedName name="IQ_OTHER_RE_OWNED_FDIC" hidden="1">"c6330"</definedName>
    <definedName name="IQ_OTHER_REV_BR" hidden="1">"c1011"</definedName>
    <definedName name="IQ_OTHER_REV_SUPPL_BR" hidden="1">"c1016"</definedName>
    <definedName name="IQ_OTHER_SAVINGS_DEPOSITS_FDIC" hidden="1">"c6554"</definedName>
    <definedName name="IQ_OTHER_TRANSACTIONS_FDIC" hidden="1">"c6504"</definedName>
    <definedName name="IQ_OTHER_UNUSED_COMMITMENTS_FDIC" hidden="1">"c6530"</definedName>
    <definedName name="IQ_OTHER_UNUSUAL_BR" hidden="1">"c1561"</definedName>
    <definedName name="IQ_OTHER_UNUSUAL_SUPPL_BR" hidden="1">"c1496"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C_WRITTEN" hidden="1">"c1027"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INSURED_FDIC" hidden="1">"c6374"</definedName>
    <definedName name="IQ_PERIODDATE_FDIC" hidden="1">"c13646"</definedName>
    <definedName name="IQ_PLEDGED_SECURITIES_FDIC" hidden="1">"c6401"</definedName>
    <definedName name="IQ_PRE_TAX_INCOME_FDIC" hidden="1">"c6581"</definedName>
    <definedName name="IQ_PREF_ISSUED_BR" hidden="1">"c1047"</definedName>
    <definedName name="IQ_PREF_OTHER_BR" hidden="1">"c1055"</definedName>
    <definedName name="IQ_PREF_REP_BR" hidden="1">"c1062"</definedName>
    <definedName name="IQ_PREFERRED_FDIC" hidden="1">"c6349"</definedName>
    <definedName name="IQ_PREMISES_EQUIPMENT_FDIC" hidden="1">"c6577"</definedName>
    <definedName name="IQ_PRETAX_INC" hidden="1">"IQ_PRETAX_INC"</definedName>
    <definedName name="IQ_PRETAX_INC_10K" hidden="1">"IQ_PRETAX_INC_10K"</definedName>
    <definedName name="IQ_PRETAX_INC_10Q" hidden="1">"IQ_PRETAX_INC_10Q"</definedName>
    <definedName name="IQ_PRETAX_INC_10Q1" hidden="1">"IQ_PRETAX_INC_10Q1"</definedName>
    <definedName name="IQ_PRETAX_RETURN_ASSETS_FDIC" hidden="1">"c6731"</definedName>
    <definedName name="IQ_PRICE_OVER_EPS_EST" hidden="1">"IQ_PRICE_OVER_EPS_EST"</definedName>
    <definedName name="IQ_PRICE_OVER_EPS_EST_1" hidden="1">"IQ_PRICE_OVER_EPS_EST_1"</definedName>
    <definedName name="IQ_PRICEDATETIME" hidden="1">"IQ_PRICEDATETIME"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LY_ISSUED_MORTGAGE_BACKED_SECURITIES_FDIC" hidden="1">"c6407"</definedName>
    <definedName name="IQ_PRIVATELY_ISSUED_MORTGAGE_PASS_THROUGHS_FDIC" hidden="1">"c6405"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QTD" hidden="1">750000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LATED_PLANS_FDIC" hidden="1">"c6320"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IDENTIAL_LOANS" hidden="1">"c1102"</definedName>
    <definedName name="IQ_RESTATEMENTS_NET_FDIC" hidden="1">"c6500"</definedName>
    <definedName name="IQ_RESTRUCTURE_BR" hidden="1">"c1106"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DEPOSITS_FDIC" hidden="1">"c6488"</definedName>
    <definedName name="IQ_RETAINED_EARNINGS_AVERAGE_EQUITY_FDIC" hidden="1">"c6733"</definedName>
    <definedName name="IQ_RETURN_ASSETS_BROK" hidden="1">"c1115"</definedName>
    <definedName name="IQ_RETURN_ASSETS_FDIC" hidden="1">"c6730"</definedName>
    <definedName name="IQ_RETURN_EQUITY_BROK" hidden="1">"c1120"</definedName>
    <definedName name="IQ_RETURN_EQUITY_FDIC" hidden="1">"c6732"</definedName>
    <definedName name="IQ_REVALUATION_GAINS_FDIC" hidden="1">"c6428"</definedName>
    <definedName name="IQ_REVALUATION_LOSSES_FDIC" hidden="1">"c6429"</definedName>
    <definedName name="IQ_REVENUE_10K" hidden="1">"IQ_REVENUE_10K"</definedName>
    <definedName name="IQ_REVENUE_10Q" hidden="1">"IQ_REVENUE_10Q"</definedName>
    <definedName name="IQ_REVENUE_10Q1" hidden="1">"IQ_REVENUE_10Q1"</definedName>
    <definedName name="IQ_REVENUE_EST_1" hidden="1">"IQ_REVENUE_EST_1"</definedName>
    <definedName name="IQ_REVENUE_GROWTH_1" hidden="1">"IQ_REVENUE_GROWTH_1"</definedName>
    <definedName name="IQ_REVENUE_GROWTH_2" hidden="1">"IQ_REVENUE_GROWTH_2"</definedName>
    <definedName name="IQ_REVOLVING_SECURED_1_–4_NON_ACCRUAL_FFIEC" hidden="1">"c15565"</definedName>
    <definedName name="IQ_RISK_WEIGHTED_ASSETS_FDIC" hidden="1">"c6370"</definedName>
    <definedName name="IQ_ROYALTY_REVENUE_COAL" hidden="1">"c15932"</definedName>
    <definedName name="IQ_SALARY_FDIC" hidden="1">"c6576"</definedName>
    <definedName name="IQ_SALE_CONVERSION_RETIREMENT_STOCK_FDIC" hidden="1">"c6661"</definedName>
    <definedName name="IQ_SALE_INTAN_CF_BR" hidden="1">"c1133"</definedName>
    <definedName name="IQ_SALE_PPE_CF_BR" hidden="1">"c1139"</definedName>
    <definedName name="IQ_SALE_REAL_ESTATE_CF_BR" hidden="1">"c1145"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RVICE_CHARGES_FDIC" hidden="1">"c6572"</definedName>
    <definedName name="IQ_SHAREOUTSTANDING" hidden="1">"c1347"</definedName>
    <definedName name="IQ_SPECIAL_DIV_CF_BR" hidden="1">"c1171"</definedName>
    <definedName name="IQ_ST_DEBT_BR" hidden="1">"c1178"</definedName>
    <definedName name="IQ_ST_DEBT_ISSUED_BR" hidden="1">"c1183"</definedName>
    <definedName name="IQ_ST_DEBT_REPAID_BR" hidden="1">"c1191"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UB_DEBT_FDIC" hidden="1">"c6346"</definedName>
    <definedName name="IQ_SURPLUS_FDIC" hidden="1">"c6351"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FDIC" hidden="1">"c6369"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AL_AR_BR" hidden="1">"c1231"</definedName>
    <definedName name="IQ_TOTAL_ASSETS_FDIC" hidden="1">"c6339"</definedName>
    <definedName name="IQ_TOTAL_CHARGE_OFFS_FDIC" hidden="1">"c6603"</definedName>
    <definedName name="IQ_TOTAL_DEBT_ISSUED_BR" hidden="1">"c1253"</definedName>
    <definedName name="IQ_TOTAL_DEBT_REPAID_BR" hidden="1">"c1260"</definedName>
    <definedName name="IQ_TOTAL_DEBT_SECURITIES_FDIC" hidden="1">"c6410"</definedName>
    <definedName name="IQ_TOTAL_DEPOSITS_FDIC" hidden="1">"c6342"</definedName>
    <definedName name="IQ_TOTAL_EMPLOYEES_FDIC" hidden="1">"c6355"</definedName>
    <definedName name="IQ_TOTAL_LIAB_BR" hidden="1">"c1278"</definedName>
    <definedName name="IQ_TOTAL_LIAB_EQUITY_FDIC" hidden="1">"c6354"</definedName>
    <definedName name="IQ_TOTAL_LIABILITIES_FDIC" hidden="1">"c6348"</definedName>
    <definedName name="IQ_TOTAL_OPER_EXP_BR" hidden="1">"c1284"</definedName>
    <definedName name="IQ_TOTAL_PENSION_OBLIGATION" hidden="1">"c1292"</definedName>
    <definedName name="IQ_TOTAL_RECOVERIES_FDIC" hidden="1">"c6622"</definedName>
    <definedName name="IQ_TOTAL_REV_BNK_FDIC" hidden="1">"c6786"</definedName>
    <definedName name="IQ_TOTAL_REV_BR" hidden="1">"c1303"</definedName>
    <definedName name="IQ_TOTAL_RISK_BASED_CAPITAL_RATIO_FDIC" hidden="1">"c6747"</definedName>
    <definedName name="IQ_TOTAL_SECURITIES_FDIC" hidden="1">"c6306"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_BR" hidden="1">"c5517"</definedName>
    <definedName name="IQ_TRADING_ACCOUNT_GAINS_FEES_FDIC" hidden="1">"c6573"</definedName>
    <definedName name="IQ_TRADING_ASSETS_FDIC" hidden="1">"c6328"</definedName>
    <definedName name="IQ_TRADING_LIABILITIES_FDIC" hidden="1">"c6344"</definedName>
    <definedName name="IQ_TRANSACTION_ACCOUNTS_FDIC" hidden="1">"c6544"</definedName>
    <definedName name="IQ_TREASURY_OTHER_EQUITY_BR" hidden="1">"c1314"</definedName>
    <definedName name="IQ_TREASURY_STOCK_TRANSACTIONS_FDIC" hidden="1">"c6501"</definedName>
    <definedName name="IQ_TWELVE_MONTHS_FIXED_AND_FLOATING_FDIC" hidden="1">"c6420"</definedName>
    <definedName name="IQ_TWELVE_MONTHS_MORTGAGE_PASS_THROUGHS_FDIC" hidden="1">"c6412"</definedName>
    <definedName name="IQ_UNDIVIDED_PROFITS_FDIC" hidden="1">"c6352"</definedName>
    <definedName name="IQ_UNEARN_REV_CURRENT_BR" hidden="1">"c1324"</definedName>
    <definedName name="IQ_UNEARNED_INCOME_FDIC" hidden="1">"c6324"</definedName>
    <definedName name="IQ_UNEARNED_INCOME_FOREIGN_FDIC" hidden="1">"c6385"</definedName>
    <definedName name="IQ_UNPROFITABLE_INSTITUTIONS_FDIC" hidden="1">"c6722"</definedName>
    <definedName name="IQ_UNUSED_LOAN_COMMITMENTS_FDIC" hidden="1">"c6368"</definedName>
    <definedName name="IQ_US_BRANCHES_FOREIGN_BANK_LOANS_FDIC" hidden="1">"c6435"</definedName>
    <definedName name="IQ_US_BRANCHES_FOREIGN_BANKS_FDIC" hidden="1">"c6390"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VALUATION_ALLOWANCES_FDIC" hidden="1">"c6400"</definedName>
    <definedName name="IQ_VC_REVENUE_FDIC" hidden="1">"c6667"</definedName>
    <definedName name="IQ_VOLATILE_LIABILITIES_FDIC" hidden="1">"c6364"</definedName>
    <definedName name="IQ_WEEK">50000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YTD">3000</definedName>
    <definedName name="IQ_YTDMONTH" hidden="1">130000</definedName>
    <definedName name="ITC_AMORT_WIND1">'[6]Renewable Acq Inputs'!$P$39</definedName>
    <definedName name="ITC_AMORT_WIND2">'[6]Renewable Acq Inputs'!$P$84</definedName>
    <definedName name="ITC_AMORT_WIND3">'[6]Renewable Acq Inputs'!$P$128</definedName>
    <definedName name="ITC_AMORT_WIND4">'[6]Renewable Acq Inputs'!$P$171</definedName>
    <definedName name="ITC_BASIS_WIND2">'[6]Renewable Acq Inputs'!$P$83</definedName>
    <definedName name="ITC_BASIS_WIND3">'[6]Renewable Acq Inputs'!$P$127</definedName>
    <definedName name="ITC_BASIS_WIND4">'[6]Renewable Acq Inputs'!$P$170</definedName>
    <definedName name="ITC_BASIS_WIND5">'[6]Renewable Acq Inputs'!$P$214</definedName>
    <definedName name="ITC_PERCENT_Wind1">'[6]Renewable Acq Inputs'!$P$37</definedName>
    <definedName name="ITC_PERCENT_WIND2">'[6]Renewable Acq Inputs'!$P$82</definedName>
    <definedName name="ITC_PERCENT_WIND3">'[6]Renewable Acq Inputs'!$P$126</definedName>
    <definedName name="ITC_PERCENT_WIND4">'[6]Renewable Acq Inputs'!$P$169</definedName>
    <definedName name="ITC_PERCENT_WIND5">'[6]Renewable Acq Inputs'!$P$213</definedName>
    <definedName name="ITC_Rate">[6]Assumptions!$G$23</definedName>
    <definedName name="ITC_TaxBasisAdj">[6]Assumptions!$G$24</definedName>
    <definedName name="iuyhg" hidden="1">{"sales",#N/A,FALSE,"Sales";"sales existing",#N/A,FALSE,"Sales";"sales rd1",#N/A,FALSE,"Sales";"sales rd2",#N/A,FALSE,"Sales"}</definedName>
    <definedName name="Jan04AMA">[2]BS!$AD$7:$AD$3582</definedName>
    <definedName name="Jane" localSheetId="2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ghjgjgfjgj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JJJ" hidden="1">{"summary1",#N/A,TRUE,"Comps";"summary2",#N/A,TRUE,"Comps";"summary3",#N/A,TRUE,"Comps"}</definedName>
    <definedName name="jk" hidden="1">{#N/A,#N/A,FALSE,"FY97";#N/A,#N/A,FALSE,"FY98";#N/A,#N/A,FALSE,"FY99";#N/A,#N/A,FALSE,"FY00";#N/A,#N/A,FALSE,"FY01"}</definedName>
    <definedName name="JPosData" localSheetId="2">#REF!</definedName>
    <definedName name="JPosData">#REF!</definedName>
    <definedName name="Jul04AMA">[2]BS!$AJ$7:$AJ$3582</definedName>
    <definedName name="Jun04AMA">[2]BS!$AI$7:$AI$3582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asy" hidden="1">{"Contracts",#N/A,FALSE,"Contracts";"cccont",#N/A,FALSE,"Contracts"}</definedName>
    <definedName name="Kate" hidden="1">{"CASHFLOW",#N/A,FALSE,"CF";"TAX",#N/A,FALSE,"CF"}</definedName>
    <definedName name="kate2" hidden="1">{"Contracts",#N/A,FALSE,"Contracts";"cccont",#N/A,FALSE,"Contracts"}</definedName>
    <definedName name="kate3" hidden="1">{"BALANCESHEET",#N/A,FALSE,"BS"}</definedName>
    <definedName name="katie" hidden="1">{"CASHFLOW",#N/A,FALSE,"CF";"TAX",#N/A,FALSE,"CF"}</definedName>
    <definedName name="key" hidden="1">#N/A</definedName>
    <definedName name="KickOffDate">'[24]General Inputs'!$E$3</definedName>
    <definedName name="kijh" hidden="1">{"FCB_ALL",#N/A,FALSE,"FCB";"GREY_ALL",#N/A,FALSE,"GREY"}</definedName>
    <definedName name="KIT" hidden="1">{"equity comps",#N/A,FALSE,"CS Comps";"equity comps",#N/A,FALSE,"PS Comps";"equity comps",#N/A,FALSE,"GIC_Comps";"equity comps",#N/A,FALSE,"GIC2_Comps"}</definedName>
    <definedName name="kjh" hidden="1">{"Area1",#N/A,FALSE,"OREWACC";"Area2",#N/A,FALSE,"OREWACC"}</definedName>
    <definedName name="kl" hidden="1">{#N/A,#N/A,FALSE,"FY97";#N/A,#N/A,FALSE,"FY98";#N/A,#N/A,FALSE,"FY99";#N/A,#N/A,FALSE,"FY00";#N/A,#N/A,FALSE,"FY01"}</definedName>
    <definedName name="kol" hidden="1">{"away stand alones",#N/A,FALSE,"Target"}</definedName>
    <definedName name="KwMap">[50]KWMapping!$B$3:$C$81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nd">'[51]Assumptions Project XYZ'!$C$3</definedName>
    <definedName name="LATEPAY">[49]Sheet1!$E$3:$E$25</definedName>
    <definedName name="LiIon2_PeakCredit">[6]Assumptions!$K$23</definedName>
    <definedName name="LiIon4_PeakCredit">[6]Assumptions!$K$24</definedName>
    <definedName name="limcount" hidden="1">1</definedName>
    <definedName name="LineLoss">[6]Assumptions!$C$13</definedName>
    <definedName name="ljlj" hidden="1">{"ngcpv",#N/A,TRUE,"NGC Summary";"insum1",#N/A,TRUE,"Inputs Summary";"insum2",#N/A,TRUE,"Inputs Summary";"insum3",#N/A,TRUE,"Inputs Summary";"revsum1",#N/A,TRUE,"RevExp";"revsum2",#N/A,TRUE,"RevExp";"debtin1",#N/A,TRUE,"Debt Inputs";"debtin2",#N/A,TRUE,"Debt Inputs";"opprn1",#N/A,TRUE,"OPS";"opprn2",#N/A,TRUE,"OPS";"opprn3",#N/A,TRUE,"OPS";"deprn1",#N/A,TRUE,"DeprAlloc";"deprn2",#N/A,TRUE,"DeprAlloc";"finp1",#N/A,TRUE,"Financials";"finp2",#N/A,TRUE,"Financials";"finp3",#N/A,TRUE,"Financials";"finp4",#N/A,TRUE,"Financials";"dei12c",#N/A,TRUE,"Destec";"deip3",#N/A,TRUE,"Destec";"ddpv",#N/A,TRUE,"Drawdown"}</definedName>
    <definedName name="lklkl" hidden="1">{"consolidated",#N/A,FALSE,"Sheet1";"cms",#N/A,FALSE,"Sheet1";"fse",#N/A,FALSE,"Sheet1"}</definedName>
    <definedName name="LoadArray">'[52]Load Source Data'!$C$78:$X$89</definedName>
    <definedName name="lookup" hidden="1">{#N/A,#N/A,FALSE,"Coversheet";#N/A,#N/A,FALSE,"QA"}</definedName>
    <definedName name="LOSS_UCOR">'[8]HRSG Design'!$A$74:$E$96</definedName>
    <definedName name="LossUnits">'[12]Misc Information'!$A$2:$B$7</definedName>
    <definedName name="lsdfj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l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sdl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jfl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TPPADebtPerc">[6]Assumptions!$G$30</definedName>
    <definedName name="M42_PIPING_DATA">'[8]As Built Piping'!$B$114:$D$134</definedName>
    <definedName name="m42file">'[8]Heat Balance'!$E$6</definedName>
    <definedName name="Macro1">#N/A</definedName>
    <definedName name="macro2">#N/A</definedName>
    <definedName name="MACRS">[6]Assumptions!$I$34:$I$34</definedName>
    <definedName name="Magnolia_Alstom_CDS103_020403">'[8]HRSG Design'!$A$43:$AB$69</definedName>
    <definedName name="major_interval_hrs">'[20]Overhaul 7FA'!$AW$83</definedName>
    <definedName name="major_interval_starts">'[20]Overhaul 7FA'!$AW$54</definedName>
    <definedName name="Managemnt" hidden="1">{#N/A,"Faber45",FALSE,"LBPROFOR";#N/A,"Faber50",FALSE,"LBPROFOR";#N/A,"Faber55",FALSE,"LBPROFOR";#N/A,"Faber60",FALSE,"LBPROFOR"}</definedName>
    <definedName name="Mar04AMA">[2]BS!$AF$7:$AF$3582</definedName>
    <definedName name="market" hidden="1">{#N/A,#N/A,FALSE,"Summary";#N/A,#N/A,FALSE,"Assumptions";#N/A,#N/A,FALSE,"Scenarios";#N/A,#N/A,FALSE,"LBE (Base)";#N/A,#N/A,FALSE,"Scen A";#N/A,#N/A,FALSE,"Scen B";"Debt Paydown Scenario",#N/A,FALSE,"Cash in Bank";#N/A,#N/A,FALSE,"Debt&amp;Equity Rec"}</definedName>
    <definedName name="mason?" hidden="1">{#N/A,#N/A,FALSE,"Data &amp; Key Results";#N/A,#N/A,FALSE,"Summary Template";#N/A,#N/A,FALSE,"Budget";#N/A,#N/A,FALSE,"Present Value Comparison";#N/A,#N/A,FALSE,"Cashflow";#N/A,#N/A,FALSE,"Income";#N/A,#N/A,FALSE,"Inputs"}</definedName>
    <definedName name="mason2" hidden="1">{#N/A,#N/A,FALSE,"Data &amp; Key Results";#N/A,#N/A,FALSE,"Summary Template";#N/A,#N/A,FALSE,"Budget";#N/A,#N/A,FALSE,"Present Value Comparison";#N/A,#N/A,FALSE,"Cashflow";#N/A,#N/A,FALSE,"Income";#N/A,#N/A,FALSE,"Inputs"}</definedName>
    <definedName name="mason3" hidden="1">{#N/A,#N/A,FALSE,"Data &amp; Key Results";#N/A,#N/A,FALSE,"Summary Template";#N/A,#N/A,FALSE,"Budget";#N/A,#N/A,FALSE,"Present Value Comparison";#N/A,#N/A,FALSE,"Cashflow";#N/A,#N/A,FALSE,"Income";#N/A,#N/A,FALSE,"Inputs"}</definedName>
    <definedName name="mason4" hidden="1">{#N/A,#N/A,FALSE,"Data &amp; Key Results";#N/A,#N/A,FALSE,"Summary Template";#N/A,#N/A,FALSE,"Budget";#N/A,#N/A,FALSE,"Present Value Comparison";#N/A,#N/A,FALSE,"Cashflow";#N/A,#N/A,FALSE,"Income";#N/A,#N/A,FALSE,"Inputs"}</definedName>
    <definedName name="mason5" hidden="1">{#N/A,#N/A,FALSE,"Data &amp; Key Results";#N/A,#N/A,FALSE,"Summary Template";#N/A,#N/A,FALSE,"Budget";#N/A,#N/A,FALSE,"Present Value Comparison";#N/A,#N/A,FALSE,"Cashflow";#N/A,#N/A,FALSE,"Income";#N/A,#N/A,FALSE,"Inputs"}</definedName>
    <definedName name="masonII" hidden="1">{#N/A,#N/A,FALSE,"Data &amp; Key Results";#N/A,#N/A,FALSE,"Summary Template";#N/A,#N/A,FALSE,"Budget";#N/A,#N/A,FALSE,"Present Value Comparison";#N/A,#N/A,FALSE,"Cashflow";#N/A,#N/A,FALSE,"Income";#N/A,#N/A,FALSE,"Inputs"}</definedName>
    <definedName name="materials">[15]PIPE_TABLES!$A$54:$A$60</definedName>
    <definedName name="May04AMA">[2]BS!$AH$7:$AH$3582</definedName>
    <definedName name="mccacst" localSheetId="2">#REF!</definedName>
    <definedName name="mccacst">#REF!</definedName>
    <definedName name="mccact" localSheetId="2">#REF!</definedName>
    <definedName name="mccact">#REF!</definedName>
    <definedName name="mccash" localSheetId="2">#REF!</definedName>
    <definedName name="mccash">#REF!</definedName>
    <definedName name="mcccum" localSheetId="2">#REF!</definedName>
    <definedName name="mcccum">#REF!</definedName>
    <definedName name="mccmo" localSheetId="2">#REF!</definedName>
    <definedName name="mccmo">#REF!</definedName>
    <definedName name="mccmw" localSheetId="2">#REF!</definedName>
    <definedName name="mccmw">#REF!</definedName>
    <definedName name="mccrev" localSheetId="2">#REF!</definedName>
    <definedName name="mccrev">#REF!</definedName>
    <definedName name="mccsust" localSheetId="2">#REF!</definedName>
    <definedName name="mccsust">#REF!</definedName>
    <definedName name="mccytd" localSheetId="2">#REF!</definedName>
    <definedName name="mccytd">#REF!</definedName>
    <definedName name="mcoacst" localSheetId="2">#REF!</definedName>
    <definedName name="mcoacst">#REF!</definedName>
    <definedName name="mcoact" localSheetId="2">#REF!</definedName>
    <definedName name="mcoact">#REF!</definedName>
    <definedName name="mcoash" localSheetId="2">#REF!</definedName>
    <definedName name="mcoash">#REF!</definedName>
    <definedName name="mcocum" localSheetId="2">#REF!</definedName>
    <definedName name="mcocum">#REF!</definedName>
    <definedName name="mcomo" localSheetId="2">#REF!</definedName>
    <definedName name="mcomo">#REF!</definedName>
    <definedName name="mcomw" localSheetId="2">#REF!</definedName>
    <definedName name="mcomw">#REF!</definedName>
    <definedName name="mcorev" localSheetId="2">#REF!</definedName>
    <definedName name="mcorev">#REF!</definedName>
    <definedName name="mcosust" localSheetId="2">#REF!</definedName>
    <definedName name="mcosust">#REF!</definedName>
    <definedName name="mcoytd" localSheetId="2">#REF!</definedName>
    <definedName name="mcoytd">#REF!</definedName>
    <definedName name="MERGER_COST">[49]Sheet1!$AF$3:$AJ$28</definedName>
    <definedName name="Mgmt." hidden="1">{#N/A,"Faber45",FALSE,"LBPROFOR";#N/A,"Faber50",FALSE,"LBPROFOR";#N/A,"Faber55",FALSE,"LBPROFOR";#N/A,"Faber60",FALSE,"LBPROFOR"}</definedName>
    <definedName name="Miller" localSheetId="2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mj" hidden="1">{#N/A,#N/A,FALSE,"FY97";#N/A,#N/A,FALSE,"FY98";#N/A,#N/A,FALSE,"FY99";#N/A,#N/A,FALSE,"FY00";#N/A,#N/A,FALSE,"FY01"}</definedName>
    <definedName name="Mktsize" hidden="1">{#N/A,#N/A,FALSE,"Summary";#N/A,#N/A,FALSE,"Assumptions";#N/A,#N/A,FALSE,"Scenarios";#N/A,#N/A,FALSE,"LBE (Base)";#N/A,#N/A,FALSE,"Scen A";#N/A,#N/A,FALSE,"Scen B";"Debt Paydown Scenario",#N/A,FALSE,"Cash in Bank";#N/A,#N/A,FALSE,"Debt&amp;Equity Rec"}</definedName>
    <definedName name="mmmmm" hidden="1">{#N/A,#N/A,FALSE,"Calc";#N/A,#N/A,FALSE,"Sensitivity";#N/A,#N/A,FALSE,"LT Earn.Dil.";#N/A,#N/A,FALSE,"Dil. AVP"}</definedName>
    <definedName name="mode">[20]Assumptions!$C$25</definedName>
    <definedName name="Model_years">'[53]Gen Inputs'!$B$21</definedName>
    <definedName name="mohrs" localSheetId="2">#REF!</definedName>
    <definedName name="mohrs">#REF!</definedName>
    <definedName name="monacst" localSheetId="2">#REF!</definedName>
    <definedName name="monacst">#REF!</definedName>
    <definedName name="monact" localSheetId="2">#REF!</definedName>
    <definedName name="monact">#REF!</definedName>
    <definedName name="monash" localSheetId="2">#REF!</definedName>
    <definedName name="monash">#REF!</definedName>
    <definedName name="moncum" localSheetId="2">#REF!</definedName>
    <definedName name="moncum">#REF!</definedName>
    <definedName name="monmo" localSheetId="2">#REF!</definedName>
    <definedName name="monmo">#REF!</definedName>
    <definedName name="monmw" localSheetId="2">#REF!</definedName>
    <definedName name="monmw">#REF!</definedName>
    <definedName name="monrev" localSheetId="2">#REF!</definedName>
    <definedName name="monrev">#REF!</definedName>
    <definedName name="monsust" localSheetId="2">#REF!</definedName>
    <definedName name="monsust">#REF!</definedName>
    <definedName name="Months">[42]Ass!$F$22</definedName>
    <definedName name="MonthsInFirstYear">'[48]General Inputs'!$E$5</definedName>
    <definedName name="monytd" localSheetId="2">#REF!</definedName>
    <definedName name="monytd">#REF!</definedName>
    <definedName name="MOTANA">#REF!</definedName>
    <definedName name="MT">#REF!</definedName>
    <definedName name="MT_WIND_TRANMISSION">[6]Assumptions!$M$15</definedName>
    <definedName name="MTD_Format">[54]Mthly!$B$11:$D$11,[54]Mthly!$B$35:$D$35</definedName>
    <definedName name="MTWind_LineLoss">[6]Assumptions!$M$7</definedName>
    <definedName name="MTWind_PeakCredit">[6]Assumptions!$K$33</definedName>
    <definedName name="MWAdd">'[6]Book Life'!$B$80</definedName>
    <definedName name="mwhoutlookdata">'[55]pivoted data'!$D$3:$R$42</definedName>
    <definedName name="MWTABLE">[8]Emissions!$A$3:$B$18</definedName>
    <definedName name="Name">'[8]Calc Record'!$I$57</definedName>
    <definedName name="name2" hidden="1">{#N/A,#N/A,FALSE,"Valuation";#N/A,#N/A,FALSE,"MLP Impact"}</definedName>
    <definedName name="name3" hidden="1">{#N/A,#N/A,FALSE,"VOLUMES";#N/A,#N/A,FALSE,"REVENUES";#N/A,#N/A,FALSE,"VALUATION"}</definedName>
    <definedName name="name4" hidden="1">{"SourcesUses",#N/A,TRUE,"CFMODEL";"TransOverview",#N/A,TRUE,"CFMODEL"}</definedName>
    <definedName name="Nameplate_DF">'[47]General Inputs'!$E$10</definedName>
    <definedName name="Nameplate_net">'[48]General Inputs'!$E$12</definedName>
    <definedName name="Nameplate_plant">'[24]General Inputs'!$E$9</definedName>
    <definedName name="Nameplate_Primary">'[47]General Inputs'!$E$9</definedName>
    <definedName name="names">'[56]Project Data'!$B$3:$B$39</definedName>
    <definedName name="NetAnnualGeneration">[44]Expenses!$G$24</definedName>
    <definedName name="new.Print.var" hidden="1">{"var_page",#N/A,FALSE,"template"}</definedName>
    <definedName name="new.Print_Earn" hidden="1">{"by_month",#N/A,TRUE,"template";"destec_month",#N/A,TRUE,"template";"by_quarter",#N/A,TRUE,"template";"destec_quarter",#N/A,TRUE,"template";"by_year",#N/A,TRUE,"template";"destec_annual",#N/A,TRUE,"template"}</definedName>
    <definedName name="new_debt" localSheetId="2">[9]Sheet1!#REF!</definedName>
    <definedName name="new_debt">[9]Sheet1!#REF!</definedName>
    <definedName name="new_debt_total" localSheetId="2">[9]Sheet1!#REF!</definedName>
    <definedName name="new_debt_total">[9]Sheet1!#REF!</definedName>
    <definedName name="new_equity" localSheetId="2">[9]Sheet1!#REF!</definedName>
    <definedName name="new_equity">[9]Sheet1!#REF!</definedName>
    <definedName name="new_pref" localSheetId="2">[9]Sheet1!#REF!</definedName>
    <definedName name="new_pref">[9]Sheet1!#REF!</definedName>
    <definedName name="newaera" hidden="1">{"var_page",#N/A,FALSE,"template"}</definedName>
    <definedName name="newsdfgrsta" hidden="1">{"var_page",#N/A,FALSE,"template"}</definedName>
    <definedName name="newtwert" hidden="1">{"by_month",#N/A,TRUE,"template";"destec_month",#N/A,TRUE,"template";"by_quarter",#N/A,TRUE,"template";"destec_quarter",#N/A,TRUE,"template";"by_year",#N/A,TRUE,"template";"destec_annual",#N/A,TRUE,"template"}</definedName>
    <definedName name="newwrn.printall" hidden="1">{"ngcpv",#N/A,TRUE,"NGC Summary";"insum1",#N/A,TRUE,"Inputs Summary";"insum2",#N/A,TRUE,"Inputs Summary";"insum3",#N/A,TRUE,"Inputs Summary";"revsum1",#N/A,TRUE,"RevExp";"revsum2",#N/A,TRUE,"RevExp";"debtin1",#N/A,TRUE,"Debt Inputs";"debtin2",#N/A,TRUE,"Debt Inputs";"opprn1",#N/A,TRUE,"OPS";"opprn2",#N/A,TRUE,"OPS";"opprn3",#N/A,TRUE,"OPS";"deprn1",#N/A,TRUE,"DeprAlloc";"deprn2",#N/A,TRUE,"DeprAlloc";"finp1",#N/A,TRUE,"Financials";"finp2",#N/A,TRUE,"Financials";"finp3",#N/A,TRUE,"Financials";"finp4",#N/A,TRUE,"Financials";"dei12c",#N/A,TRUE,"Destec";"deip3",#N/A,TRUE,"Destec";"ddpv",#N/A,TRUE,"Drawdown"}</definedName>
    <definedName name="newxx" hidden="1">{"ngcpv",#N/A,TRUE,"NGC Summary";"insum1",#N/A,TRUE,"Inputs Summary";"insum2",#N/A,TRUE,"Inputs Summary";"insum3",#N/A,TRUE,"Inputs Summary";"revsum1",#N/A,TRUE,"RevExp";"revsum2",#N/A,TRUE,"RevExp";"debtin1",#N/A,TRUE,"Debt Inputs";"debtin2",#N/A,TRUE,"Debt Inputs";"opprn1",#N/A,TRUE,"OPS";"opprn2",#N/A,TRUE,"OPS";"opprn3",#N/A,TRUE,"OPS";"deprn1",#N/A,TRUE,"DeprAlloc";"deprn2",#N/A,TRUE,"DeprAlloc";"finp1",#N/A,TRUE,"Financials";"finp2",#N/A,TRUE,"Financials";"finp3",#N/A,TRUE,"Financials";"finp4",#N/A,TRUE,"Financials";"dei12c",#N/A,TRUE,"Destec";"deip3",#N/A,TRUE,"Destec";"ddpv",#N/A,TRUE,"Drawdown"}</definedName>
    <definedName name="newxxxxxxx" hidden="1">{"var_page",#N/A,FALSE,"template"}</definedName>
    <definedName name="newzzzzzz" hidden="1">{"var_page",#N/A,FALSE,"template"}</definedName>
    <definedName name="nghcr">'[25]Calcs-Defaults^^^'!$E$22</definedName>
    <definedName name="NIM_Fixed_Fuel">[11]Resources!$R$79</definedName>
    <definedName name="No_Turbines">'[48]General Inputs'!$E$11</definedName>
    <definedName name="noidea" hidden="1">{#N/A,#N/A,FALSE,"Calc";#N/A,#N/A,FALSE,"Sensitivity";#N/A,#N/A,FALSE,"LT Earn.Dil.";#N/A,#N/A,FALSE,"Dil. AVP"}</definedName>
    <definedName name="NOIDEA2" hidden="1">{#N/A,#N/A,FALSE,"Calc";#N/A,#N/A,FALSE,"Sensitivity";#N/A,#N/A,FALSE,"LT Earn.Dil.";#N/A,#N/A,FALSE,"Dil. AVP"}</definedName>
    <definedName name="Nov03AMA">[3]BS!$AI$7:$AI$3582</definedName>
    <definedName name="Nov04AMA">[2]BS!$AN$7:$AN$3582</definedName>
    <definedName name="nuc_emp_red" localSheetId="2">[9]Sheet1!#REF!</definedName>
    <definedName name="nuc_emp_red">[9]Sheet1!#REF!</definedName>
    <definedName name="nuc_sf_depr_a" localSheetId="2">[9]Sheet1!#REF!</definedName>
    <definedName name="nuc_sf_depr_a">[9]Sheet1!#REF!</definedName>
    <definedName name="nuc_sf_depr_b" localSheetId="2">[9]Sheet1!#REF!</definedName>
    <definedName name="nuc_sf_depr_b">[9]Sheet1!#REF!</definedName>
    <definedName name="nuc_sf_depr_c" localSheetId="2">[9]Sheet1!#REF!</definedName>
    <definedName name="nuc_sf_depr_c">[9]Sheet1!#REF!</definedName>
    <definedName name="nuc_sf_depr_d" localSheetId="2">[9]Sheet1!#REF!</definedName>
    <definedName name="nuc_sf_depr_d">[9]Sheet1!#REF!</definedName>
    <definedName name="nuc_wage_0" localSheetId="2">[9]Sheet1!#REF!</definedName>
    <definedName name="nuc_wage_0">[9]Sheet1!#REF!</definedName>
    <definedName name="nuc797act">#N/A</definedName>
    <definedName name="NUC797sum">#N/A</definedName>
    <definedName name="nuc97budget">#N/A</definedName>
    <definedName name="NUCEVA2ndqtr">#N/A</definedName>
    <definedName name="Nuclear_Prices">[26]Summary!$A$189</definedName>
    <definedName name="nugd_lp4" localSheetId="2">[9]Sheet1!#REF!</definedName>
    <definedName name="nugd_lp4">[9]Sheet1!#REF!</definedName>
    <definedName name="nugd_lp5" localSheetId="2">[9]Sheet1!#REF!</definedName>
    <definedName name="nugd_lp5">[9]Sheet1!#REF!</definedName>
    <definedName name="nugd_oth" localSheetId="2">[9]Sheet1!#REF!</definedName>
    <definedName name="nugd_oth">[9]Sheet1!#REF!</definedName>
    <definedName name="nugd_res" localSheetId="2">[9]Sheet1!#REF!</definedName>
    <definedName name="nugd_res">[9]Sheet1!#REF!</definedName>
    <definedName name="NvsASD">"V1999-02-28"</definedName>
    <definedName name="NvsAutoDrillOk">"VN"</definedName>
    <definedName name="NvsElapsedTime">0.00604305555316387</definedName>
    <definedName name="NvsEndTime">36245.5384840278</definedName>
    <definedName name="NvsInstSpec">"%,FPPL_SUPP_RES_CTR,TPPL_RPTD_SRC,NFOSSIL"</definedName>
    <definedName name="NvsLayoutType">"M3"</definedName>
    <definedName name="NvsNplSpec">"%,X,RNF..,CZF.."</definedName>
    <definedName name="NvsPanelEffdt">"V1900-01-01"</definedName>
    <definedName name="NvsPanelSetid">"VSHARE"</definedName>
    <definedName name="NvsReqBU">"V10000"</definedName>
    <definedName name="NvsReqBUOnly">"VN"</definedName>
    <definedName name="NvsTransLed">"VN"</definedName>
    <definedName name="NvsTreeASD">"V1999-02-28"</definedName>
    <definedName name="NvsValTbl.ACCOUNT">"GL_ACCOUNT_TBL"</definedName>
    <definedName name="NvsValTbl.BUSINESS_UNIT">"BUS_UNIT_TBL_GL"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O_M_Input">'[57]Operations(Input)'!$B$6:$AO$9,'[57]Operations(Input)'!$B$14:$AO$14,'[57]Operations(Input)'!$B$16:$B$18,'[57]Operations(Input)'!$B$18:$AO$18,'[57]Operations(Input)'!$B$16:$AO$16</definedName>
    <definedName name="OBCLEASE">[49]Sheet1!$AF$4:$AI$23</definedName>
    <definedName name="Objective">'[8]Calc Record'!$A$21</definedName>
    <definedName name="Oct03AMA">[3]BS!$AH$7:$AH$3582</definedName>
    <definedName name="Oct04AMA">[2]BS!$AM$7:$AM$3582</definedName>
    <definedName name="OffPeak">[50]Total!$A$200:$CA$285</definedName>
    <definedName name="offpeak_hours" localSheetId="2">#REF!</definedName>
    <definedName name="offpeak_hours">#REF!</definedName>
    <definedName name="Oil_Prices">[26]Summary!$A$96</definedName>
    <definedName name="oku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OnPeak">[50]Total!$A$100:$CA$185</definedName>
    <definedName name="ooooo" hidden="1">{#N/A,#N/A,FALSE,"Calc";#N/A,#N/A,FALSE,"Sensitivity";#N/A,#N/A,FALSE,"LT Earn.Dil.";#N/A,#N/A,FALSE,"Dil. AVP"}</definedName>
    <definedName name="OP" hidden="1">{#N/A,#N/A,FALSE,"Operations";#N/A,#N/A,FALSE,"Financials"}</definedName>
    <definedName name="OpnStartDate">[42]Ass!$F$25</definedName>
    <definedName name="OPR" localSheetId="2">#REF!</definedName>
    <definedName name="OPR">#REF!</definedName>
    <definedName name="oth_wage_0" localSheetId="2">[9]Sheet1!#REF!</definedName>
    <definedName name="oth_wage_0">[9]Sheet1!#REF!</definedName>
    <definedName name="Other_Taxes">[10]Assumptions!$B$45</definedName>
    <definedName name="outlookdata">'[58]pivoted data'!$D$3:$Q$90</definedName>
    <definedName name="OutYearEsc">[6]Assumptions!$C$23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age2" localSheetId="2">#REF!</definedName>
    <definedName name="page2">#REF!</definedName>
    <definedName name="panther_wrn.test1." hidden="1">{"Income Statement",#N/A,FALSE,"CFMODEL";"Balance Sheet",#N/A,FALSE,"CFMODEL"}</definedName>
    <definedName name="panther_wrn.test2." hidden="1">{"SourcesUses",#N/A,TRUE,"CFMODEL";"TransOverview",#N/A,TRUE,"CFMODEL"}</definedName>
    <definedName name="panther_wrn.test3." hidden="1">{"SourcesUses",#N/A,TRUE,#N/A;"TransOverview",#N/A,TRUE,"CFMODEL"}</definedName>
    <definedName name="panther_wrn.test4." hidden="1">{"SourcesUses",#N/A,TRUE,"FundsFlow";"TransOverview",#N/A,TRUE,"FundsFlow"}</definedName>
    <definedName name="pcm42dir">'[8]Heat Balance'!$E$4</definedName>
    <definedName name="pcorc">'[59]Exhibit A-1 Original'!$A$77</definedName>
    <definedName name="pct_apply_ehh" localSheetId="2">[9]Sheet1!#REF!</definedName>
    <definedName name="pct_apply_ehh">[9]Sheet1!#REF!</definedName>
    <definedName name="pct_apply_gh" localSheetId="2">[9]Sheet1!#REF!</definedName>
    <definedName name="pct_apply_gh">[9]Sheet1!#REF!</definedName>
    <definedName name="pct_apply_gh1" localSheetId="2">[9]Sheet1!#REF!</definedName>
    <definedName name="pct_apply_gh1">[9]Sheet1!#REF!</definedName>
    <definedName name="pct_apply_grs" localSheetId="2">[9]Sheet1!#REF!</definedName>
    <definedName name="pct_apply_grs">[9]Sheet1!#REF!</definedName>
    <definedName name="pct_apply_gs1" localSheetId="2">[9]Sheet1!#REF!</definedName>
    <definedName name="pct_apply_gs1">[9]Sheet1!#REF!</definedName>
    <definedName name="pct_apply_gs3" localSheetId="2">[9]Sheet1!#REF!</definedName>
    <definedName name="pct_apply_gs3">[9]Sheet1!#REF!</definedName>
    <definedName name="pct_apply_lp4" localSheetId="2">[9]Sheet1!#REF!</definedName>
    <definedName name="pct_apply_lp4">[9]Sheet1!#REF!</definedName>
    <definedName name="pct_apply_lp5" localSheetId="2">[9]Sheet1!#REF!</definedName>
    <definedName name="pct_apply_lp5">[9]Sheet1!#REF!</definedName>
    <definedName name="pct_apply_sl" localSheetId="2">[9]Sheet1!#REF!</definedName>
    <definedName name="pct_apply_sl">[9]Sheet1!#REF!</definedName>
    <definedName name="peak_hours" localSheetId="2">#REF!</definedName>
    <definedName name="peak_hours">#REF!</definedName>
    <definedName name="peak_new_table">'[60]2008 Extreme Peaks - 080403'!$E$5:$AD$8</definedName>
    <definedName name="peak_table">'[60]Peaks-F01'!$C$5:$E$243</definedName>
    <definedName name="PED" localSheetId="2">#REF!</definedName>
    <definedName name="PED">#REF!</definedName>
    <definedName name="Percent_debt">[38]Inputs!$E$129</definedName>
    <definedName name="PIPING_MODEL">'[8]As Built Piping'!$B$1:$D$112</definedName>
    <definedName name="PlanMargin">[6]Assumptions!$K$19</definedName>
    <definedName name="Plant_Input">'[57]Plant(Input)'!$B$7:$AP$9,'[57]Plant(Input)'!$B$11,'[57]Plant(Input)'!$B$15:$AP$15,'[57]Plant(Input)'!$B$18,'[57]Plant(Input)'!$B$20:$AP$20</definedName>
    <definedName name="Plant_Name">[20]Assumptions!$C$4</definedName>
    <definedName name="PlantFuelFactor">'[61]CB Assumptions'!$C$16:$W$16</definedName>
    <definedName name="PlantReplacementCost">'[47]General Inputs'!$E$30</definedName>
    <definedName name="po" hidden="1">{#N/A,#N/A,FALSE,"Calc";#N/A,#N/A,FALSE,"Sensitivity";#N/A,#N/A,FALSE,"LT Earn.Dil.";#N/A,#N/A,FALSE,"Dil. AVP"}</definedName>
    <definedName name="poi" hidden="1">{"assumption 50 50",#N/A,TRUE,"Merger";"has gets cash",#N/A,TRUE,"Merger";"accretion dilution",#N/A,TRUE,"Merger";"comparison credit stats",#N/A,TRUE,"Merger";"pf credit stats",#N/A,TRUE,"Merger";"pf sheets",#N/A,TRUE,"Merger"}</definedName>
    <definedName name="Portfolio_Screening_Model">[6]Assumptions!$A$1</definedName>
    <definedName name="poso_wrn.test1." hidden="1">{"Income Statement",#N/A,FALSE,"CFMODEL";"Balance Sheet",#N/A,FALSE,"CFMODEL"}</definedName>
    <definedName name="poso_wrn.test2." hidden="1">{"SourcesUses",#N/A,TRUE,"CFMODEL";"TransOverview",#N/A,TRUE,"CFMODEL"}</definedName>
    <definedName name="poso_wrn.test3." hidden="1">{"SourcesUses",#N/A,TRUE,#N/A;"TransOverview",#N/A,TRUE,"CFMODEL"}</definedName>
    <definedName name="poso_wrn.test4." hidden="1">{"SourcesUses",#N/A,TRUE,"FundsFlow";"TransOverview",#N/A,TRUE,"FundsFlow"}</definedName>
    <definedName name="pp" hidden="1">{#N/A,#N/A,FALSE,"Calc";#N/A,#N/A,FALSE,"Sensitivity";#N/A,#N/A,FALSE,"LT Earn.Dil.";#N/A,#N/A,FALSE,"Dil. AVP"}</definedName>
    <definedName name="PPAEscPerc">[6]Assumptions!$G$32</definedName>
    <definedName name="PPE797act">#N/A</definedName>
    <definedName name="ppe797sum">#N/A</definedName>
    <definedName name="PPEEVA2ndqtr">#N/A</definedName>
    <definedName name="PPL_dividends" localSheetId="2">[9]Sheet1!#REF!</definedName>
    <definedName name="PPL_dividends">[9]Sheet1!#REF!</definedName>
    <definedName name="Pre_Tax_Rate_of_Return">[10]Assumptions!$D$17</definedName>
    <definedName name="Pref">[28]Sheet3!$B$3</definedName>
    <definedName name="Prefcost">[28]Sheet2!$B$11</definedName>
    <definedName name="Prefcost1">[28]Sheet2!$C$11</definedName>
    <definedName name="Presentation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pressure_units">'[12]Misc Information'!$G$2:$H$5</definedName>
    <definedName name="PreTaxDebtCost">[6]Assumptions!$O$19</definedName>
    <definedName name="PreTaxWACC">[6]Assumptions!$O$25</definedName>
    <definedName name="price_input_range">'[50]2ndary Analysis 2006'!$H$7:$CB$147</definedName>
    <definedName name="Prices_Aurora">'[34]Monthly Price Summary'!$C$4:$H$63</definedName>
    <definedName name="PRINT_3" localSheetId="2">#REF!</definedName>
    <definedName name="PRINT_3">#REF!</definedName>
    <definedName name="PRINT_4" localSheetId="2">#REF!</definedName>
    <definedName name="PRINT_4">#REF!</definedName>
    <definedName name="_xlnm.Print_Area" localSheetId="1">'5-year Comparison'!$B$2:$I$30</definedName>
    <definedName name="_xlnm.Print_Area" localSheetId="2">'Continuing Operations'!$A$1:$H$27</definedName>
    <definedName name="_xlnm.Print_Area" localSheetId="4">Hedging!$A$2:$G$31</definedName>
    <definedName name="_xlnm.Print_Area" localSheetId="3">'No Hedging'!$A$2:$G$31</definedName>
    <definedName name="_xlnm.Print_Area" localSheetId="0">'NPV Comparison'!$A$1:$D$14</definedName>
    <definedName name="_xlnm.Print_Area">#REF!</definedName>
    <definedName name="Print_Area_MI">[62]fuelbudg!$A$1:$P$1792</definedName>
    <definedName name="Print_CSC_Report_2" hidden="1">{"CSC_1",#N/A,FALSE,"CSC Outputs";"CSC_2",#N/A,FALSE,"CSC Outputs"}</definedName>
    <definedName name="_xlnm.Print_Titles" localSheetId="2">'Continuing Operations'!$B:$B</definedName>
    <definedName name="_xlnm.Print_Titles">#REF!</definedName>
    <definedName name="print3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Project">'[51]Assumptions Project XYZ'!$A$1</definedName>
    <definedName name="project_number">'[8]Heat Balance'!$F$3</definedName>
    <definedName name="ProjectName">'[8]Calc Record'!$E$11</definedName>
    <definedName name="ProjectNumber">'[8]Calc Record'!$E$13</definedName>
    <definedName name="Projects">[63]Sheet1!$A$1147:$B$1887</definedName>
    <definedName name="Property_Insurance_Percent">'[21]Other Assumptions'!$B$17</definedName>
    <definedName name="Property_Tax_Percent">'[21]Other Assumptions'!$B$16</definedName>
    <definedName name="Property_Tax_Rate">[10]Assumptions!$B$25</definedName>
    <definedName name="PropTaxDiscountRate">'[48]General Inputs'!$E$24</definedName>
    <definedName name="PropTaxRate">[6]Assumptions!$C$21</definedName>
    <definedName name="PropTaxRatio">[6]Assumptions!$C$22</definedName>
    <definedName name="Protege_Data_Range" localSheetId="2">#REF!</definedName>
    <definedName name="Protege_Data_Range">#REF!</definedName>
    <definedName name="Protege_Heading_Range" localSheetId="2">#REF!</definedName>
    <definedName name="Protege_Heading_Range">#REF!</definedName>
    <definedName name="Protege_Title_Range" localSheetId="2">#REF!</definedName>
    <definedName name="Protege_Title_Range">#REF!</definedName>
    <definedName name="prout" hidden="1">{"comp1",#N/A,FALSE,"COMPS";"footnotes",#N/A,FALSE,"COMPS"}</definedName>
    <definedName name="Prov_Cap_Tax">[38]Inputs!$E$111</definedName>
    <definedName name="prtallold1" hidden="1">{#N/A,#N/A,FALSE,"Valuation";#N/A,#N/A,FALSE,"Financial Statements";#N/A,#N/A,FALSE,"MLP Impact";#N/A,#N/A,FALSE,"Inputs";#N/A,#N/A,FALSE,"Contracts";#N/A,#N/A,FALSE,"Financing";#N/A,#N/A,FALSE,"Depreciation";#N/A,#N/A,FALSE,"Income Taxes";#N/A,#N/A,FALSE,"Revenues"}</definedName>
    <definedName name="Prtnold" hidden="1">{#N/A,#N/A,FALSE,"Valuation";#N/A,#N/A,FALSE,"Financial Statements";#N/A,#N/A,FALSE,"MLP Impact";#N/A,#N/A,FALSE,"Inputs";#N/A,#N/A,FALSE,"Contracts";#N/A,#N/A,FALSE,"Financing";#N/A,#N/A,FALSE,"Depreciation";#N/A,#N/A,FALSE,"Income Taxes";#N/A,#N/A,FALSE,"Revenues"}</definedName>
    <definedName name="PSE">'[64]4.04'!$A$6</definedName>
    <definedName name="PSE_Pre_Tax_Equity_Rate">'[31]Assumptions of Purchase'!$B$42</definedName>
    <definedName name="PSEPaysREET">'[65]General Inputs'!$I$4</definedName>
    <definedName name="PSPL">#REF!</definedName>
    <definedName name="PTCesc">[6]Assumptions!$G$21</definedName>
    <definedName name="PTCLoss_Wind1">'[6]Renewable Acq Inputs'!$L$38</definedName>
    <definedName name="PTCLoss_Wind2">'[6]Renewable Acq Inputs'!$L$83</definedName>
    <definedName name="PTCLoss_Wind3">'[6]Renewable Acq Inputs'!$L$127</definedName>
    <definedName name="PWRCSTRS">#REF!</definedName>
    <definedName name="pyearg" hidden="1">{#N/A,#N/A,FALSE,"FY97";#N/A,#N/A,FALSE,"FY98";#N/A,#N/A,FALSE,"FY99";#N/A,#N/A,FALSE,"FY00";#N/A,#N/A,FALSE,"FY01"}</definedName>
    <definedName name="qewreqrqwer" hidden="1">{"comp1",#N/A,FALSE,"COMPS";"footnotes",#N/A,FALSE,"COMPS"}</definedName>
    <definedName name="qq" hidden="1">{"equity comps",#N/A,FALSE,"CS Comps";"equity comps",#N/A,FALSE,"PS Comps";"equity comps",#N/A,FALSE,"GIC_Comps";"equity comps",#N/A,FALSE,"GIC2_Comps"}</definedName>
    <definedName name="qqq" localSheetId="2" hidden="1">{#N/A,#N/A,FALSE,"schA"}</definedName>
    <definedName name="qqq" hidden="1">{#N/A,#N/A,FALSE,"schA"}</definedName>
    <definedName name="qqqqqq" hidden="1">{"FCB_ALL",#N/A,FALSE,"FCB"}</definedName>
    <definedName name="QTD_Format">[54]QTD!$B$11:$D$11,[54]QTD!$B$35:$D$35</definedName>
    <definedName name="qwe" hidden="1">{"assumption cash",#N/A,TRUE,"Merger";"has gets cash",#N/A,TRUE,"Merger";"accretion dilution",#N/A,TRUE,"Merger";"comparison credit stats",#N/A,TRUE,"Merger";"pf credit stats",#N/A,TRUE,"Merger";"pf sheets",#N/A,TRUE,"Merger"}</definedName>
    <definedName name="qwer" hidden="1">{"hiden",#N/A,FALSE,"14";"hidden",#N/A,FALSE,"16";"hidden",#N/A,FALSE,"18";"hidden",#N/A,FALSE,"20"}</definedName>
    <definedName name="qwerqewr" hidden="1">{#N/A,#N/A,FALSE,"Calc";#N/A,#N/A,FALSE,"Sensitivity";#N/A,#N/A,FALSE,"LT Earn.Dil.";#N/A,#N/A,FALSE,"Dil. AVP"}</definedName>
    <definedName name="qwerqwerq" hidden="1">{"assumption 50 50",#N/A,TRUE,"Merger";"has gets cash",#N/A,TRUE,"Merger";"accretion dilution",#N/A,TRUE,"Merger";"comparison credit stats",#N/A,TRUE,"Merger";"pf credit stats",#N/A,TRUE,"Merger";"pf sheets",#N/A,TRUE,"Merger"}</definedName>
    <definedName name="R_needs" localSheetId="2">[9]Sheet1!#REF!</definedName>
    <definedName name="R_needs">[9]Sheet1!#REF!</definedName>
    <definedName name="R_new_interest" localSheetId="2">[9]Sheet1!#REF!</definedName>
    <definedName name="R_new_interest">[9]Sheet1!#REF!</definedName>
    <definedName name="R_old_interest" localSheetId="2">[9]Sheet1!#REF!</definedName>
    <definedName name="R_old_interest">[9]Sheet1!#REF!</definedName>
    <definedName name="R_tot_equity" localSheetId="2">[9]Sheet1!#REF!</definedName>
    <definedName name="R_tot_equity">[9]Sheet1!#REF!</definedName>
    <definedName name="RATE2">'[23]Transp Data'!$A$8:$I$112</definedName>
    <definedName name="RATEBASE">#REF!</definedName>
    <definedName name="RBN" localSheetId="2">#REF!</definedName>
    <definedName name="RBN">#REF!</definedName>
    <definedName name="RBU" localSheetId="2">#REF!</definedName>
    <definedName name="RBU">#REF!</definedName>
    <definedName name="RBV" localSheetId="2">#REF!</definedName>
    <definedName name="RBV">#REF!</definedName>
    <definedName name="rc_reg_other_a" localSheetId="2">[9]Sheet1!#REF!</definedName>
    <definedName name="rc_reg_other_a">[9]Sheet1!#REF!</definedName>
    <definedName name="reawreqw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REC_Credit">[6]Assumptions!$C$30</definedName>
    <definedName name="REC_value">[66]Assumptions!$K$15</definedName>
    <definedName name="Recip_FOM">[6]Assumptions!$I$10</definedName>
    <definedName name="RECIP_GAS_TRANS">[6]Assumptions!$I$14</definedName>
    <definedName name="RECIP_TRANS">[6]Assumptions!$I$15</definedName>
    <definedName name="Reconsolidation" hidden="1">{"var_page",#N/A,FALSE,"template"}</definedName>
    <definedName name="_xlnm.Recorder">#REF!</definedName>
    <definedName name="reg_ror_1" localSheetId="2">[9]Sheet1!#REF!</definedName>
    <definedName name="reg_ror_1">[9]Sheet1!#REF!</definedName>
    <definedName name="RenewableBookLife">'[6]Renewable Acq Inputs'!$E$37</definedName>
    <definedName name="Report_ID__BMI_RID" localSheetId="2">#REF!</definedName>
    <definedName name="Report_ID__BMI_RID">#REF!</definedName>
    <definedName name="res797act">#N/A</definedName>
    <definedName name="res797sum">#N/A</definedName>
    <definedName name="RES97budget">#N/A</definedName>
    <definedName name="RESALE">#REF!</definedName>
    <definedName name="resale_jcpl_yes" localSheetId="2">[9]Sheet1!#REF!</definedName>
    <definedName name="resale_jcpl_yes">[9]Sheet1!#REF!</definedName>
    <definedName name="resEVA2ndqtr">#N/A</definedName>
    <definedName name="resource_lookup">'[67]#REF'!$B$3:$C$112</definedName>
    <definedName name="resource_summary_lookup">'[68]Map Table'!$B$2:$C$339</definedName>
    <definedName name="RESTATING">#REF!</definedName>
    <definedName name="Results" localSheetId="2">'[6]Results Summary'!$D$7:$D$18,'[6]Results Summary'!#REF!</definedName>
    <definedName name="Results">'[6]Results Summary'!$D$7:$D$18,'[6]Results Summary'!#REF!</definedName>
    <definedName name="retain_earn" localSheetId="2">[9]Sheet1!#REF!</definedName>
    <definedName name="retain_earn">[9]Sheet1!#REF!</definedName>
    <definedName name="RETRUN_TO_SUMARY_2">#N/A</definedName>
    <definedName name="rev_reduct_a" localSheetId="2">[9]Sheet1!#REF!</definedName>
    <definedName name="rev_reduct_a">[9]Sheet1!#REF!</definedName>
    <definedName name="rev_reduct_b" localSheetId="2">[9]Sheet1!#REF!</definedName>
    <definedName name="rev_reduct_b">[9]Sheet1!#REF!</definedName>
    <definedName name="REVADJ">#REF!</definedName>
    <definedName name="Revenue_Gross_Up">[10]Assumptions!$B$47</definedName>
    <definedName name="RI_License_Studies_OM">[69]Inputs!$F$51</definedName>
    <definedName name="RID" localSheetId="2">#REF!</definedName>
    <definedName name="RID">#REF!</definedName>
    <definedName name="RockiesGas">'[70]Tariff, Gas Price Inputs'!$B$33:$U$46</definedName>
    <definedName name="ror" localSheetId="2">[9]Sheet1!#REF!</definedName>
    <definedName name="ror">[9]Sheet1!#REF!</definedName>
    <definedName name="Round5" localSheetId="2">[71]!Round5</definedName>
    <definedName name="Round5">[71]!Round5</definedName>
    <definedName name="row_NIM_Fix_Fuel">[11]Resources!$R$79</definedName>
    <definedName name="RowAvgCF">[11]Resources!$R$77</definedName>
    <definedName name="RowB2CF">[11]Resources!$R$76</definedName>
    <definedName name="RowCapCost">[11]Resources!$R$69</definedName>
    <definedName name="RowFOM">[11]Resources!$R$71</definedName>
    <definedName name="RowNIMF">[11]Resources!$R$73</definedName>
    <definedName name="RowNIMV">[11]Resources!$R$74</definedName>
    <definedName name="RowPPAPrice">[11]Resources!$R$75</definedName>
    <definedName name="RowVOM">[11]Resources!$R$72</definedName>
    <definedName name="RowY0">[11]Resources!$R$70</definedName>
    <definedName name="rrrer" hidden="1">{"Header",#N/A,FALSE,"Assumptions";"Header",#N/A,FALSE,"Summary";"Header",#N/A,FALSE,"Credit Stats";"Header",#N/A,FALSE,"Pro Forma BS";"Header",#N/A,FALSE,"Pro Forma Financials";"Header",#N/A,FALSE,"Consol Balance Sheet";"Header",#N/A,FALSE,"Consol Income Statement";"Header",#N/A,FALSE,"Consol Cash Flow";"Header",#N/A,FALSE,"IRR-EBITDA"}</definedName>
    <definedName name="rrrr" hidden="1">{"comp1",#N/A,FALSE,"COMPS";"footnotes",#N/A,FALSE,"COMPS"}</definedName>
    <definedName name="rrrrrr" hidden="1">{"SourcesUses",#N/A,TRUE,"FundsFlow";"TransOverview",#N/A,TRUE,"FundsFlow"}</definedName>
    <definedName name="RT_common_ratio" localSheetId="2">[9]Sheet1!#REF!</definedName>
    <definedName name="RT_common_ratio">[9]Sheet1!#REF!</definedName>
    <definedName name="RT_debt_ratio" localSheetId="2">[9]Sheet1!#REF!</definedName>
    <definedName name="RT_debt_ratio">[9]Sheet1!#REF!</definedName>
    <definedName name="RT_pref_ratio" localSheetId="2">[9]Sheet1!#REF!</definedName>
    <definedName name="RT_pref_ratio">[9]Sheet1!#REF!</definedName>
    <definedName name="Rtot_interest" localSheetId="2">[9]Sheet1!#REF!</definedName>
    <definedName name="Rtot_interest">[9]Sheet1!#REF!</definedName>
    <definedName name="rty" hidden="1">{#N/A,#N/A,TRUE,"Pro Forma";#N/A,#N/A,TRUE,"PF_Bal";#N/A,#N/A,TRUE,"PF_INC";#N/A,#N/A,TRUE,"CBE";#N/A,#N/A,TRUE,"SWK"}</definedName>
    <definedName name="s">[72]Offer_Value!$B$15:$AE$15</definedName>
    <definedName name="saaaaaaaaaaaaaaa" hidden="1">{"up stand alones",#N/A,FALSE,"Acquiror"}</definedName>
    <definedName name="sad" hidden="1">{#N/A,#N/A,FALSE,"FY97";#N/A,#N/A,FALSE,"FY98";#N/A,#N/A,FALSE,"FY99";#N/A,#N/A,FALSE,"FY00";#N/A,#N/A,FALSE,"FY01"}</definedName>
    <definedName name="sadfsdfsdfsaf" hidden="1">{"wpocash",#N/A,FALSE,"WPOALLT";"wpoinc",#N/A,FALSE,"WPOALLT";"wpobroad",#N/A,FALSE,"WPOALLT";"wpocable",#N/A,FALSE,"WPOALLT";"wpoexcl",#N/A,FALSE,"WPOALLT";"wponwsweek",#N/A,FALSE,"WPOALLT";"wpopost",#N/A,FALSE,"WPOALLT"}</definedName>
    <definedName name="sak" hidden="1">{"vi1",#N/A,FALSE,"Financial Statements";"vi2",#N/A,FALSE,"Financial Statements";#N/A,#N/A,FALSE,"DCF"}</definedName>
    <definedName name="SalesTaxKittitas">'[48]General Inputs'!$E$21</definedName>
    <definedName name="SalesTaxRate">'[65]General Inputs'!$E$22</definedName>
    <definedName name="SalesTaxWA">'[48]General Inputs'!$E$20</definedName>
    <definedName name="SAPBEXrevision" hidden="1">12</definedName>
    <definedName name="SAPBEXsysID" hidden="1">"BW1"</definedName>
    <definedName name="SAPBEXwbID" hidden="1">"EXVQ7024UZF98DYY6FAM7GVXF"</definedName>
    <definedName name="sbyacst" localSheetId="2">#REF!</definedName>
    <definedName name="sbyacst">#REF!</definedName>
    <definedName name="sbyact" localSheetId="2">#REF!</definedName>
    <definedName name="sbyact">#REF!</definedName>
    <definedName name="sbyash" localSheetId="2">#REF!</definedName>
    <definedName name="sbyash">#REF!</definedName>
    <definedName name="sbycum" localSheetId="2">#REF!</definedName>
    <definedName name="sbycum">#REF!</definedName>
    <definedName name="sbymo" localSheetId="2">#REF!</definedName>
    <definedName name="sbymo">#REF!</definedName>
    <definedName name="sbymw" localSheetId="2">#REF!</definedName>
    <definedName name="sbymw">#REF!</definedName>
    <definedName name="sbyrev" localSheetId="2">#REF!</definedName>
    <definedName name="sbyrev">#REF!</definedName>
    <definedName name="sbysust" localSheetId="2">#REF!</definedName>
    <definedName name="sbysust">#REF!</definedName>
    <definedName name="sbyytd" localSheetId="2">#REF!</definedName>
    <definedName name="sbyytd">#REF!</definedName>
    <definedName name="Scenarios" hidden="1">{#N/A,"ICF Downside",FALSE,"Inputs";#N/A,"High Inflation",FALSE,"Inputs"}</definedName>
    <definedName name="Sch194Rlfwd">'[73]Sch94 Rlfwd'!$B$11</definedName>
    <definedName name="sdafsdafsaf" hidden="1">{"wpocash",#N/A,FALSE,"WPOALLT";"wpoinc",#N/A,FALSE,"WPOALLT";"wpobroad",#N/A,FALSE,"WPOALLT";"wpocable",#N/A,FALSE,"WPOALLT";"wpoexcl",#N/A,FALSE,"WPOALLT";"wponwsweek",#N/A,FALSE,"WPOALLT";"wpopost",#N/A,FALSE,"WPOALLT"}</definedName>
    <definedName name="sdc" hidden="1">{#N/A,#N/A,TRUE,"ProFormaProfit";#N/A,#N/A,TRUE,"ProFormaCash";#N/A,#N/A,TRUE,"Depreciation";#N/A,#N/A,TRUE,"Assets";#N/A,#N/A,TRUE,"Revenue";#N/A,#N/A,TRUE,"EstimatedPurchase"}</definedName>
    <definedName name="SDData" localSheetId="2">#REF!</definedName>
    <definedName name="SDData">#REF!</definedName>
    <definedName name="sdfasdfasdfasdfasdfsd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grsta" hidden="1">{"var_page",#N/A,FALSE,"template"}</definedName>
    <definedName name="sdfsdffsdfasfsdfsfasfsdfsfsd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sdfsdfsafsdf" hidden="1">{"FCB_ALL",#N/A,FALSE,"FCB"}</definedName>
    <definedName name="sdgdfghfhgfjhgfjhjjjg" hidden="1">{"general",#N/A,FALSE,"Assumptions"}</definedName>
    <definedName name="sdhdhfdfhh" hidden="1">{#N/A,#N/A,FALSE,"Balance Sheet";#N/A,#N/A,FALSE,"Income Statement";#N/A,#N/A,FALSE,"Changes in Financial Position"}</definedName>
    <definedName name="sds" hidden="1">{#N/A,#N/A,TRUE,"ProFormaProfit";#N/A,#N/A,TRUE,"ProFormaCash";#N/A,#N/A,TRUE,"Depreciation";#N/A,#N/A,TRUE,"Assets";#N/A,#N/A,TRUE,"Revenue";#N/A,#N/A,TRUE,"EstimatedPurchase"}</definedName>
    <definedName name="se" hidden="1">{"consolidated",#N/A,FALSE,"Sheet1";"cms",#N/A,FALSE,"Sheet1";"fse",#N/A,FALSE,"Sheet1"}</definedName>
    <definedName name="sencount" hidden="1">1</definedName>
    <definedName name="Sep03AMA">[4]BS!$AN$7:$AN$3420</definedName>
    <definedName name="Sep04AMA">[2]BS!$AL$7:$AL$3582</definedName>
    <definedName name="sf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sfd" localSheetId="2">#REF!</definedName>
    <definedName name="sfd">#REF!</definedName>
    <definedName name="sfds" hidden="1">{#N/A,#N/A,FALSE,"assumptions";#N/A,#N/A,FALSE,"v_projcy";#N/A,#N/A,FALSE,"tar_proj";#N/A,#N/A,FALSE,"contrib_annual";#N/A,#N/A,FALSE,"Proforma";#N/A,#N/A,FALSE,"purc_97";#N/A,#N/A,FALSE,"syn_purc_97";#N/A,#N/A,FALSE,"pool_97";#N/A,#N/A,FALSE,"syn_pool_97";#N/A,#N/A,FALSE,"pool1_FY2"}</definedName>
    <definedName name="sffsf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fgv" hidden="1">{"consolidated",#N/A,FALSE,"Sheet1";"cms",#N/A,FALSE,"Sheet1";"fse",#N/A,FALSE,"Sheet1"}</definedName>
    <definedName name="sfn" localSheetId="2">#REF!</definedName>
    <definedName name="sfn">#REF!</definedName>
    <definedName name="sfq" hidden="1">{#N/A,#N/A,FALSE,"Calc";#N/A,#N/A,FALSE,"Sensitivity";#N/A,#N/A,FALSE,"LT Earn.Dil.";#N/A,#N/A,FALSE,"Dil. AVP"}</definedName>
    <definedName name="sfs" hidden="1">{"comps",#N/A,FALSE,"HANDPACK";"footnotes",#N/A,FALSE,"HANDPACK"}</definedName>
    <definedName name="sfv" localSheetId="2">#REF!</definedName>
    <definedName name="sfv">#REF!</definedName>
    <definedName name="sgdg" hidden="1">{#N/A,#N/A,FALSE,"Calc";#N/A,#N/A,FALSE,"Sensitivity";#N/A,#N/A,FALSE,"LT Earn.Dil.";#N/A,#N/A,FALSE,"Dil. AVP"}</definedName>
    <definedName name="sgsx" hidden="1">{"consolidated",#N/A,FALSE,"Sheet1";"cms",#N/A,FALSE,"Sheet1";"fse",#N/A,FALSE,"Sheet1"}</definedName>
    <definedName name="ShareCol1">[6]Assumptions!$C$82</definedName>
    <definedName name="ShareCol2">[6]Assumptions!$C$83</definedName>
    <definedName name="ShareCol3">[6]Assumptions!$C$84</definedName>
    <definedName name="ShareCol4">[6]Assumptions!$C$85</definedName>
    <definedName name="ShareFredDF">[6]Assumptions!$C$86</definedName>
    <definedName name="ShareFredP">[6]Assumptions!$C$87</definedName>
    <definedName name="Sht">'[8]Calc Record'!$B$103</definedName>
    <definedName name="Shts">'[8]Calc Record'!$A$103:$AD$125</definedName>
    <definedName name="Solar_FOM">[6]Assumptions!$P$10</definedName>
    <definedName name="Solar_PeakCredit">[6]Assumptions!$K$32</definedName>
    <definedName name="Solar_RECcredit">[6]Assumptions!$P$9</definedName>
    <definedName name="Solar_Trans">[6]Assumptions!$P$15</definedName>
    <definedName name="SolarBookLife">[6]Assumptions!$C$34</definedName>
    <definedName name="solver_adj" hidden="1">#REF!</definedName>
    <definedName name="solver_adj1" hidden="1">#REF!</definedName>
    <definedName name="solver_eval" hidden="1">0</definedName>
    <definedName name="solver_lin" hidden="1">0</definedName>
    <definedName name="solver_ntri" hidden="1">1000</definedName>
    <definedName name="solver_num" hidden="1">0</definedName>
    <definedName name="solver_opt" hidden="1">#REF!</definedName>
    <definedName name="solver_opt1" hidden="1">#REF!</definedName>
    <definedName name="solver_rel1" hidden="1">1</definedName>
    <definedName name="solver_rhs1" hidden="1">0.15</definedName>
    <definedName name="solver_rsmp" hidden="1">1</definedName>
    <definedName name="solver_seed" hidden="1">0</definedName>
    <definedName name="solver_tmp" hidden="1">0.15</definedName>
    <definedName name="solver_typ" localSheetId="1" hidden="1">2</definedName>
    <definedName name="solver_typ" localSheetId="2" hidden="1">2</definedName>
    <definedName name="solver_typ" localSheetId="0" hidden="1">2</definedName>
    <definedName name="solver_typ" hidden="1">3</definedName>
    <definedName name="solver_val" hidden="1">0.6</definedName>
    <definedName name="solver_ver" localSheetId="1" hidden="1">17</definedName>
    <definedName name="solver_ver" localSheetId="2" hidden="1">17</definedName>
    <definedName name="solver_ver" localSheetId="0" hidden="1">17</definedName>
    <definedName name="SPS" hidden="1">{#N/A,#N/A,TRUE,"financial";#N/A,#N/A,TRUE,"plants"}</definedName>
    <definedName name="srepair">'[20]Overhaul 7FA'!$BB$53</definedName>
    <definedName name="sreplace">'[20]Overhaul 7FA'!$BC$53</definedName>
    <definedName name="ss" hidden="1">{#N/A,#N/A,FALSE,"Calc";#N/A,#N/A,FALSE,"Sensitivity";#N/A,#N/A,FALSE,"LT Earn.Dil.";#N/A,#N/A,FALSE,"Dil. AVP"}</definedName>
    <definedName name="sssss" hidden="1">{#N/A,#N/A,FALSE,"Calc";#N/A,#N/A,FALSE,"Sensitivity";#N/A,#N/A,FALSE,"LT Earn.Dil.";#N/A,#N/A,FALSE,"Dil. AVP"}</definedName>
    <definedName name="stackarea">'[74]Calcs-Defaults^'!$E$4</definedName>
    <definedName name="Start_year">'[53]Gen Inputs'!$B$20</definedName>
    <definedName name="StartDate">[6]Assumptions!$C$7</definedName>
    <definedName name="StartOfOperation">'[44]General Inputs'!$G$6</definedName>
    <definedName name="STRESS">[15]PIPE_TABLES!$B$53:$T$60</definedName>
    <definedName name="Strike_days">[72]Offer_Value!$B$36:$AE$36</definedName>
    <definedName name="Summary_Curr_vs_Prior">'[50]Outlook Summary Sheet'!$R$2:$AG$75</definedName>
    <definedName name="Summary_Current_v_Budget">'[50]Outlook Summary Sheet'!$A$1:$P$75</definedName>
    <definedName name="summaryYTD" hidden="1">{#N/A,#N/A,FALSE,"INC";#N/A,#N/A,FALSE,"incytd";#N/A,#N/A,FALSE,"incmo";#N/A,#N/A,FALSE,"incqtr"}</definedName>
    <definedName name="svfs" hidden="1">{"comps2",#N/A,FALSE,"AERO";"footnotes",#N/A,FALSE,"AERO"}</definedName>
    <definedName name="T">[72]Offer_Value!$B$14:$AE$14</definedName>
    <definedName name="T_common_ratio" localSheetId="2">[9]Sheet1!#REF!</definedName>
    <definedName name="T_common_ratio">[9]Sheet1!#REF!</definedName>
    <definedName name="T_cost_common" localSheetId="2">[9]Sheet1!#REF!</definedName>
    <definedName name="T_cost_common">[9]Sheet1!#REF!</definedName>
    <definedName name="T_cost_debt" localSheetId="2">[9]Sheet1!#REF!</definedName>
    <definedName name="T_cost_debt">[9]Sheet1!#REF!</definedName>
    <definedName name="T_cost_pref" localSheetId="2">[9]Sheet1!#REF!</definedName>
    <definedName name="T_cost_pref">[9]Sheet1!#REF!</definedName>
    <definedName name="T_debt_ratio" localSheetId="2">[9]Sheet1!#REF!</definedName>
    <definedName name="T_debt_ratio">[9]Sheet1!#REF!</definedName>
    <definedName name="T_pref_ratio" localSheetId="2">[9]Sheet1!#REF!</definedName>
    <definedName name="T_pref_ratio">[9]Sheet1!#REF!</definedName>
    <definedName name="TAXBENEFIT">#REF!</definedName>
    <definedName name="taxes">#N/A</definedName>
    <definedName name="TAXEXCISE">#REF!</definedName>
    <definedName name="TAXINCOME">#REF!</definedName>
    <definedName name="Taxrate" localSheetId="2">#REF!</definedName>
    <definedName name="Taxrate">#REF!</definedName>
    <definedName name="tblecontents">#N/A</definedName>
    <definedName name="TCASE">'[75]Pro Forma'!$C$6</definedName>
    <definedName name="td_emp_red" localSheetId="2">[9]Sheet1!#REF!</definedName>
    <definedName name="td_emp_red">[9]Sheet1!#REF!</definedName>
    <definedName name="TEMPADJ">[49]Sheet1!$A$4:$E$40</definedName>
    <definedName name="temperatures">[15]PIPE_TABLES!$C$53:$T$53</definedName>
    <definedName name="TEST">2000</definedName>
    <definedName name="test3" hidden="1">{"Income Statement",#N/A,FALSE,"CFMODEL";"Balance Sheet",#N/A,FALSE,"CFMODEL"}</definedName>
    <definedName name="TESTYEAR">#REF!</definedName>
    <definedName name="TextRefCopyRangeCount" hidden="1">1</definedName>
    <definedName name="Thermal_PeakCredit">[6]Assumptions!$K$22</definedName>
    <definedName name="ThermalBookLife">[6]Assumptions!$C$17</definedName>
    <definedName name="thth" hidden="1">{#N/A,#N/A,FALSE,"Calc";#N/A,#N/A,FALSE,"Sensitivity";#N/A,#N/A,FALSE,"LT Earn.Dil.";#N/A,#N/A,FALSE,"Dil. AVP"}</definedName>
    <definedName name="ththt" hidden="1">{#N/A,"DR",FALSE,"increm pf";#N/A,"MAMSI",FALSE,"increm pf";#N/A,"MAXI",FALSE,"increm pf";#N/A,"PCAM",FALSE,"increm pf";#N/A,"PHSV",FALSE,"increm pf";#N/A,"SIE",FALSE,"increm pf"}</definedName>
    <definedName name="Title">[6]Assumptions!$A$1</definedName>
    <definedName name="TollPPA_01">[6]LPProblem!$K$28</definedName>
    <definedName name="TollPPA_02">[6]LPProblem!$K$29</definedName>
    <definedName name="TollPPA_03">[6]LPProblem!$K$30</definedName>
    <definedName name="TollPPA_04">[6]LPProblem!$K$31</definedName>
    <definedName name="TollPPA_05">[6]LPProblem!$K$32</definedName>
    <definedName name="TollPPA_06">[6]LPProblem!$K$33</definedName>
    <definedName name="TollPPA_07">[6]LPProblem!$K$34</definedName>
    <definedName name="TollPPA_08">[6]LPProblem!$K$35</definedName>
    <definedName name="TollPPA_09">[6]LPProblem!$K$36</definedName>
    <definedName name="TollPPA_10">[6]LPProblem!$K$37</definedName>
    <definedName name="TollPPA1_CapPer">'[6]Toll PPA Inputs'!$E$33</definedName>
    <definedName name="TollPPA1_RECcredit">'[6]Toll PPA Inputs'!$E$34</definedName>
    <definedName name="TollPPA1_RPSMult">'[6]Toll PPA Inputs'!$E$35</definedName>
    <definedName name="TollPPA10_CapPer">'[6]Toll PPA Inputs'!$E$375</definedName>
    <definedName name="TollPPA10_RECcredit">'[6]Toll PPA Inputs'!$E$376</definedName>
    <definedName name="TollPPA10_RPSMult">'[6]Toll PPA Inputs'!$E$377</definedName>
    <definedName name="TollPPA2_CapPer">'[6]Toll PPA Inputs'!$E$71</definedName>
    <definedName name="TollPPA2_RECcredit">'[6]Toll PPA Inputs'!$E$72</definedName>
    <definedName name="TollPPA2_RPSMult">'[6]Toll PPA Inputs'!$E$73</definedName>
    <definedName name="TollPPA3_CapPer">'[6]Toll PPA Inputs'!$E$109</definedName>
    <definedName name="TollPPA3_RECcredit">'[6]Toll PPA Inputs'!$E$110</definedName>
    <definedName name="TollPPA3_RPSMult">'[6]Toll PPA Inputs'!$E$111</definedName>
    <definedName name="TollPPA4_CapPer">'[6]Toll PPA Inputs'!$E$147</definedName>
    <definedName name="TollPPA4_RECcredit">'[6]Toll PPA Inputs'!$E$148</definedName>
    <definedName name="TollPPA4_RPSMult">'[6]Toll PPA Inputs'!$E$149</definedName>
    <definedName name="TollPPA5_CapPer">'[6]Toll PPA Inputs'!$E$185</definedName>
    <definedName name="TollPPA5_RECcredit">'[6]Toll PPA Inputs'!$E$186</definedName>
    <definedName name="TollPPA5_RPSMult">'[6]Toll PPA Inputs'!$E$187</definedName>
    <definedName name="TollPPA6_CapPer">'[6]Toll PPA Inputs'!$E$223</definedName>
    <definedName name="TollPPA6_RECcredit">'[6]Toll PPA Inputs'!$E$224</definedName>
    <definedName name="TollPPA6_RPSMult">'[6]Toll PPA Inputs'!$E$225</definedName>
    <definedName name="TollPPA7_CapPer">'[6]Toll PPA Inputs'!$E$261</definedName>
    <definedName name="TollPPA7_RECcredit">'[6]Toll PPA Inputs'!$E$262</definedName>
    <definedName name="TollPPA7_RPSMult">'[6]Toll PPA Inputs'!$E$263</definedName>
    <definedName name="TollPPA8_CapPer">'[6]Toll PPA Inputs'!$E$299</definedName>
    <definedName name="TollPPA8_RECcredit">'[6]Toll PPA Inputs'!$E$300</definedName>
    <definedName name="TollPPA8_RPSMult">'[6]Toll PPA Inputs'!$E$301</definedName>
    <definedName name="TollPPA9_CapPer">'[6]Toll PPA Inputs'!$E$337</definedName>
    <definedName name="TollPPA9_RECcredit">'[6]Toll PPA Inputs'!$E$338</definedName>
    <definedName name="TollPPA9_RPSMult">'[6]Toll PPA Inputs'!$E$339</definedName>
    <definedName name="tot_emp_red" localSheetId="2">[9]Sheet1!#REF!</definedName>
    <definedName name="tot_emp_red">[9]Sheet1!#REF!</definedName>
    <definedName name="Total">[50]Total!$A$1:$CA$87</definedName>
    <definedName name="total_rev_temp" localSheetId="2">[9]Sheet1!#REF!</definedName>
    <definedName name="total_rev_temp">[9]Sheet1!#REF!</definedName>
    <definedName name="TotalCapEx">[44]CapEx!$G$97</definedName>
    <definedName name="TotalEquity">'[44]Financial Basics'!$I$22</definedName>
    <definedName name="TotalREC20">[6]LPProblem!$AA$32</definedName>
    <definedName name="totcum" localSheetId="2">#REF!</definedName>
    <definedName name="totcum">#REF!</definedName>
    <definedName name="totmo" localSheetId="2">#REF!</definedName>
    <definedName name="totmo">#REF!</definedName>
    <definedName name="totytd" localSheetId="2">#REF!</definedName>
    <definedName name="totytd">#REF!</definedName>
    <definedName name="TP_Footer_Path" hidden="1">"S:\74639\03RET\(417) 2004 Cost Projection\"</definedName>
    <definedName name="TP_Footer_User" hidden="1">"Mary Lou Barrios"</definedName>
    <definedName name="TPactuals">#N/A</definedName>
    <definedName name="TPbudget">#N/A</definedName>
    <definedName name="TrancheBMarginTable">[42]Ass!$B$1405:$F$1407</definedName>
    <definedName name="TRANS_CCGT">[6]Assumptions!$G$15</definedName>
    <definedName name="transcost">'[21]New Coal 2013'!$H$18</definedName>
    <definedName name="TransEsc">[6]Assumptions!$C$32</definedName>
    <definedName name="treretre" hidden="1">{#N/A,#N/A,TRUE,"Income Statement";#N/A,#N/A,TRUE,"Balance Sheet";#N/A,#N/A,TRUE,"Cash Flows";#N/A,#N/A,TRUE,"Ratios";#N/A,#N/A,TRUE,"Revenues";#N/A,#N/A,TRUE,"Asset Calcs";#N/A,#N/A,TRUE,"Assumptions";#N/A,#N/A,TRUE,"Valuation"}</definedName>
    <definedName name="tss" hidden="1">{#N/A,#N/A,TRUE,"ProFormaProfit";#N/A,#N/A,TRUE,"ProFormaCash";#N/A,#N/A,TRUE,"Depreciation";#N/A,#N/A,TRUE,"Assets";#N/A,#N/A,TRUE,"Revenue";#N/A,#N/A,TRUE,"EstimatedPurchase"}</definedName>
    <definedName name="tst" hidden="1">{"Income Statement",#N/A,FALSE,"CFMODEL";"Balance Sheet",#N/A,FALSE,"CFMODEL"}</definedName>
    <definedName name="ttrttr" hidden="1">{#N/A,#N/A,FALSE,"FY97";#N/A,#N/A,FALSE,"FY98";#N/A,#N/A,FALSE,"FY99";#N/A,#N/A,FALSE,"FY00";#N/A,#N/A,FALSE,"FY01"}</definedName>
    <definedName name="ttt" hidden="1">{#N/A,#N/A,FALSE,"summ";#N/A,#N/A,FALSE,"q1";#N/A,#N/A,FALSE,"summ_alt";#N/A,#N/A,FALSE,"stock_nozero";#N/A,#N/A,FALSE,"1995"}</definedName>
    <definedName name="tttt" hidden="1">{"Reader",#N/A,FALSE,"Summary";"Reader",#N/A,FALSE,"Buildup";"Reader",#N/A,FALSE,"Financials";"Reader",#N/A,FALSE,"Debt &amp; Other"}</definedName>
    <definedName name="TurbineCosts">'[51]Assumptions Project XYZ'!$C$4</definedName>
    <definedName name="tut" hidden="1">{#N/A,#N/A,TRUE,"ProFormaProfit";#N/A,#N/A,TRUE,"ProFormaCash";#N/A,#N/A,TRUE,"Depreciation";#N/A,#N/A,TRUE,"Assets";#N/A,#N/A,TRUE,"Revenue";#N/A,#N/A,TRUE,"EstimatedPurchase"}</definedName>
    <definedName name="twert" hidden="1">{"by_month",#N/A,TRUE,"template";"destec_month",#N/A,TRUE,"template";"by_quarter",#N/A,TRUE,"template";"destec_quarter",#N/A,TRUE,"template";"by_year",#N/A,TRUE,"template";"destec_annual",#N/A,TRUE,"template"}</definedName>
    <definedName name="Tx_PeakCredit">[6]Assumptions!$K$34</definedName>
    <definedName name="tyty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tyu" hidden="1">{"consolidated",#N/A,FALSE,"Sheet1";"cms",#N/A,FALSE,"Sheet1";"fse",#N/A,FALSE,"Sheet1"}</definedName>
    <definedName name="UI_Entity_Groups">#REF!</definedName>
    <definedName name="UI_Reports">#REF!</definedName>
    <definedName name="UNI_AA_VERSION" hidden="1">"150.2.0"</definedName>
    <definedName name="UNI_FILT_END" hidden="1">8</definedName>
    <definedName name="UNI_FILT_OFFSPEC" hidden="1">2</definedName>
    <definedName name="UNI_FILT_ONSPEC" hidden="1">1</definedName>
    <definedName name="UNI_FILT_START" hidden="1">4</definedName>
    <definedName name="UNI_NOTHING" hidden="1">0</definedName>
    <definedName name="UNI_PRES_CLOSEST" hidden="1">512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MRECORD" hidden="1">64</definedName>
    <definedName name="UNI_PRES_OUTLIERS" hidden="1">32</definedName>
    <definedName name="UNI_PRES_POST" hidden="1">256</definedName>
    <definedName name="UNI_PRES_PRIOR" hidden="1">2048</definedName>
    <definedName name="UNI_PRES_RECENT" hidden="1">1024</definedName>
    <definedName name="UNI_PRES_STATIC" hidden="1">128</definedName>
    <definedName name="UNI_RET_ATTRIB" hidden="1">64</definedName>
    <definedName name="UNI_RET_CONF" hidden="1">32</definedName>
    <definedName name="UNI_RET_DESC" hidden="1">4</definedName>
    <definedName name="UNI_RET_END" hidden="1">16384</definedName>
    <definedName name="UNI_RET_EQUIP" hidden="1">1</definedName>
    <definedName name="UNI_RET_EVENT" hidden="1">4096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START" hidden="1">8192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nit">'[8]Calc Record'!$Y$11</definedName>
    <definedName name="units">[8]Units!$A$2:$H$349</definedName>
    <definedName name="UTG">#REF!</definedName>
    <definedName name="UTN">#REF!</definedName>
    <definedName name="uu" hidden="1">{"away stand alones",#N/A,FALSE,"Target"}</definedName>
    <definedName name="Variable_OM_Inflation">'[16]Other Assumptions'!$B$6</definedName>
    <definedName name="vcbcvbcv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vdate">'[8]Calc Record'!$R$70</definedName>
    <definedName name="View_Graph3" localSheetId="2">[26]!View_Graph3</definedName>
    <definedName name="View_Graph3">[26]!View_Graph3</definedName>
    <definedName name="vname">'[8]Calc Record'!$E$70</definedName>
    <definedName name="vo" hidden="1">{"consolidated",#N/A,FALSE,"Sheet1";"cms",#N/A,FALSE,"Sheet1";"fse",#N/A,FALSE,"Sheet1"}</definedName>
    <definedName name="VOMEsc">[6]Assumptions!$C$15</definedName>
    <definedName name="vsv" hidden="1">{"comp",#N/A,FALSE,"SPEC";"footnotes",#N/A,FALSE,"SPEC"}</definedName>
    <definedName name="w" hidden="1">{#N/A,#N/A,FALSE,"Coversheet";#N/A,#N/A,FALSE,"QA"}</definedName>
    <definedName name="WA_LineLoss">[6]Assumptions!$L$7</definedName>
    <definedName name="WACC">[6]Assumptions!$O$24</definedName>
    <definedName name="wartsila_nameplate">'[11]Recip Peakers'!$N$6</definedName>
    <definedName name="wc" localSheetId="2">[9]Sheet1!#REF!</definedName>
    <definedName name="wc">[9]Sheet1!#REF!</definedName>
    <definedName name="wc_frac" localSheetId="2">[9]Sheet1!#REF!</definedName>
    <definedName name="wc_frac">[9]Sheet1!#REF!</definedName>
    <definedName name="we" hidden="1">{#N/A,#N/A,FALSE,"Pg 6b CustCount_Gas";#N/A,#N/A,FALSE,"QA";#N/A,#N/A,FALSE,"Report";#N/A,#N/A,FALSE,"forecast"}</definedName>
    <definedName name="wefsdfasdf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were" hidden="1">{#N/A,#N/A,FALSE,"EXP97"}</definedName>
    <definedName name="west_offpeak_hours" localSheetId="2">#REF!</definedName>
    <definedName name="west_offpeak_hours">#REF!</definedName>
    <definedName name="west_peak_hours" localSheetId="2">#REF!</definedName>
    <definedName name="west_peak_hours">#REF!</definedName>
    <definedName name="where" hidden="1">{"inputs raw data",#N/A,TRUE,"INPUT"}</definedName>
    <definedName name="Wind_Acq1_Start_Date">'[6]Renewable Acq Inputs'!$E$42</definedName>
    <definedName name="Wind_Acq2_Start_Date">'[6]Renewable Acq Inputs'!$E$87</definedName>
    <definedName name="Wind_Acq3_Start_Date">'[6]Renewable Acq Inputs'!$E$131</definedName>
    <definedName name="Wind_Acq4_Start_Date">'[6]Renewable Acq Inputs'!$E$174</definedName>
    <definedName name="Wind_Acq5_Start_Date">'[6]Renewable Acq Inputs'!$E$218</definedName>
    <definedName name="Wind_FOM">[6]Assumptions!$L$10</definedName>
    <definedName name="Wind_NamePlate">'[11]Wind Own'!$B$7</definedName>
    <definedName name="Wind_PeakCredit">[6]Assumptions!$K$21</definedName>
    <definedName name="Wind_Plant_Transmission">'[16]Other Assumptions'!$B$12</definedName>
    <definedName name="Wind_RECcredit">[6]Assumptions!$L$9</definedName>
    <definedName name="WIND_TRANSMISSION">[6]Assumptions!$L$15</definedName>
    <definedName name="Wind1_PeakCredit">'[6]Renewable Acq Inputs'!$E$38</definedName>
    <definedName name="Wind1_RECcredit">'[6]Renewable Acq Inputs'!$E$39</definedName>
    <definedName name="Wind1_RPSMult">'[6]Renewable Acq Inputs'!$E$40</definedName>
    <definedName name="Wind2_PeakCredit">'[6]Renewable Acq Inputs'!$E$83</definedName>
    <definedName name="Wind2_RECcredit">'[6]Renewable Acq Inputs'!$E$84</definedName>
    <definedName name="Wind2_RPSMult">'[6]Renewable Acq Inputs'!$E$85</definedName>
    <definedName name="Wind2BookLife">'[6]Renewable Acq Inputs'!$E$82</definedName>
    <definedName name="Wind3_PeakCredit">'[6]Renewable Acq Inputs'!$E$127</definedName>
    <definedName name="Wind3_RECcredit">'[6]Renewable Acq Inputs'!$E$128</definedName>
    <definedName name="Wind3_RPSMult">'[6]Renewable Acq Inputs'!$E$129</definedName>
    <definedName name="Wind3BookLife">'[6]Renewable Acq Inputs'!$E$126</definedName>
    <definedName name="Wind4_PeakCredit">'[6]Renewable Acq Inputs'!$E$170</definedName>
    <definedName name="Wind4_RECcredit">'[6]Renewable Acq Inputs'!$E$171</definedName>
    <definedName name="Wind4_RPSMult">'[6]Renewable Acq Inputs'!$E$172</definedName>
    <definedName name="Wind4BookLife">'[6]Renewable Acq Inputs'!$E$169</definedName>
    <definedName name="Wind5_PeakCredit">'[6]Renewable Acq Inputs'!$E$214</definedName>
    <definedName name="Wind5_RECcredit">'[6]Renewable Acq Inputs'!$E$215</definedName>
    <definedName name="Wind5_RPSMult">'[6]Renewable Acq Inputs'!$E$216</definedName>
    <definedName name="Wind5BookLife">'[6]Renewable Acq Inputs'!$E$213</definedName>
    <definedName name="WindBookLife">[6]Assumptions!$C$18</definedName>
    <definedName name="WindMT_FOM">[6]Assumptions!$M$10</definedName>
    <definedName name="WindPPA_01">[6]LPProblem!$K$38</definedName>
    <definedName name="WindPPA_02">[6]LPProblem!$K$39</definedName>
    <definedName name="WindPPA_03">[6]LPProblem!$K$40</definedName>
    <definedName name="WindPPA_04">[6]LPProblem!$K$41</definedName>
    <definedName name="WindPPA_05">[6]LPProblem!$K$42</definedName>
    <definedName name="WindPPA_PeakCredit">'[6]Renewable PPA Inputs'!$E$24</definedName>
    <definedName name="WindPPA1_RECcredit">'[6]Renewable PPA Inputs'!$E$25</definedName>
    <definedName name="WindPPA1_REConly">'[6]Renewable PPA Inputs'!$E$27</definedName>
    <definedName name="WindPPA1_RPSMult">'[6]Renewable PPA Inputs'!$E$26</definedName>
    <definedName name="WindPPA2_PeakCredit">'[6]Renewable PPA Inputs'!$E$55</definedName>
    <definedName name="WindPPA2_RECcredit">'[6]Renewable PPA Inputs'!$E$56</definedName>
    <definedName name="WindPPA2_REConly">'[6]Renewable PPA Inputs'!$E$58</definedName>
    <definedName name="WindPPA2_RPSMult">'[6]Renewable PPA Inputs'!$E$57</definedName>
    <definedName name="WindPPA3_PeakCredit">'[6]Renewable PPA Inputs'!$E$86</definedName>
    <definedName name="WindPPA3_RECcredit">'[6]Renewable PPA Inputs'!$E$87</definedName>
    <definedName name="WindPPA3_REConly">'[6]Renewable PPA Inputs'!$E$89</definedName>
    <definedName name="WindPPA3_RPSMult">'[6]Renewable PPA Inputs'!$E$88</definedName>
    <definedName name="WindPPA4_PeakCredit">'[6]Renewable PPA Inputs'!$E$117</definedName>
    <definedName name="WindPPA4_RECcredit">'[6]Renewable PPA Inputs'!$E$118</definedName>
    <definedName name="WindPPA4_REConly">'[6]Renewable PPA Inputs'!$E$120</definedName>
    <definedName name="WindPPA4_RPSMult">'[6]Renewable PPA Inputs'!$E$119</definedName>
    <definedName name="WindPPA5_PeakCredit">'[6]Renewable PPA Inputs'!$E$148</definedName>
    <definedName name="WindPPA5_RECcredit">'[6]Renewable PPA Inputs'!$E$149</definedName>
    <definedName name="WindPPA5_REConly">'[6]Renewable PPA Inputs'!$E$151</definedName>
    <definedName name="WindPPA5_RPSMult">'[6]Renewable PPA Inputs'!$E$150</definedName>
    <definedName name="WindPTCLoss">[6]Assumptions!$G$19</definedName>
    <definedName name="WindTransCost">[11]Resources!$D$79</definedName>
    <definedName name="Working_Capital">[10]Assumptions!$B$23</definedName>
    <definedName name="wpkacst" localSheetId="2">#REF!</definedName>
    <definedName name="wpkacst">#REF!</definedName>
    <definedName name="wpkact" localSheetId="2">#REF!</definedName>
    <definedName name="wpkact">#REF!</definedName>
    <definedName name="wpkash" localSheetId="2">#REF!</definedName>
    <definedName name="wpkash">#REF!</definedName>
    <definedName name="wpkcum" localSheetId="2">#REF!</definedName>
    <definedName name="wpkcum">#REF!</definedName>
    <definedName name="wpkmo" localSheetId="2">#REF!</definedName>
    <definedName name="wpkmo">#REF!</definedName>
    <definedName name="wpkmw" localSheetId="2">#REF!</definedName>
    <definedName name="wpkmw">#REF!</definedName>
    <definedName name="wpkrev" localSheetId="2">#REF!</definedName>
    <definedName name="wpkrev">#REF!</definedName>
    <definedName name="wpksust" localSheetId="2">#REF!</definedName>
    <definedName name="wpksust">#REF!</definedName>
    <definedName name="wpkytd" localSheetId="2">#REF!</definedName>
    <definedName name="wpkytd">#REF!</definedName>
    <definedName name="wrn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wrn.1." hidden="1">{#N/A,#N/A,FALSE,"Calc";#N/A,#N/A,FALSE,"Sensitivity";#N/A,#N/A,FALSE,"LT Earn.Dil.";#N/A,#N/A,FALSE,"Dil. AVP"}</definedName>
    <definedName name="WRN.2." hidden="1">{#N/A,#N/A,FALSE,"Calc";#N/A,#N/A,FALSE,"Sensitivity";#N/A,#N/A,FALSE,"LT Earn.Dil.";#N/A,#N/A,FALSE,"Dil. AVP"}</definedName>
    <definedName name="wrn.2._.pagers." hidden="1">{"Cover",#N/A,FALSE,"Cover";"Summary",#N/A,FALSE,"Summarpage"}</definedName>
    <definedName name="wrn.20._.year._.indices." hidden="1">{#N/A,#N/A,FALSE,"20 yrindrefema";#N/A,#N/A,FALSE,"20yrindloema";#N/A,#N/A,FALSE,"20yrindhiema"}</definedName>
    <definedName name="wrn.3._.Scenarios." hidden="1">{"full model","100% Stock",FALSE,"PROFORMA";"full model","50/50",FALSE,"PROFORMA";"full model","100% Cash",FALSE,"PROFORMA"}</definedName>
    <definedName name="wrn.3cases." hidden="1">{#N/A,"Base",FALSE,"Dividend";#N/A,"Conservative",FALSE,"Dividend";#N/A,"Downside",FALSE,"Dividend"}</definedName>
    <definedName name="wrn.50._.50." hidden="1">{"assumption 50 50",#N/A,TRUE,"Merger";"has gets cash",#N/A,TRUE,"Merger";"accretion dilution",#N/A,TRUE,"Merger";"comparison credit stats",#N/A,TRUE,"Merger";"pf credit stats",#N/A,TRUE,"Merger";"pf sheets",#N/A,TRUE,"Merger"}</definedName>
    <definedName name="wrn.50.2" hidden="1">{"assumption 50 50",#N/A,TRUE,"Merger";"has gets cash",#N/A,TRUE,"Merger";"accretion dilution",#N/A,TRUE,"Merger";"comparison credit stats",#N/A,TRUE,"Merger";"pf credit stats",#N/A,TRUE,"Merger";"pf sheets",#N/A,TRUE,"Merger"}</definedName>
    <definedName name="wrn.50_.501" hidden="1">{"assumption 50 50",#N/A,TRUE,"Merger";"has gets cash",#N/A,TRUE,"Merger";"accretion dilution",#N/A,TRUE,"Merger";"comparison credit stats",#N/A,TRUE,"Merger";"pf credit stats",#N/A,TRUE,"Merger";"pf sheets",#N/A,TRUE,"Merger"}</definedName>
    <definedName name="wrn.Accounts." hidden="1">{"turnover",#N/A,FALSE;"profits",#N/A,FALSE;"cash",#N/A,FALSE}</definedName>
    <definedName name="wrn.Accretion." hidden="1">{"Accretion",#N/A,FALSE,"Assum"}</definedName>
    <definedName name="wrn.adj95." hidden="1">{"adj95mult",#N/A,FALSE,"COMPCO";"adj95est",#N/A,FALSE,"COMPCO"}</definedName>
    <definedName name="wrn.Aging._.and._.Trend._.Analysis." hidden="1">{#N/A,#N/A,FALSE,"Aging Summary";#N/A,#N/A,FALSE,"Ratio Analysis";#N/A,#N/A,FALSE,"Test 120 Day Accts";#N/A,#N/A,FALSE,"Tickmarks"}</definedName>
    <definedName name="wrn.ALAN.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l." hidden="1">{"Intermediate Calc.",#N/A,FALSE,"Merger Plan";"Merger Inputs",#N/A,FALSE,"Merger Plan";"PF Analysis",#N/A,FALSE,"Merger Plan"}</definedName>
    <definedName name="wrn.all._.comps.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wrn.all._.input.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input.2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Pages.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rint.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wrn.All._.Reports." hidden="1">{"BS",#N/A,FALSE,"NGC";"PL",#N/A,FALSE,"NGC";"CF",#N/A,FALSE,"NGC"}</definedName>
    <definedName name="wrn.ALL._.STATEMENTS." hidden="1">{"BALANCE SHEET",#N/A,FALSE,"Balance Sheet";"INCOME STATEMENT",#N/A,FALSE,"Income Statement";"STMT OF CASH FLOWS",#N/A,FALSE,"Cash Flows Indirect";"PARTNERS CAPITAL STMT",#N/A,FALSE,"Partners Capital"}</definedName>
    <definedName name="wrn.All._.Total._.Costsl." hidden="1">{"Help Desk",#N/A,FALSE,"Total Costs";"Server Management",#N/A,FALSE,"Total Costs";"Application Management",#N/A,FALSE,"Total Costs"}</definedName>
    <definedName name="wrn.All._.Up." hidden="1">{"All Up",#N/A,FALSE,"Feedstock"}</definedName>
    <definedName name="wrn.All._.Worksheets.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wrn.all.2" hidden="1">{#N/A,#N/A,FALSE,"DCF";#N/A,#N/A,FALSE,"WACC";#N/A,#N/A,FALSE,"Sales_EBIT";#N/A,#N/A,FALSE,"Capex_Depreciation";#N/A,#N/A,FALSE,"WC";#N/A,#N/A,FALSE,"Interest";#N/A,#N/A,FALSE,"Assumptions"}</definedName>
    <definedName name="wrn.all.new" hidden="1">{#N/A,#N/A,FALSE,"assumptions";#N/A,#N/A,FALSE,"v_projcy";#N/A,#N/A,FALSE,"tar_proj";#N/A,#N/A,FALSE,"contrib_annual";#N/A,#N/A,FALSE,"Proforma";#N/A,#N/A,FALSE,"purc_97";#N/A,#N/A,FALSE,"syn_purc_97";#N/A,#N/A,FALSE,"pool_97";#N/A,#N/A,FALSE,"syn_pool_97";#N/A,#N/A,FALSE,"pool1_FY2"}</definedName>
    <definedName name="wrn.ALL2." hidden="1">{#N/A,#N/A,FALSE,"DCF";#N/A,#N/A,FALSE,"WACC";#N/A,#N/A,FALSE,"Sales_EBIT";#N/A,#N/A,FALSE,"Capex_Depreciation";#N/A,#N/A,FALSE,"WC";#N/A,#N/A,FALSE,"Interest";#N/A,#N/A,FALSE,"Assumptions"}</definedName>
    <definedName name="wrn.all3" hidden="1">{#N/A,#N/A,FALSE,"assumptions";#N/A,#N/A,FALSE,"v_projcy";#N/A,#N/A,FALSE,"tar_proj";#N/A,#N/A,FALSE,"contrib_annual";#N/A,#N/A,FALSE,"Proforma";#N/A,#N/A,FALSE,"purc_97";#N/A,#N/A,FALSE,"syn_purc_97";#N/A,#N/A,FALSE,"pool_97";#N/A,#N/A,FALSE,"syn_pool_97";#N/A,#N/A,FALSE,"pool1_FY2"}</definedName>
    <definedName name="wrn.ALL4" hidden="1">{#N/A,#N/A,FALSE,"ASSUMPTIONS";#N/A,#N/A,FALSE,"Valuation Summary";"page1",#N/A,FALSE,"PRESENTATION";"page2",#N/A,FALSE,"PRESENTATION";#N/A,#N/A,FALSE,"ORIGINAL_ROLLBACK"}</definedName>
    <definedName name="wrn.ALL5" hidden="1">{#N/A,#N/A,FALSE,"ASSUMPTIONS";#N/A,#N/A,FALSE,"Valuation Summary";"page1",#N/A,FALSE,"PRESENTATION";"page2",#N/A,FALSE,"PRESENTATION";#N/A,#N/A,FALSE,"ORIGINAL_ROLLBACK"}</definedName>
    <definedName name="wrn.ALL6" hidden="1">{#N/A,#N/A,FALSE,"ASSUMPTIONS";#N/A,#N/A,FALSE,"Valuation Summary";"page1",#N/A,FALSE,"PRESENTATION";"page2",#N/A,FALSE,"PRESENTATION";#N/A,#N/A,FALSE,"ORIGINAL_ROLLBACK"}</definedName>
    <definedName name="wrn.ALL8" hidden="1">{#N/A,#N/A,FALSE,"ASSUMPTIONS";#N/A,#N/A,FALSE,"Valuation Summary";"page1",#N/A,FALSE,"PRESENTATION";"page2",#N/A,FALSE,"PRESENTATION";#N/A,#N/A,FALSE,"ORIGINAL_ROLLBACK"}</definedName>
    <definedName name="wrn.AllDataPages." hidden="1">{#N/A,#N/A,FALSE,"Balance Sheet";#N/A,#N/A,FALSE,"Income Statement";#N/A,#N/A,FALSE,"Changes in Financial Position"}</definedName>
    <definedName name="wrn.allpages." hidden="1">{#N/A,#N/A,TRUE,"Historicals";#N/A,#N/A,TRUE,"Charts";#N/A,#N/A,TRUE,"Forecasts"}</definedName>
    <definedName name="wrn.ANADARKO." hidden="1">{"Table1",#N/A,FALSE,"ANADARKO";"Table2",#N/A,FALSE,"ANADARKO";"Table3",#N/A,FALSE,"ANADARKO";"Table3c",#N/A,FALSE,"ANADARKO";"Table3c2",#N/A,FALSE,"ANADARKO";"Table5",#N/A,FALSE,"ANADARKO"}</definedName>
    <definedName name="wrn.Application._.Management._.Total._.Costs." hidden="1">{"Application Management",#N/A,FALSE,"Total Costs"}</definedName>
    <definedName name="wrn.Asia.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sumptions." hidden="1">{"Assumptions",#N/A,FALSE,"Assum"}</definedName>
    <definedName name="wrn.Auto._.Comp." hidden="1">{#N/A,#N/A,FALSE,"Sheet1"}</definedName>
    <definedName name="wrn.away." hidden="1">{"away stand alones",#N/A,FALSE,"Target"}</definedName>
    <definedName name="wrn.Back._.Page." hidden="1">{"Back Page",#N/A,FALSE,"Front and Back"}</definedName>
    <definedName name="wrn.Backup._.print." hidden="1">{#N/A,#N/A,FALSE,"total";#N/A,#N/A,FALSE,"mine";#N/A,#N/A,FALSE,"admin";#N/A,#N/A,FALSE,"prep";#N/A,#N/A,FALSE,"cons";#N/A,#N/A,FALSE,"backup";#N/A,#N/A,FALSE,"salary";#N/A,#N/A,FALSE,"hourly";#N/A,#N/A,FALSE,"contracts"}</definedName>
    <definedName name="wrn.balance._.sheet." hidden="1">{"bs",#N/A,FALSE,"SCF"}</definedName>
    <definedName name="wrn.Basic._.Print._.Value._.MLP." hidden="1">{#N/A,#N/A,FALSE,"Valuation";#N/A,#N/A,FALSE,"MLP Impact"}</definedName>
    <definedName name="wrn.Basic._.Report." hidden="1">{#N/A,#N/A,FALSE,"Valuation";#N/A,#N/A,FALSE,"Inputs";#N/A,#N/A,FALSE,"Financial Statements";#N/A,#N/A,FALSE,"MLP Impact";#N/A,#N/A,FALSE,"Revenues"}</definedName>
    <definedName name="wrn.Basic._.Reports." hidden="1">{"net cf for valuation",#N/A,FALSE,"RangerAm";"nopat stmt",#N/A,FALSE,"RangerAm";"inc stmt",#N/A,FALSE,"RangerAm";"bal sheet",#N/A,FALSE,"RangerAm";"sum ops results",#N/A,FALSE,"RangerAm"}</definedName>
    <definedName name="wrn.BidCo." hidden="1">{#N/A,#N/A,FALSE,"BidCo Assumptions";#N/A,#N/A,FALSE,"Credit Stats";#N/A,#N/A,FALSE,"Bidco Summary";#N/A,#N/A,FALSE,"BIDCO Consolidated"}</definedName>
    <definedName name="wrn.BidCo.2" hidden="1">{#N/A,#N/A,FALSE,"BidCo Assumptions";#N/A,#N/A,FALSE,"Credit Stats";#N/A,#N/A,FALSE,"Bidco Summary";#N/A,#N/A,FALSE,"BIDCO Consolidated"}</definedName>
    <definedName name="wrn.Book." hidden="1">{"EVA",#N/A,FALSE,"SMT2";#N/A,#N/A,FALSE,"Summary";#N/A,#N/A,FALSE,"Graphs";#N/A,#N/A,FALSE,"4 Panel"}</definedName>
    <definedName name="wrn.brian." hidden="1">{#N/A,#N/A,FALSE,"output";#N/A,#N/A,FALSE,"contrib";#N/A,#N/A,FALSE,"profile";#N/A,#N/A,FALSE,"comps"}</definedName>
    <definedName name="wrn.Budget." hidden="1">{"Budget",#N/A,FALSE,"Summary"}</definedName>
    <definedName name="wrn.Buildups." hidden="1">{"ACQ",#N/A,FALSE,"ACQUISITIONS";"ACQF",#N/A,FALSE,"ACQUISITIONS";"PF",#N/A,FALSE,"PROYECTOVILA";"PV",#N/A,FALSE,"PROYECTOVILA";"Fee Dev",#N/A,FALSE,"DEVELOPMENT GROWTH";"gd",#N/A,FALSE,"DEVELOPMENT GROWTH"}</definedName>
    <definedName name="wrn.BV._.Matrix." hidden="1">{"BV Multple Matrix","Aquarius 0 Change IBES",FALSE,"A";"BV Multple Matrix","Aquarius 5 Discount",FALSE,"A";"BV Multple Matrix","Aquarius 10 Discount",FALSE,"A";"BV Multple Matrix","Aquarius 5 Increase",FALSE,"A";"BV Multple Matrix","Aquarius 10 Increase",FALSE,"A";"BV Multple Matrix","Aries No IBES Change",FALSE,"A";"BV Multple Matrix","Aries 5 Discount",FALSE,"A";"BV Multple Matrix","Aries 10 Discount",FALSE,"A";"BV Multple Matrix","Aries 5 Premium",FALSE,"A";"BV Multple Matrix","Aries 10 Premium",FALSE,"A"}</definedName>
    <definedName name="wrn.CAG." hidden="1">{#N/A,#N/A,FALSE,"CAG"}</definedName>
    <definedName name="wrn.calc_all." hidden="1">{"calc_hours",#N/A,FALSE,"calculations";"calc_kwh",#N/A,FALSE,"calculations";"calc_energy_rates",#N/A,FALSE,"calculations";"calc_cp1",#N/A,FALSE,"calculations";"calc_cp2",#N/A,FALSE,"calculations";"calc_coal",#N/A,FALSE,"calculations";"calc_pet_coke",#N/A,FALSE,"calculations";"calc_var1",#N/A,FALSE,"calculations";"calc_var2",#N/A,FALSE,"calculations";"calc_bank",#N/A,FALSE,"calculations"}</definedName>
    <definedName name="wrn.cash." hidden="1">{"assumption cash",#N/A,TRUE,"Merger";"has gets cash",#N/A,TRUE,"Merger";"accretion dilution",#N/A,TRUE,"Merger";"comparison credit stats",#N/A,TRUE,"Merger";"pf credit stats",#N/A,TRUE,"Merger";"pf sheets",#N/A,TRUE,"Merger"}</definedName>
    <definedName name="wrn.COMPCO." hidden="1">{"Page1",#N/A,FALSE,"CompCo";"Page2",#N/A,FALSE,"CompCo"}</definedName>
    <definedName name="wrn.Compco._.Only." hidden="1">{"vi1",#N/A,FALSE,"6_30_96";"vi2",#N/A,FALSE,"6_30_96";"vi3",#N/A,FALSE,"6_30_96"}</definedName>
    <definedName name="wrn.Complete." hidden="1">{#N/A,#N/A,FALSE,"SMT1";#N/A,#N/A,FALSE,"SMT2";#N/A,#N/A,FALSE,"Summary";#N/A,#N/A,FALSE,"Graphs";#N/A,#N/A,FALSE,"4 Panel"}</definedName>
    <definedName name="wrn.Complete._.Set." hidden="1">{#N/A,#N/A,FALSE,"Full";#N/A,#N/A,FALSE,"Half";#N/A,#N/A,FALSE,"Op Expenses";#N/A,#N/A,FALSE,"Cap Charge";#N/A,#N/A,FALSE,"Cost C";#N/A,#N/A,FALSE,"PP&amp;E";#N/A,#N/A,FALSE,"R&amp;D"}</definedName>
    <definedName name="wrn.COMPLEX." hidden="1">{"CASHFLOW",#N/A,FALSE,"CF";"COSOL",#N/A,FALSE,"Consol";"CONTRACTS",#N/A,FALSE,"Contracts";"CCOPSTAT",#N/A,FALSE,"CoalCreek";"CCPROD",#N/A,FALSE,"CC PROD";"BTOPSTAT",#N/A,FALSE,"BlackThunder";"BTPROD",#N/A,FALSE,"BT PROD";"capital",#N/A,FALSE,"capital"}</definedName>
    <definedName name="wrn.COMPLEX_BALANCE_SHEET." hidden="1">{"BALANCESHEET",#N/A,FALSE,"BS"}</definedName>
    <definedName name="wrn.COMPLEX_SALES." hidden="1">{"Contracts",#N/A,FALSE,"Contracts";"cccont",#N/A,FALSE,"Contracts"}</definedName>
    <definedName name="wrn.COMPLEX_TAX." hidden="1">{"CASHFLOW",#N/A,FALSE,"CF";"TAX",#N/A,FALSE,"CF"}</definedName>
    <definedName name="wrn.comps." hidden="1">{"comps",#N/A,FALSE,"comps";"notes",#N/A,FALSE,"comps"}</definedName>
    <definedName name="wrn.Continous._.Page._.Numbers._.DCF." hidden="1">{#N/A,#N/A,TRUE,"Cover Page";#N/A,#N/A,TRUE,"Assumptions MPM";#N/A,#N/A,TRUE,"Summary Sheet MPM";#N/A,#N/A,TRUE,"Output MPM";#N/A,#N/A,TRUE,"Input MPM";#N/A,#N/A,TRUE,"Assets MPM";#N/A,#N/A,TRUE,"Valuation Summary MPM";#N/A,#N/A,TRUE,"KMK";#N/A,#N/A,TRUE,"Demag";#N/A,#N/A,TRUE,"Van Dorn";#N/A,#N/A,TRUE,"Billion";#N/A,#N/A,TRUE,"Berstorff";#N/A,#N/A,TRUE,"Assumptions Netstal";#N/A,#N/A,TRUE,"Summary Sheet Netstal";#N/A,#N/A,TRUE,"Output Netstal";#N/A,#N/A,TRUE,"Input Netstal";#N/A,#N/A,TRUE,"Assets Netstal";#N/A,#N/A,TRUE,"Valuation Summary Netstal";#N/A,#N/A,TRUE,"Growth Assumpt BUs";#N/A,#N/A,TRUE,"Growth Analysis";#N/A,#N/A,TRUE,"Assumptions MPM ex N";#N/A,#N/A,TRUE,"Summary Sheet MPM ex N";#N/A,#N/A,TRUE,"Output MPM ex N";#N/A,#N/A,TRUE,"Input MPM ex N";#N/A,#N/A,TRUE,"Assets MPM ex N";#N/A,#N/A,TRUE,"Valuation Summary MPM ex N"}</definedName>
    <definedName name="wrn.contribution." hidden="1">{#N/A,#N/A,FALSE,"Contribution Analysis"}</definedName>
    <definedName name="wrn.cooper." hidden="1">{#N/A,#N/A,TRUE,"Pro Forma";#N/A,#N/A,TRUE,"PF_Bal";#N/A,#N/A,TRUE,"PF_INC";#N/A,#N/A,TRUE,"CBE";#N/A,#N/A,TRUE,"SWK"}</definedName>
    <definedName name="wrn.cotop." hidden="1">{"ReportTop",#N/A,FALSE,"report top"}</definedName>
    <definedName name="wrn.Cover.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PB." hidden="1">{#N/A,#N/A,FALSE,"CPB"}</definedName>
    <definedName name="wrn.Credit._.Summary." hidden="1">{#N/A,#N/A,FALSE,"Credit Summary"}</definedName>
    <definedName name="wrn.csc." hidden="1">{"orixcsc",#N/A,FALSE,"ORIX CSC";"orixcsc2",#N/A,FALSE,"ORIX CSC"}</definedName>
    <definedName name="wrn.csc2." hidden="1">{#N/A,#N/A,FALSE,"ORIX CSC"}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DAILY._.SALES." hidden="1">{"New York",#N/A,FALSE,"NY";"London Et Al",#N/A,FALSE,"NY";"Cash Balance",#N/A,FALSE,"NY"}</definedName>
    <definedName name="wrn.dcf." hidden="1">{"mgmt forecast",#N/A,FALSE,"Mgmt Forecast";"dcf table",#N/A,FALSE,"Mgmt Forecast";"sensitivity",#N/A,FALSE,"Mgmt Forecast";"table inputs",#N/A,FALSE,"Mgmt Forecast";"calculations",#N/A,FALSE,"Mgmt Forecast"}</definedName>
    <definedName name="wrn.DCF._.Valuation." hidden="1">{"value box",#N/A,TRUE,"DPL Inc. Fin Statements";"unlevered free cash flows",#N/A,TRUE,"DPL Inc. Fin Statements"}</definedName>
    <definedName name="wrn.DCF._.Valuation.2" hidden="1">{"value box",#N/A,TRUE,"DPL Inc. Fin Statements";"unlevered free cash flows",#N/A,TRUE,"DPL Inc. Fin Statements"}</definedName>
    <definedName name="wrn.DCFEpervier." hidden="1">{#N/A,#N/A,FALSE,"Inc. Statement-DCF";#N/A,#N/A,FALSE,"Assumptions";#N/A,#N/A,FALSE,"Inputs - Sales (KFF)";#N/A,#N/A,FALSE,"Inputs - Margins %";#N/A,#N/A,FALSE,"Inputs - Units";#N/A,#N/A,FALSE,"Output - Prices";#N/A,#N/A,FALSE,"Outputs - Margins (KFF)";#N/A,#N/A,FALSE,"Outputs - Costs";#N/A,#N/A,FALSE,"Outputs - Costs % ";#N/A,#N/A,FALSE,"Output - Units % Inc.";#N/A,#N/A,FALSE,"Output - Sales % Inc";#N/A,#N/A,FALSE,"Output - Prices % Inc.";#N/A,#N/A,FALSE,"WACC"}</definedName>
    <definedName name="wrn.Debt." hidden="1">{"debt summary",#N/A,FALSE,"Debt";"loan details",#N/A,FALSE,"Debt"}</definedName>
    <definedName name="wrn.detail." hidden="1">{#N/A,#N/A,FALSE,"TOTAL SSS";#N/A,#N/A,FALSE,"SES Y93";#N/A,#N/A,FALSE,"SES AW FEE";#N/A,#N/A,FALSE,"DSP BK14";#N/A,#N/A,FALSE,"DSP BK14 AW FEE";#N/A,#N/A,FALSE,"DSP BLK 14 FPLOE";#N/A,#N/A,FALSE,"DSP BLK 14 FPLOE";#N/A,#N/A,FALSE,"S14 DESGN";#N/A,#N/A,FALSE,"DSP BLK 18";#N/A,#N/A,FALSE,"DSP BLK 18 AW FEE";#N/A,#N/A,FALSE,"DSP BL18 FFP";#N/A,#N/A,FALSE,"DSP BLK18 CPAF";#N/A,#N/A,FALSE,"DSP BLK 23";#N/A,#N/A,FALSE,"DSP BLK 23 AW FEE";#N/A,#N/A,FALSE,"DSP 23 TERM";#N/A,#N/A,FALSE,"H2O DAMAGE";#N/A,#N/A,FALSE,"DSP ENG";#N/A,#N/A,FALSE,"SBIR";#N/A,#N/A,FALSE,"SBIR STUDY";#N/A,#N/A,FALSE,"CTPP";#N/A,#N/A,FALSE,"CTPP AW FEE";#N/A,#N/A,FALSE,"JTAGS";#N/A,#N/A,FALSE,"TSD";#N/A,#N/A,FALSE,"TSDE";#N/A,#N/A,FALSE,"SRSU";#N/A,#N/A,FALSE,"SRSU Spares";#N/A,#N/A,FALSE,"TSS";#N/A,#N/A,FALSE,"LVI";#N/A,#N/A,FALSE,"GS14";#N/A,#N/A,FALSE,"GS14 CPFF";#N/A,#N/A,FALSE,"GCO";#N/A,#N/A,FALSE,"GCO";#N/A,#N/A,FALSE,"PUP";#N/A,#N/A,FALSE,"CENTRAL FP";#N/A,#N/A,FALSE,"CENTRAL CPFF";#N/A,#N/A,FALSE,"CENTRAL TERM";#N/A,#N/A,FALSE,"WAM";#N/A,#N/A,FALSE,"SPIRIT III";#N/A,#N/A,FALSE,"LLUM";#N/A,#N/A,FALSE,"Mixed Signal";#N/A,#N/A,FALSE,"HGCDTE";#N/A,#N/A,FALSE,"CO INV";#N/A,#N/A,FALSE,"MISC"}</definedName>
    <definedName name="wrn.Detailed._.P._.and._.L." hidden="1">{"P and L Detail Page 1",#N/A,FALSE,"Data";"P and L Detail Page 2",#N/A,FALSE,"Data"}</definedName>
    <definedName name="wrn.DetailThru2007." hidden="1">{"SummThru2007",#N/A,TRUE,"NetIncome";"DetailThru2007",#N/A,TRUE,"Cashflow";"DetailThru2007",#N/A,TRUE,"Reserves";"PPAThru2007",#N/A,TRUE,"Assumptions";"DowAndOtherThru2007",#N/A,TRUE,"Assumptions";"FuelThru2007",#N/A,TRUE,"Assumptions";"DetailThru2007",#N/A,TRUE,"NetIncome";"DetailThru2007",#N/A,TRUE,"PPARevenue";"RevenueThru2007",#N/A,TRUE,"DowRevenue";"RatesThru2007",#N/A,TRUE,"DowRevenue";"DetailThru2007",#N/A,TRUE,"HeatRate";"DetailThru2007",#N/A,TRUE,"PlantO&amp;M";"DetailThru2007",#N/A,TRUE,"WACOG";"DetailThru2007",#N/A,TRUE,"Transportation";"DetailThru2007",#N/A,TRUE,"GasOptimizer";"Detailthru2007",#N/A,TRUE,"SpareParts";"DetailThru2007",#N/A,TRUE,"Depreciation"}</definedName>
    <definedName name="wrn.DetailThru2015." hidden="1">{"PPAThru2015",#N/A,TRUE,"Assumptions";"DowAndOtherThru2015",#N/A,TRUE,"Assumptions";"FuelThru2015",#N/A,TRUE,"Assumptions";"Detailthru2015",#N/A,TRUE,"Cashflow";"DetailThru2015",#N/A,TRUE,"Reserves";"DetailThru2015",#N/A,TRUE,"NetIncome";"PartnerEconThru2015",#N/A,TRUE,"NetIncome";"DetailThru2015",#N/A,TRUE,"PPARevenue";"RevenueThru2015",#N/A,TRUE,"DowRevenue";"RatesThru2015",#N/A,TRUE,"DowRevenue";"DetailThru2015",#N/A,TRUE,"HeatRate";"DetailThru2015",#N/A,TRUE,"PlantO&amp;M";"DetailThru2015",#N/A,TRUE,"Taxes";"DetailThru2015",#N/A,TRUE,"WACOG";"DetailThru2015",#N/A,TRUE,"GasOptimizer";"DetailThru2015",#N/A,TRUE,"SpareParts";"DetailThru2015",#N/A,TRUE,"Depreciation";"DetailThru2015",#N/A,TRUE,"Transportation"}</definedName>
    <definedName name="wrn.DevRptMatz." hidden="1">{"DevSumm-Matz",#N/A,FALSE,"DevSumm-Matz";"DevSumm-Matz,2",#N/A,FALSE,"DevSumm-Matz";"DevSumm-Matz,3",#N/A,FALSE,"DevSumm-Matz"}</definedName>
    <definedName name="wrn.dil_anal." hidden="1">{"hiden",#N/A,FALSE,"14";"hidden",#N/A,FALSE,"16";"hidden",#N/A,FALSE,"18";"hidden",#N/A,FALSE,"20"}</definedName>
    <definedName name="wrn.document." hidden="1">{"consolidated",#N/A,FALSE,"Sheet1";"cms",#N/A,FALSE,"Sheet1";"fse",#N/A,FALSE,"Sheet1"}</definedName>
    <definedName name="wrn.documentaero." hidden="1">{"comps2",#N/A,FALSE,"AERO";"footnotes",#N/A,FALSE,"AERO"}</definedName>
    <definedName name="wrn.documenthand." hidden="1">{"comps",#N/A,FALSE,"HANDPACK";"footnotes",#N/A,FALSE,"HANDPACK"}</definedName>
    <definedName name="wrn.DOLLARS." hidden="1">{#N/A,#N/A,FALSE,"CALL BOX";#N/A,#N/A,FALSE,"ISB";#N/A,#N/A,FALSE,"MOBILITY &amp; WITS";#N/A,#N/A,FALSE,"CONSOL WITH OVERLAYS";#N/A,#N/A,FALSE,"overlays";#N/A,#N/A,FALSE,"CONSOL"}</definedName>
    <definedName name="wrn.Earnings._.Model." hidden="1">{"income statement",#N/A,TRUE,"Model";"rig build up",#N/A,TRUE,"Model";"rig status and expenses",#N/A,TRUE,"Model"}</definedName>
    <definedName name="wrn.Economic._.Value._.Added._.Analysis." hidden="1">{"EVA",#N/A,FALSE,"EVA";"WACC",#N/A,FALSE,"WACC"}</definedName>
    <definedName name="wrn.ECR." localSheetId="2" hidden="1">{#N/A,#N/A,FALSE,"schA"}</definedName>
    <definedName name="wrn.ECR." hidden="1">{#N/A,#N/A,FALSE,"schA"}</definedName>
    <definedName name="wrn.Electric._.Unbundled._.Worksheets." hidden="1">{#N/A,#N/A,FALSE,"CGE Rate RS";#N/A,#N/A,FALSE,"CGE Rate ORH ";#N/A,#N/A,FALSE,"CGE Rate TD";#N/A,#N/A,FALSE,"CGE Rate DS";#N/A,#N/A,FALSE,"CGE Rate GSFL";#N/A,#N/A,FALSE,"CGE Rate EH";#N/A,#N/A,FALSE,"CGE Rate DM";#N/A,#N/A,FALSE,"CGE Rate DP";#N/A,#N/A,FALSE,"CGE Rate TS"}</definedName>
    <definedName name="wrn.equity._.comps." hidden="1">{"equity comps",#N/A,FALSE,"CS Comps";"equity comps",#N/A,FALSE,"PS Comps";"equity comps",#N/A,FALSE,"GIC_Comps";"equity comps",#N/A,FALSE,"GIC2_Comps"}</definedName>
    <definedName name="wrn.Europe.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FCB." hidden="1">{"FCB_ALL",#N/A,FALSE,"FCB"}</definedName>
    <definedName name="wrn.fcb._dcf" hidden="1">{"FCB_ALL",#N/A,FALSE,"FCB"}</definedName>
    <definedName name="wrn.fcb2" hidden="1">{"FCB_ALL",#N/A,FALSE,"FCB"}</definedName>
    <definedName name="wrn.fcb2_dcf" hidden="1">{"FCB_ALL",#N/A,FALSE,"FCB"}</definedName>
    <definedName name="wrn.Fcst._.by._.Mon." hidden="1">{"Fcst by Mon Full",#N/A,FALSE,"Tot PalmPalm";"Fcst by Mon Full",#N/A,FALSE,"Tot Device";"Fcst by Mon Full",#N/A,FALSE,"Platform";"Fcst by Mon Full",#N/A,FALSE,"Palm.Net";"Fcst by Mon Full",#N/A,FALSE,"Elim"}</definedName>
    <definedName name="wrn.Fcst._.by._.Qtr." hidden="1">{"Fcst by Qtr Full",#N/A,FALSE,"Tot PalmPalm";"Fcst by Qtr Full",#N/A,FALSE,"Tot Device";"Fcst by Qtr Full",#N/A,FALSE,"Platform";"Fcst by Qtr Full",#N/A,FALSE,"Palm.Net";"Fcst by Qtr Full",#N/A,FALSE,"Elim"}</definedName>
    <definedName name="wrn.Feedstock." hidden="1">{"Feedstock",#N/A,FALSE,"Feedstock"}</definedName>
    <definedName name="wrn.Finacials." hidden="1">{"Income statement",#N/A,FALSE,"N Amerca";"Balance Sheet Assets",#N/A,FALSE,"N Amerca";"Balance Sheet Liabilities",#N/A,FALSE,"N Amerca";"Cash Flow",#N/A,FALSE,"N Amerca";"Income statement",#N/A,FALSE,"EPGC";"Balance Sheet Assets",#N/A,FALSE,"EPGC";"Balance Sheet Liabilities",#N/A,FALSE,"EPGC";"Cash Flow",#N/A,FALSE,"EPGC";"Income statement",#N/A,FALSE,"Morelos";"Balance Sheet Assets",#N/A,FALSE,"Morelos";"Balance Sheet Liabilities",#N/A,FALSE,"Morelos";"Cash Flow",#N/A,FALSE,"Morelos";"Income statement",#N/A,FALSE,"Eliminations";"Balance Sheet Assets",#N/A,FALSE,"Eliminations";"Balance Sheet Liabilities",#N/A,FALSE,"Eliminations";"Cash Flow",#N/A,FALSE,"Eliminations"}</definedName>
    <definedName name="wrn.Financial._.Output." hidden="1">{"P and L",#N/A,FALSE,"Financial Output";"Cashflow",#N/A,FALSE,"Financial Output";"Balance Sheet",#N/A,FALSE,"Financial Output"}</definedName>
    <definedName name="wrn.Financials." hidden="1">{#N/A,#N/A,TRUE,"Income Statement";#N/A,#N/A,TRUE,"Balance Sheet";#N/A,#N/A,TRUE,"Cash Flow"}</definedName>
    <definedName name="wrn.Financials.2" hidden="1">{#N/A,#N/A,TRUE,"Income Statement";#N/A,#N/A,TRUE,"Balance Sheet";#N/A,#N/A,TRUE,"Cash Flow"}</definedName>
    <definedName name="wrn.Financials_long." hidden="1">{"IS",#N/A,FALSE,"Financials2 (Expanded)";"bsa",#N/A,FALSE,"Financials2 (Expanded)";"BS",#N/A,FALSE,"Financials2 (Expanded)";"CF",#N/A,FALSE,"Financials2 (Expanded)"}</definedName>
    <definedName name="wrn.Five._.Year._.Record." hidden="1">{"Five Year Record",#N/A,FALSE,"Front and Back"}</definedName>
    <definedName name="wrn.FREELANCER." hidden="1">{#N/A,#N/A,FALSE,"712";#N/A,#N/A,FALSE,"_718";#N/A,#N/A,FALSE,"724";#N/A,#N/A,FALSE,"_751";#N/A,#N/A,FALSE,"_752";#N/A,#N/A,FALSE,"753";#N/A,#N/A,FALSE,"754";#N/A,#N/A,FALSE,"758";#N/A,#N/A,FALSE,"_761";#N/A,#N/A,FALSE,"_769"}</definedName>
    <definedName name="wrn.Friendly." hidden="1">{#N/A,#N/A,TRUE,"Julio";#N/A,#N/A,TRUE,"Agosto";#N/A,#N/A,TRUE,"BHCo";#N/A,#N/A,TRUE,"Abril";#N/A,#N/A,TRUE,"Pro Forma"}</definedName>
    <definedName name="wrn.Front._.Page." hidden="1">{"Front Page",#N/A,FALSE,"Front and Back"}</definedName>
    <definedName name="wrn.full." hidden="1">{"vi1",#N/A,FALSE,"Pagcc";"vi2",#N/A,FALSE,"Pagcc";"vi3",#N/A,FALSE,"Pagcc";"vi4",#N/A,FALSE,"Pagcc";"vi5",#N/A,FALSE,"Pagcc";#N/A,#N/A,FALSE,"Contribution"}</definedName>
    <definedName name="wrn.Full._.Budget." hidden="1">{#N/A,#N/A,FALSE,"IS-Month";#N/A,#N/A,FALSE,"IS-Qtr";#N/A,#N/A,FALSE,"Bal";#N/A,#N/A,FALSE,"Flow";#N/A,#N/A,FALSE,"Volumes";#N/A,#N/A,FALSE,"LOE";#N/A,#N/A,FALSE,"Revenues";#N/A,#N/A,FALSE,"OpMar";#N/A,#N/A,FALSE,"DD&amp;A";#N/A,#N/A,FALSE,"Oil $";#N/A,#N/A,FALSE,"Gas $";#N/A,#N/A,FALSE,"Swaps";#N/A,#N/A,FALSE,"CAPEX";#N/A,#N/A,FALSE,"G&amp;A";#N/A,#N/A,FALSE,"Debt";#N/A,#N/A,FALSE,"Interest"}</definedName>
    <definedName name="wrn.Full._.Monty.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Pack." hidden="1">{#N/A,#N/A,FALSE,"Summary";#N/A,#N/A,FALSE,"Assumptions";#N/A,#N/A,FALSE,"Scenarios";#N/A,#N/A,FALSE,"LBE (Base)";#N/A,#N/A,FALSE,"Scen A";#N/A,#N/A,FALSE,"Scen B";"Debt Paydown Scenario",#N/A,FALSE,"Cash in Bank";#N/A,#N/A,FALSE,"Debt&amp;Equity Rec"}</definedName>
    <definedName name="wrn.Full._.Report." hidden="1">{#N/A,#N/A,TRUE,"Income Statement";#N/A,#N/A,TRUE,"Gas Assumptions";#N/A,#N/A,TRUE,"DCF";#N/A,#N/A,TRUE,"Depreciation Matrix";#N/A,#N/A,TRUE,"Matrix";#N/A,#N/A,TRUE,"Matrix_Perpetuity"}</definedName>
    <definedName name="wrn.full._.report.2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Fincls." hidden="1">{#N/A,#N/A,TRUE,"Income Statement";#N/A,#N/A,TRUE,"Balance Sheet";#N/A,#N/A,TRUE,"Cash Flows";#N/A,#N/A,TRUE,"Ratios";#N/A,#N/A,TRUE,"Revenues";#N/A,#N/A,TRUE,"Asset Calcs";#N/A,#N/A,TRUE,"Assumptions";#N/A,#N/A,TRUE,"Valuation"}</definedName>
    <definedName name="wrn.Fundamental." hidden="1">{#N/A,#N/A,TRUE,"CoverPage";#N/A,#N/A,TRUE,"Gas";#N/A,#N/A,TRUE,"Power";#N/A,#N/A,TRUE,"Historical DJ Mthly Prices"}</definedName>
    <definedName name="wrn.FY96sbp99" hidden="1">{#N/A,#N/A,FALSE,"FY97";#N/A,#N/A,FALSE,"FY98";#N/A,#N/A,FALSE,"FY99";#N/A,#N/A,FALSE,"FY00";#N/A,#N/A,FALSE,"FY01"}</definedName>
    <definedName name="wrn.FY97SBP." hidden="1">{#N/A,#N/A,FALSE,"FY97";#N/A,#N/A,FALSE,"FY98";#N/A,#N/A,FALSE,"FY99";#N/A,#N/A,FALSE,"FY00";#N/A,#N/A,FALSE,"FY01"}</definedName>
    <definedName name="wrn.FY97SBP.new" hidden="1">{#N/A,#N/A,FALSE,"FY97";#N/A,#N/A,FALSE,"FY98";#N/A,#N/A,FALSE,"FY99";#N/A,#N/A,FALSE,"FY00";#N/A,#N/A,FALSE,"FY01"}</definedName>
    <definedName name="wrn.FY97SBP01" hidden="1">{#N/A,#N/A,FALSE,"FY97";#N/A,#N/A,FALSE,"FY98";#N/A,#N/A,FALSE,"FY99";#N/A,#N/A,FALSE,"FY00";#N/A,#N/A,FALSE,"FY01"}</definedName>
    <definedName name="wrn.FY97SBP2" hidden="1">{#N/A,#N/A,FALSE,"FY97";#N/A,#N/A,FALSE,"FY98";#N/A,#N/A,FALSE,"FY99";#N/A,#N/A,FALSE,"FY00";#N/A,#N/A,FALSE,"FY01"}</definedName>
    <definedName name="wrn.Geographic._.Trends." hidden="1">{"Geographic P1",#N/A,FALSE,"Division &amp; Geog"}</definedName>
    <definedName name="wrn.GIS." hidden="1">{#N/A,#N/A,FALSE,"GIS"}</definedName>
    <definedName name="wrn.HEADCOUNT." hidden="1">{#N/A,#N/A,FALSE,"hct call box";#N/A,#N/A,FALSE,"hct isb";#N/A,#N/A,FALSE,"hct mm&amp;wits";#N/A,#N/A,FALSE,"HCT OVERLAY ";#N/A,#N/A,FALSE,"HCT CONSOL W_OVELAY";#N/A,#N/A,FALSE,"HCT TOTAL"}</definedName>
    <definedName name="wrn.Help._.Desk._.Total._.Costs." hidden="1">{"Help Desk",#N/A,FALSE,"Total Costs"}</definedName>
    <definedName name="wrn.HNZ." hidden="1">{#N/A,#N/A,FALSE,"HNZ"}</definedName>
    <definedName name="wrn.Ilijan._.Print.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wrn.Incentive._.Overhead." hidden="1">{#N/A,#N/A,FALSE,"Coversheet";#N/A,#N/A,FALSE,"QA"}</definedName>
    <definedName name="wrn.income._.statement." hidden="1">{"income statement",#N/A,FALSE,"ATLAS-A"}</definedName>
    <definedName name="wrn.INDEPS." hidden="1">{"page1",#N/A,FALSE,"TIND_CC1";"page2",#N/A,FALSE,"TIND_CC1";"page3",#N/A,FALSE,"TIND_CC1";"page4",#N/A,FALSE,"TIND_CC1";"page5",#N/A,FALSE,"TIND_CC1"}</definedName>
    <definedName name="wrn.Industry.xls." hidden="1">{#N/A,#N/A,FALSE,"Earnings";#N/A,#N/A,FALSE,"Overview";#N/A,#N/A,FALSE,"Summary";#N/A,#N/A,FALSE,"Summary II";#N/A,#N/A,FALSE,"R&amp;D";#N/A,#N/A,FALSE,"R&amp;D Forecast";#N/A,#N/A,FALSE,"Tax Adj";#N/A,#N/A,FALSE,"Goodwill";#N/A,#N/A,FALSE,"FX ";#N/A,#N/A,FALSE,"Consolidation";#N/A,#N/A,FALSE,"Provisions"}</definedName>
    <definedName name="wrn.Inputs." hidden="1">{"ABF inputs",#N/A,FALSE,"ABF";"ICI inputs",#N/A,FALSE,"ICI"}</definedName>
    <definedName name="wrn.Intermediate._.Calc.." hidden="1">{"Intermediate Calc.",#N/A,FALSE,"Merger Plan"}</definedName>
    <definedName name="wrn.is." hidden="1">{#N/A,#N/A,FALSE,"EPDCCon"}</definedName>
    <definedName name="wrn.jcbsum." hidden="1">{#N/A,#N/A,FALSE,"Finstmts";#N/A,#N/A,FALSE,"Lost Revenue";#N/A,#N/A,FALSE,"Ratios"}</definedName>
    <definedName name="wrn.K." hidden="1">{#N/A,#N/A,FALSE,"K"}</definedName>
    <definedName name="wrn.Kenngb." hidden="1">{#N/A,#N/A,FALSE,"SKG_SC";#N/A,#N/A,FALSE,"SKG_KP";#N/A,#N/A,FALSE,"SCG_KC";#N/A,#N/A,FALSE,"SKG_PM";#N/A,#N/A,FALSE,"SKG_Asta";#N/A,#N/A,FALSE,"SKG_DE";#N/A,#N/A,FALSE,"SKG_FA";#N/A,#N/A,FALSE,"SKG_EM";#N/A,#N/A,FALSE,"SKG_AK";#N/A,#N/A,FALSE,"SKG_CER";#N/A,#N/A,FALSE,"SKG_BA";#N/A,#N/A,FALSE,"SKG_KO"}</definedName>
    <definedName name="wrn.Kons.." hidden="1">{"Kons.",#N/A,FALSE,"Kons"}</definedName>
    <definedName name="wrn.limit_reports." hidden="1">{#N/A,#N/A,FALSE,"Schedule F";#N/A,#N/A,FALSE,"Schedule G"}</definedName>
    <definedName name="wrn.main." hidden="1">{#N/A,#N/A,FALSE,"Finstmts";#N/A,#N/A,FALSE,"O&amp;M and Cap";#N/A,#N/A,FALSE,"Fuel";#N/A,#N/A,FALSE,"Gen Dat";#N/A,#N/A,FALSE,"Lost Revenue";#N/A,#N/A,FALSE,"Ratios"}</definedName>
    <definedName name="wrn.MAINTENANCE._.PLAN._.97." hidden="1">{"PAGE1_97",#N/A,TRUE,"1997";"PAGE2_97",#N/A,TRUE,"1997";"PAGE3_97",#N/A,TRUE,"1997";"PAGE4_97",#N/A,TRUE,"1997"}</definedName>
    <definedName name="wrn.MARGIN_WO_QTR." hidden="1">{#N/A,#N/A,FALSE,"Month ";#N/A,#N/A,FALSE,"YTD";#N/A,#N/A,FALSE,"12 mo ended"}</definedName>
    <definedName name="wrn.Mason._.Deliverables." hidden="1">{#N/A,#N/A,FALSE,"Data &amp; Key Results";#N/A,#N/A,FALSE,"Summary Template";#N/A,#N/A,FALSE,"Budget";#N/A,#N/A,FALSE,"Present Value Comparison";#N/A,#N/A,FALSE,"Cashflow";#N/A,#N/A,FALSE,"Income";#N/A,#N/A,FALSE,"Inputs"}</definedName>
    <definedName name="wrn.Master." hidden="1">{#N/A,#N/A,TRUE,"ProFormaProfit";#N/A,#N/A,TRUE,"ProFormaCash";#N/A,#N/A,TRUE,"Depreciation";#N/A,#N/A,TRUE,"Assets";#N/A,#N/A,TRUE,"Revenue";#N/A,#N/A,TRUE,"EstimatedPurchase"}</definedName>
    <definedName name="wrn.MCCRK." hidden="1">{#N/A,#N/A,FALSE,"MCCRK"}</definedName>
    <definedName name="wrn.memo." hidden="1">{#N/A,#N/A,TRUE,"financial";#N/A,#N/A,TRUE,"plants"}</definedName>
    <definedName name="wrn.merger.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wrn.Merger._.Inputs." hidden="1">{"Merger Inputs",#N/A,FALSE,"Merger Plan"}</definedName>
    <definedName name="wrn.merger._.plan._.output." hidden="1">{"merger plan output",#N/A,FALSE,"MBIA buys FGIC"}</definedName>
    <definedName name="wrn.MOBIL." hidden="1">{"quarter",#N/A,FALSE,"MOB"}</definedName>
    <definedName name="wrn.model._.all._.pages." hidden="1">{#N/A,#N/A,FALSE,"Major Assumptions";#N/A,#N/A,FALSE,"Input";#N/A,#N/A,FALSE,"PPA comparison";#N/A,#N/A,FALSE,"steam-fuel comparison";#N/A,#N/A,FALSE,"kaiser assumptions";#N/A,#N/A,FALSE,"1999 forecast";#N/A,#N/A,FALSE,"Output";#N/A,#N/A,FALSE,"Rev sch based on inputs";#N/A,#N/A,FALSE,"debt";#N/A,#N/A,FALSE,"B. tip fuel";#N/A,#N/A,FALSE,"Coverage Ratio";#N/A,#N/A,FALSE,"99 cashflow"}</definedName>
    <definedName name="wrn.Month._.End._.Print._.Out." hidden="1">{"Yen Denominated",#N/A,FALSE,"A-R Aging (JPY)";"Dollar Denominated",#N/A,FALSE,"A-R Aging (JPY)";"Yen Denominated",#N/A,FALSE,"A-R Control (JPY)";"Dollar Denominated",#N/A,FALSE,"A-R Control (JPY)";#N/A,#N/A,FALSE,"A-R Aging (USD)";#N/A,#N/A,FALSE,"A-R Control (USD)";"Aussie Denominated",#N/A,FALSE,"A-R Aging (AUD)";"Dollar Denominated",#N/A,FALSE,"A-R Aging (AUD)";"Aussie Denominated",#N/A,FALSE,"A-R Control (AUD)";"Dollar Denominated",#N/A,FALSE,"A-R Control (AUD)";#N/A,#N/A,FALSE,"A-R Aging Recon.";#N/A,#N/A,FALSE,"A-R Control Recon.";#N/A,#N/A,FALSE,"Cash App (JPY- NAB)";#N/A,#N/A,FALSE,"Cash App (JPY-Citi)";#N/A,#N/A,FALSE,"Cash App (USD)";#N/A,#N/A,FALSE,"Cash App (AUD)";#N/A,#N/A,FALSE,"Cash Disb (AUD)";#N/A,#N/A,FALSE,"Cash Disb (JPY-NAB)";#N/A,#N/A,FALSE,"Cash Disb (JPY-Citi)";#N/A,#N/A,FALSE,"Cash Disb (USD)";#N/A,#N/A,FALSE,"Cash Receipts (AUD)";#N/A,#N/A,FALSE,"Cash Receipts (JPY-NAB)";#N/A,#N/A,FALSE,"Cash Receipts (JPY-Citi)";#N/A,#N/A,FALSE,"Cash Receipts (USD)";#N/A,#N/A,FALSE,"Bank Rec (AUD)";#N/A,#N/A,FALSE,"Bank Rec (JPY-NAB)";#N/A,#N/A,FALSE,"Bank Rec (JPY-Citi)";#N/A,#N/A,FALSE,"Bank Rec (USD)";#N/A,#N/A,FALSE,"Petty Cash (AUD)";#N/A,#N/A,FALSE,"Petty Cash (JPY)";#N/A,#N/A,FALSE,"Head &amp; Ticket Counts";#N/A,#N/A,FALSE,"Payroll"}</definedName>
    <definedName name="wrn.Monthly._.2002._.Income._.Statement." hidden="1">{#N/A,#N/A,FALSE,"INCOME STATEMENT"}</definedName>
    <definedName name="wrn.Monthly._.no._.Notes." hidden="1">{"Without Notes",#N/A,FALSE,"23 Mo Forecast"}</definedName>
    <definedName name="wrn.Monthly._.with._.Notes." hidden="1">{"With Notes",#N/A,FALSE,"23 Mo Forecast"}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NA." hidden="1">{#N/A,#N/A,FALSE,"NA"}</definedName>
    <definedName name="wrn.new." hidden="1">{#N/A,#N/A,FALSE,"Impl";#N/A,#N/A,FALSE,"sum";#N/A,#N/A,FALSE,"cat";#N/A,#N/A,FALSE,"cum";#N/A,#N/A,FALSE,"varity";#N/A,#N/A,FALSE,"ddc";#N/A,#N/A,FALSE,"man";#N/A,#N/A,FALSE,"metra";#N/A,#N/A,FALSE,"volvo"}</definedName>
    <definedName name="wrn.NPV._.Matrix." hidden="1">{"NPV Matrix","Aquarius 0 Change IBES",FALSE,"A";"NPV Matrix","Aquarius 5 Discount",FALSE,"A";"NPV Matrix","Aquarius 10 Discount",FALSE,"A";"NPV Matrix","Aquarius 5 Increase",FALSE,"A";"NPV Matrix","Aquarius 10 Increase",FALSE,"A";"NPV Matrix","Aries No IBES Change",FALSE,"A";"NPV Matrix","Aries 5 Discount",FALSE,"A";"NPV Matrix","Aries 10 Discount",FALSE,"A";"NPV Matrix","Aries 5 Premium",FALSE,"A";"NPV Matrix","Aries 10 Premium",FALSE,"A"}</definedName>
    <definedName name="wrn.Olk._.by._.Qtr." hidden="1">{"Olk by Qtr Full",#N/A,FALSE,"Tot PalmPalm";"Olk by Qtr Full",#N/A,FALSE,"Tot Device";"Olk by Qtr Full",#N/A,FALSE,"Platform";"Olk by Qtr Full",#N/A,FALSE,"Palm.Net";"Olk by Qtr Full",#N/A,FALSE,"Elim"}</definedName>
    <definedName name="wrn.ops._.costs." hidden="1">{"page1",#N/A,FALSE,"APCI Operations Detail  ";"page2",#N/A,FALSE,"APCI Operations Detail  ";"page3",#N/A,FALSE,"APCI Operations Detail  ";"page4",#N/A,FALSE,"APCI Operations Detail  "}</definedName>
    <definedName name="wrn.Output.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Paging._.Compco." hidden="1">{"financials",#N/A,TRUE,"6_30_96";"footnotes",#N/A,TRUE,"6_30_96";"valuation",#N/A,TRUE,"6_30_96"}</definedName>
    <definedName name="wrn.PartialFncls." hidden="1">{#N/A,#N/A,FALSE,"Income Statement";#N/A,#N/A,FALSE,"Balance Sheet";#N/A,#N/A,FALSE,"Cash Flows";#N/A,#N/A,FALSE,"Ratios"}</definedName>
    <definedName name="wrn.PARTNERS._.CAPITAL._.STMT." hidden="1">{"PARTNERS CAPITAL STMT",#N/A,FALSE,"Partners Capital"}</definedName>
    <definedName name="wrn.perimeter._.comp." hidden="1">{#N/A,#N/A,TRUE,"comp";#N/A,#N/A,TRUE,"notes"}</definedName>
    <definedName name="wrn.PF._.Analysis." hidden="1">{"PF Analysis",#N/A,FALSE,"Merger Plan"}</definedName>
    <definedName name="wrn.Pianocomp." hidden="1">{"page_1",#N/A,TRUE,"Sheet1";"page_2",#N/A,TRUE,"Sheet1";"page_notes",#N/A,TRUE,"Sheet1"}</definedName>
    <definedName name="wrn.PL._.and._.99._.forecast." hidden="1">{#N/A,#N/A,FALSE,"1999 forecast";#N/A,#N/A,FALSE,"Output"}</definedName>
    <definedName name="wrn.PLX." hidden="1">{"cred comp",#N/A,FALSE,"Comparable Credit Analysis";"IS",#N/A,FALSE,"IS";"Sensitivity",#N/A,FALSE,"Sensitivity";"BS",#N/A,FALSE,"BS";"Bond Summary",#N/A,FALSE,"B Summary";"AD",#N/A,FALSE,"Accretion";"NAV",#N/A,FALSE,"NAV";"SU",#N/A,FALSE,"S&amp;U";"acq. study",#N/A,FALSE,"Acq. Study";"F Charges",#N/A,FALSE,"Fixed Charges"}</definedName>
    <definedName name="wrn.PRES_OUT." hidden="1">{"page1",#N/A,FALSE,"PRESENTATION";"page2",#N/A,FALSE,"PRESENTATION";#N/A,#N/A,FALSE,"Valuation Summary"}</definedName>
    <definedName name="wrn.PRES_OUT2" hidden="1">{"page1",#N/A,FALSE,"PRESENTATION";"page2",#N/A,FALSE,"PRESENTATION";#N/A,#N/A,FALSE,"Valuation Summary"}</definedName>
    <definedName name="wrn.Pres_OUT3" hidden="1">{"page1",#N/A,FALSE,"PRESENTATION";"page2",#N/A,FALSE,"PRESENTATION";#N/A,#N/A,FALSE,"Valuation Summary"}</definedName>
    <definedName name="wrn.PRES_OUT4" hidden="1">{"page1",#N/A,FALSE,"PRESENTATION";"page2",#N/A,FALSE,"PRESENTATION";#N/A,#N/A,FALSE,"Valuation Summary"}</definedName>
    <definedName name="wrn.PRES_OUT5" hidden="1">{"page1",#N/A,FALSE,"PRESENTATION";"page2",#N/A,FALSE,"PRESENTATION";#N/A,#N/A,FALSE,"Valuation Summary"}</definedName>
    <definedName name="wrn.PRES_OUT6" hidden="1">{"page1",#N/A,FALSE,"PRESENTATION";"page2",#N/A,FALSE,"PRESENTATION";#N/A,#N/A,FALSE,"Valuation Summary"}</definedName>
    <definedName name="wrn.PRES_OUT8" hidden="1">{"page1",#N/A,FALSE,"PRESENTATION";"page2",#N/A,FALSE,"PRESENTATION";#N/A,#N/A,FALSE,"Valuation Summary"}</definedName>
    <definedName name="wrn.Pricing._.Case." hidden="1">{#N/A,#N/A,TRUE,"RESULTS";#N/A,#N/A,TRUE,"REV REQUIRE";#N/A,#N/A,TRUE,"RATEBASE";#N/A,#N/A,TRUE,"LEVELIZED"}</definedName>
    <definedName name="wrn.pricing2._.case." hidden="1">{#N/A,#N/A,TRUE,"RESULTS";#N/A,#N/A,TRUE,"REV REQUIRE";#N/A,#N/A,TRUE,"RATEBASE";#N/A,#N/A,TRUE,"LEVELIZED"}</definedName>
    <definedName name="wrn.print" hidden="1">{"page1",#N/A,FALSE,"PROFORMA";"page2",#N/A,FALSE,"PROFORMA";"page3",#N/A,FALSE,"PROFORMA";"page4",#N/A,FALSE,"PROFORMA";"page5",#N/A,FALSE,"PROFORMA";"page6",#N/A,FALSE,"PROFORMA";"page7",#N/A,FALSE,"PROFORMA";"page8",#N/A,FALSE,"PROFORMA"}</definedName>
    <definedName name="wrn.print." hidden="1">{"page1",#N/A,FALSE,"Sheet1";"page2",#N/A,FALSE,"Sheet1"}</definedName>
    <definedName name="wrn.Print._.All." hidden="1">{#N/A,#N/A,FALSE,"Valuation";#N/A,#N/A,FALSE,"Financial Statements";#N/A,#N/A,FALSE,"MLP Impact";#N/A,#N/A,FALSE,"Inputs";#N/A,#N/A,FALSE,"Contracts";#N/A,#N/A,FALSE,"Financing";#N/A,#N/A,FALSE,"Depreciation";#N/A,#N/A,FALSE,"Income Taxes";#N/A,#N/A,FALSE,"Revenues"}</definedName>
    <definedName name="wrn.print._.graphs." hidden="1">{"cap_structure",#N/A,FALSE,"Graph-Mkt Cap";"price",#N/A,FALSE,"Graph-Price";"ebit",#N/A,FALSE,"Graph-EBITDA";"ebitda",#N/A,FALSE,"Graph-EBITDA"}</definedName>
    <definedName name="wrn.Print._.Macro._.2." hidden="1">{#N/A,#N/A,FALSE,"Summ";"Sens2",#N/A,FALSE,"PF";"PF Page1",#N/A,FALSE,"PF";"PF Page2",#N/A,FALSE,"PF";"PF Page3",#N/A,FALSE,"PF";"Sens1",#N/A,FALSE,"PF"}</definedName>
    <definedName name="wrn.Print._.PNL._.Download." hidden="1">{"PNLProjDL",#N/A,FALSE,"PROJCO";"PNLParDL",#N/A,FALSE,"Parent"}</definedName>
    <definedName name="wrn.print._.raw._.data._.entry." hidden="1">{"inputs raw data",#N/A,TRUE,"INPUT"}</definedName>
    <definedName name="wrn.print._.summary._.sheets." hidden="1">{"summary1",#N/A,TRUE,"Comps";"summary2",#N/A,TRUE,"Comps";"summary3",#N/A,TRUE,"Comps"}</definedName>
    <definedName name="wrn.print._.summary._.sheets.2" hidden="1">{"summary1",#N/A,TRUE,"Comps";"summary2",#N/A,TRUE,"Comps";"summary3",#N/A,TRUE,"Comps"}</definedName>
    <definedName name="wrn.Print._.the._.lot." hidden="1">{"First Page",#N/A,FALSE,"Surfactants LBO";"Second Page",#N/A,FALSE,"Surfactants LBO"}</definedName>
    <definedName name="wrn.print.1" hidden="1">{"page1",#N/A,FALSE,"PROFORMA";"page2",#N/A,FALSE,"PROFORMA";"page3",#N/A,FALSE,"PROFORMA";"page4",#N/A,FALSE,"PROFORMA";"page5",#N/A,FALSE,"PROFORMA";"page6",#N/A,FALSE,"PROFORMA";"page7",#N/A,FALSE,"PROFORMA";"page8",#N/A,FALSE,"PROFORMA"}</definedName>
    <definedName name="wrn.Print_Buyer." hidden="1">{#N/A,"DR",FALSE,"increm pf";#N/A,"MAMSI",FALSE,"increm pf";#N/A,"MAXI",FALSE,"increm pf";#N/A,"PCAM",FALSE,"increm pf";#N/A,"PHSV",FALSE,"increm pf";#N/A,"SIE",FALSE,"increm pf"}</definedName>
    <definedName name="wrn.Print_CSC." hidden="1">{"CSC_1",#N/A,FALSE,"CSC Outputs";"CSC_2",#N/A,FALSE,"CSC Outputs"}</definedName>
    <definedName name="wrn.Print_Earnings_template." hidden="1">{"by_month",#N/A,TRUE,"template";"destec_month",#N/A,TRUE,"template";"by_quarter",#N/A,TRUE,"template";"destec_quarter",#N/A,TRUE,"template";"by_year",#N/A,TRUE,"template";"destec_annual",#N/A,TRUE,"template"}</definedName>
    <definedName name="wrn.Print_model." hidden="1">{"toc",#N/A,TRUE,"TOC";"summary",#N/A,TRUE,"Summary";"credit_stats",#N/A,TRUE,"South Operating";"capital_structure",#N/A,TRUE,"Cap Structure";"income",#N/A,TRUE,"South Operating";"Margins_growth",#N/A,TRUE,"South Operating";"dep_amort_capx",#N/A,TRUE,"South Operating";"balance",#N/A,TRUE,"South Operating";"Balance_acq",#N/A,TRUE,"South Operating";"cash",#N/A,TRUE,"South Operating";"capitalization",#N/A,TRUE,"South Operating";"tax",#N/A,TRUE,"South Operating";"returns",#N/A,TRUE,"Returns";"return_calc",#N/A,TRUE,"Returns";"dep_tax",#N/A,TRUE,"South Operating";"dep_book",#N/A,TRUE,"South Operating";"fees",#N/A,TRUE,"Expenses";"tax_benefits",#N/A,TRUE,"Tax Benefits";"scenarios",#N/A,TRUE,"Operating Scenarios"}</definedName>
    <definedName name="wrn.Print_Target.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_Var_page." hidden="1">{"var_page",#N/A,FALSE,"template"}</definedName>
    <definedName name="wrn.print_variance." hidden="1">{"var_report",#N/A,FALSE,"template"}</definedName>
    <definedName name="wrn.Print_Variance_Page." hidden="1">{"variance_page",#N/A,FALSE,"template"}</definedName>
    <definedName name="wrn.print1." hidden="1">{"assumption1",#N/A,FALSE,"Assumptions";"assumption2",#N/A,FALSE,"Assumptions";"assumption3",#N/A,FALSE,"Assumptions";"prod",#N/A,FALSE,"Financials";"prod2",#N/A,FALSE,"Financials";"pnl",#N/A,FALSE,"Financials";"pnl2",#N/A,FALSE,"Financials";"cash",#N/A,FALSE,"Financials";"cash2",#N/A,FALSE,"Financials"}</definedName>
    <definedName name="wrn.print2" hidden="1">{"page1",#N/A,FALSE,"PROFORMA";"page2",#N/A,FALSE,"PROFORMA";"page3",#N/A,FALSE,"PROFORMA";"page4",#N/A,FALSE,"PROFORMA";"page5",#N/A,FALSE,"PROFORMA";"page6",#N/A,FALSE,"PROFORMA";"page7",#N/A,FALSE,"PROFORMA";"page8",#N/A,FALSE,"PROFORMA"}</definedName>
    <definedName name="wrn.Print2." hidden="1">{"Intermediate_Calc",#N/A,FALSE,"Branches";"Loan_Deposit_Assum",#N/A,FALSE,"Branches";"Projected_Fin",#N/A,FALSE,"Branches";"Returns",#N/A,FALSE,"Branches";"Sensitivity_Analysis",#N/A,FALSE,"Branches"}</definedName>
    <definedName name="wrn.PrintAll." hidden="1">{"PA1",#N/A,TRUE,"BORDMW";"pa2",#N/A,TRUE,"BORDMW";"PA3",#N/A,TRUE,"BORDMW";"PA4",#N/A,TRUE,"BORDMW"}</definedName>
    <definedName name="wrn.PrintAll.2" hidden="1">{"PA1",#N/A,TRUE,"BORDMW";"pa2",#N/A,TRUE,"BORDMW";"PA3",#N/A,TRUE,"BORDMW";"PA4",#N/A,TRUE,"BORDMW"}</definedName>
    <definedName name="wrn.Printing._.Report." hidden="1">{"Assumptions",#N/A,FALSE,"Assumptions";"Sensitivities1",#N/A,FALSE,"Sensitivities";"Sensitivities2",#N/A,FALSE,"Sensitivities";"Sensitivities3",#N/A,FALSE,"Sensitivities";"Bidder",#N/A,FALSE,"Bidder";"Annualised_Target",#N/A,FALSE,"Target";"Target",#N/A,FALSE,"Target";"Summary",#N/A,FALSE,"Summary";"Historic",#N/A,FALSE,"Hist";"Current",#N/A,FALSE,"Curr";"Prospective",#N/A,FALSE,"Prosp";"Prospective+1",#N/A,FALSE,"Prosp+1"}</definedName>
    <definedName name="wrn.PRINTREP." hidden="1">{"PRINTREP",#N/A,FALSE,"Sheet1"}</definedName>
    <definedName name="wrn.Prints" hidden="1">{#N/A,#N/A,FALSE,"Traditional COS - 5050";#N/A,#N/A,FALSE,"Traditional Fin. - 5050";#N/A,#N/A,FALSE,"Levelized COS - 5050";#N/A,#N/A,FALSE,"Levelized Fin. - 5050"}</definedName>
    <definedName name="wrn.PrintSheets." hidden="1">{#N/A,#N/A,FALSE,"Traditional COS - 5050";#N/A,#N/A,FALSE,"Traditional Fin. - 5050";#N/A,#N/A,FALSE,"Levelized COS - 5050";#N/A,#N/A,FALSE,"Levelized Fin. - 5050"}</definedName>
    <definedName name="wrn.Project._.Summary." hidden="1">{"Summary",#N/A,FALSE,"MICMULT";"Income Statement",#N/A,FALSE,"MICMULT";"Cash Flows",#N/A,FALSE,"MICMULT"}</definedName>
    <definedName name="wrn.Pulp." hidden="1">{"Pulp Production",#N/A,FALSE,"Pulp";"Pulp Earnings",#N/A,FALSE,"Pulp"}</definedName>
    <definedName name="wrn.Rate._.Tables." hidden="1">{"RS Table",#N/A,FALSE,"Electric Unbundled";"ORH Table",#N/A,FALSE,"Electric Unbundled";"TD Table",#N/A,FALSE,"Electric Unbundled";"GSFL Table",#N/A,FALSE,"Electric Unbundled";"EH Table",#N/A,FALSE,"Electric Unbundled";"DS Table",#N/A,FALSE,"Electric Unbundled";"DP Table",#N/A,FALSE,"Electric Unbundled";"DM Table",#N/A,FALSE,"Electric Unbundled";"TS Table",#N/A,FALSE,"Electric Unbundled"}</definedName>
    <definedName name="wrn.Reader." hidden="1">{"Reader",#N/A,FALSE,"Summary";"Reader",#N/A,FALSE,"Buildup";"Reader",#N/A,FALSE,"Financials";"Reader",#N/A,FALSE,"Debt &amp; Other"}</definedName>
    <definedName name="wrn.red_take." hidden="1">{"red_take_pg1",#N/A,FALSE,"reduced_take";"red_take_pg2",#N/A,FALSE,"reduced_take";"red_take_pg3",#N/A,FALSE,"reduced_take";"red_take_pg4",#N/A,FALSE,"reduced_take";"red_take_pg5",#N/A,FALSE,"reduced_take";"red_take_pg6",#N/A,FALSE,"reduced_take"}</definedName>
    <definedName name="wrn.Report1." hidden="1">{#N/A,#N/A,FALSE,"IS";#N/A,#N/A,FALSE,"BS";#N/A,#N/A,FALSE,"CF";#N/A,#N/A,FALSE,"CE";#N/A,#N/A,FALSE,"Depr";#N/A,#N/A,FALSE,"APAL"}</definedName>
    <definedName name="wrn.sales." hidden="1">{"sales",#N/A,FALSE,"Sales";"sales existing",#N/A,FALSE,"Sales";"sales rd1",#N/A,FALSE,"Sales";"sales rd2",#N/A,FALSE,"Sales"}</definedName>
    <definedName name="wrn.sales.2" hidden="1">{"sales",#N/A,FALSE,"Sales";"sales existing",#N/A,FALSE,"Sales";"sales rd1",#N/A,FALSE,"Sales";"sales rd2",#N/A,FALSE,"Sales"}</definedName>
    <definedName name="wrn.Scenarios." hidden="1">{#N/A,"ICF Downside",FALSE,"Inputs";#N/A,"High Inflation",FALSE,"Inputs"}</definedName>
    <definedName name="wrn.sens." hidden="1">{#N/A,#N/A,FALSE,"Sensitivities";#N/A,#N/A,FALSE,"Sensitivities2"}</definedName>
    <definedName name="wrn.sensitivity._.analyses." hidden="1">{"general",#N/A,FALSE,"Assumptions"}</definedName>
    <definedName name="wrn.Server._.Management._.Total._.Costs." hidden="1">{"Server Management",#N/A,FALSE,"Total Costs"}</definedName>
    <definedName name="wrn.SHORT." hidden="1">{"CREDIT STATISTICS",#N/A,FALSE,"STATS";"CF_AND_IS",#N/A,FALSE,"PLAN";"BALSHEET",#N/A,FALSE,"BALANCE SHEET"}</definedName>
    <definedName name="wrn.Small._.Tools._.Overhead." hidden="1">{#N/A,#N/A,FALSE,"2002 Small Tool OH";#N/A,#N/A,FALSE,"QA"}</definedName>
    <definedName name="wrn.stand_alone." hidden="1">{#N/A,#N/A,FALSE,"CBE";#N/A,#N/A,FALSE,"SWK"}</definedName>
    <definedName name="wrn.STAND_ALONE_BOTH." hidden="1">{"FCB_ALL",#N/A,FALSE,"FCB";"GREY_ALL",#N/A,FALSE,"GREY"}</definedName>
    <definedName name="wrn.Stand_alone_both._dcf" hidden="1">{"FCB_ALL",#N/A,FALSE,"FCB";"GREY_ALL",#N/A,FALSE,"GREY"}</definedName>
    <definedName name="wrn.STMT._.OF._.CASH._.FLOWS." hidden="1">{"STMT OF CASH FLOWS",#N/A,FALSE,"Cash Flows Indirect"}</definedName>
    <definedName name="wrn.summ4." hidden="1">{#N/A,#N/A,FALSE,"summ";#N/A,#N/A,FALSE,"q1";#N/A,#N/A,FALSE,"summ_alt";#N/A,#N/A,FALSE,"stock_nozero";#N/A,#N/A,FALSE,"1995"}</definedName>
    <definedName name="wrn.summaries." hidden="1">{#N/A,#N/A,FALSE,"YTD SALES";#N/A,#N/A,FALSE,"MONTH SALES";#N/A,#N/A,FALSE,"YTD PROFIT";#N/A,#N/A,FALSE,"MONTH PROFIT";#N/A,#N/A,FALSE,"MONTH PROFIT %";#N/A,#N/A,FALSE,"YTD AWARDS";#N/A,#N/A,FALSE,"MONTH AWARDS";#N/A,#N/A,FALSE,"FUNDED BACKLOG";#N/A,#N/A,FALSE,"CONTRACT BACKLOG";#N/A,#N/A,FALSE,"CONTRACT AWARDS";#N/A,#N/A,FALSE,"CONTRACT VALUES";#N/A,#N/A,FALSE,"YTD WIP";#N/A,#N/A,FALSE,"MONTH WIP";#N/A,#N/A,FALSE,"GROSS INVENTORY";#N/A,#N/A,FALSE,"PP";#N/A,#N/A,FALSE,"NET INVENTORY";#N/A,#N/A,FALSE,"RECEIVABLES"}</definedName>
    <definedName name="wrn.Summary." hidden="1">{#N/A,#N/A,FALSE,"Summary3";#N/A,#N/A,FALSE,"Summary1";#N/A,#N/A,FALSE,"Summary2";#N/A,#N/A,FALSE,"Sensitivities1";#N/A,#N/A,FALSE,"Sensitivities2"}</definedName>
    <definedName name="wrn.TB._.ALL._.ACCTS." hidden="1">{"BALANCE SHEET ACCTS",#N/A,TRUE,"Working Trial Balance";"INCOME STMT ACCTS",#N/A,TRUE,"Working Trial Balance"}</definedName>
    <definedName name="wrn.TB._.BALANCE._.SHEET." hidden="1">{"BALANCE SHEET ACCTS",#N/A,FALSE,"Working Trial Balance"}</definedName>
    <definedName name="wrn.TB._.EXPLANATIONS." hidden="1">{"EXPLANATIONS",#N/A,FALSE,"Working Trial Balance"}</definedName>
    <definedName name="wrn.TB._.INCOME._.STMT." hidden="1">{"INCOME STMT ACCTS",#N/A,FALSE,"Working Trial Balance"}</definedName>
    <definedName name="wrn.Teacher." hidden="1">{"Teacher",#N/A,FALSE,"Summary";"Teacher",#N/A,FALSE,"Assumptions";"Teacher",#N/A,FALSE,"Buildup";"Teacher",#N/A,FALSE,"Financials";"Teacher",#N/A,FALSE,"Debt &amp; Other"}</definedName>
    <definedName name="wrn.test." hidden="1">{"test2",#N/A,TRUE,"Prices"}</definedName>
    <definedName name="wrn.test1." hidden="1">{"Income Statement",#N/A,FALSE,"CFMODEL";"Balance Sheet",#N/A,FALSE,"CFMODEL"}</definedName>
    <definedName name="wrn.test2." hidden="1">{"SourcesUses",#N/A,TRUE,"CFMODEL";"TransOverview",#N/A,TRUE,"CFMODEL"}</definedName>
    <definedName name="wrn.test3." hidden="1">{"SourcesUses",#N/A,TRUE,#N/A;"TransOverview",#N/A,TRUE,"CFMODEL"}</definedName>
    <definedName name="wrn.test4." hidden="1">{"SourcesUses",#N/A,TRUE,"FundsFlow";"TransOverview",#N/A,TRUE,"FundsFlow"}</definedName>
    <definedName name="wrn.test5" hidden="1">{"SourcesUses",#N/A,TRUE,"FundsFlow";"TransOverview",#N/A,TRUE,"FundsFlow"}</definedName>
    <definedName name="wrn.TheWholeEnchilada." hidden="1">{"CSheet",#N/A,FALSE,"C";"SmCap",#N/A,FALSE,"VAL1";"GulfCoast",#N/A,FALSE,"VAL1";"nav",#N/A,FALSE,"NAV";"Summary",#N/A,FALSE,"NAV"}</definedName>
    <definedName name="wrn.Thomas_Case." hidden="1">{#N/A,#N/A,TRUE,"Thomas Case";#N/A,#N/A,TRUE,"Corporate Overhead";#N/A,#N/A,TRUE,"Arizona";#N/A,#N/A,TRUE,"Cal";#N/A,#N/A,TRUE,"Illinois";#N/A,#N/A,TRUE,"Indiana";#N/A,#N/A,TRUE,"Ohio";#N/A,#N/A,TRUE,"Pennsylvania";#N/A,#N/A,TRUE,"Growth";#N/A,#N/A,TRUE,"Anthem";#N/A,#N/A,TRUE,"Pipeline"}</definedName>
    <definedName name="wrn.Total._.current._.scenario." hidden="1">{"assumptions",#N/A,TRUE,"assumptions";"PandL",#N/A,TRUE,"Merged entity";"sens",#N/A,TRUE,"assumptions";"pres1",#N/A,TRUE,"for presentation"}</definedName>
    <definedName name="wrn.TotalBud." hidden="1">{"SumBud",#N/A,FALSE,"Summary";"IEMBud",#N/A,FALSE,"IE&amp;M";"GenBud",#N/A,FALSE,"Gen";"ETBud",#N/A,FALSE,"ET";"IPBud",#N/A,FALSE,"Interstate Pipeline";"NEGBud",#N/A,FALSE,"NEG";"MerchBud",#N/A,FALSE,"Merch";#N/A,#N/A,FALSE,"LT Cont (2)";#N/A,#N/A,FALSE,"Mgmt"}</definedName>
    <definedName name="wrn.totalcomp." hidden="1">{"comp1",#N/A,FALSE,"COMPS";"footnotes",#N/A,FALSE,"COMPS"}</definedName>
    <definedName name="wrn.Trading._.Summary." hidden="1">{#N/A,#N/A,FALSE,"Trading Summary"}</definedName>
    <definedName name="wrn.trans._.sum." hidden="1">{"trans assumptions",#N/A,FALSE,"Merger";"trans accretion",#N/A,FALSE,"Merger"}</definedName>
    <definedName name="wrn.up." hidden="1">{"up stand alones",#N/A,FALSE,"Acquiror"}</definedName>
    <definedName name="wrn.USIM_Data." localSheetId="2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2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2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aluation._.Package._.1.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wrn.Wacc." hidden="1">{"Area1",#N/A,FALSE,"OREWACC";"Area2",#N/A,FALSE,"OREWACC"}</definedName>
    <definedName name="wrn.Wacc.2" hidden="1">{"Area1",#N/A,FALSE,"OREWACC";"Area2",#N/A,FALSE,"OREWACC"}</definedName>
    <definedName name="wrn.Western._.District._.1997._.Capital._.Budget." hidden="1">{#N/A,#N/A,FALSE,"EXP97"}</definedName>
    <definedName name="wrn.whole._.document.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wrn.WholeShabang.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rn.wpoall." hidden="1">{"wpocash",#N/A,FALSE,"WPOALLT";"wpoinc",#N/A,FALSE,"WPOALLT";"wpobroad",#N/A,FALSE,"WPOALLT";"wpocable",#N/A,FALSE,"WPOALLT";"wpoexcl",#N/A,FALSE,"WPOALLT";"wponwsweek",#N/A,FALSE,"WPOALLT";"wpopost",#N/A,FALSE,"WPOALLT"}</definedName>
    <definedName name="wrn.WWY." hidden="1">{#N/A,#N/A,FALSE,"WWY"}</definedName>
    <definedName name="WRN2.Document" hidden="1">{"consolidated",#N/A,FALSE,"Sheet1";"cms",#N/A,FALSE,"Sheet1";"fse",#N/A,FALSE,"Sheet1"}</definedName>
    <definedName name="wrn3.ALL." hidden="1">{#N/A,#N/A,FALSE,"DCF";#N/A,#N/A,FALSE,"WACC";#N/A,#N/A,FALSE,"Sales_EBIT";#N/A,#N/A,FALSE,"Capex_Depreciation";#N/A,#N/A,FALSE,"WC";#N/A,#N/A,FALSE,"Interest";#N/A,#N/A,FALSE,"Assumptions"}</definedName>
    <definedName name="wrnfy97" hidden="1">{#N/A,#N/A,FALSE,"FY97";#N/A,#N/A,FALSE,"FY98";#N/A,#N/A,FALSE,"FY99";#N/A,#N/A,FALSE,"FY00";#N/A,#N/A,FALSE,"FY01"}</definedName>
    <definedName name="wt" hidden="1">{#N/A,#N/A,FALSE,"FY97";#N/A,#N/A,FALSE,"FY98";#N/A,#N/A,FALSE,"FY99";#N/A,#N/A,FALSE,"FY00";#N/A,#N/A,FALSE,"FY01"}</definedName>
    <definedName name="wvu.cash." hidden="1">{TRUE,TRUE,-1.25,-15.5,456.75,279.75,FALSE,FALSE,TRUE,TRUE,0,1,18,1,199,6,3,4,TRUE,TRUE,3,TRUE,1,TRUE,100,"Swvu.cash.","ACwvu.cash.",1,FALSE,FALSE,0.511811023622047,0.511811023622047,0.511811023622047,0.511811023622047,1,"","",FALSE,FALSE,FALSE,FALSE,1,#N/A,1,1,#DIV/0!,FALSE,"Rwvu.cash.",#N/A,FALSE,FALSE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profits." hidden="1">{TRUE,TRUE,-1.25,-15.5,456.75,279.75,FALSE,FALSE,TRUE,TRUE,0,1,21,1,127,6,3,4,TRUE,TRUE,3,TRUE,1,TRUE,100,"Swvu.profits.","ACwvu.profits.",1,FALSE,FALSE,0.511811023622047,0.511811023622047,0.511811023622047,0.511811023622047,1,"","",FALSE,FALSE,FALSE,FALSE,1,#N/A,1,1,#DIV/0!,FALSE,"Rwvu.profits.",#N/A,FALSE,FALS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turnover." hidden="1">{TRUE,TRUE,-1.25,-15.5,456.75,279.75,FALSE,FALSE,TRUE,TRUE,0,1,8,1,4,6,3,4,TRUE,TRUE,3,TRUE,1,TRUE,100,"Swvu.turnover.","ACwvu.turnover.",1,FALSE,FALSE,0.511811023622047,0.511811023622047,0.511811023622047,0.511811023622047,1,"","",FALSE,FALSE,FALSE,FALSE,1,#N/A,1,1,#DIV/0!,FALSE,"Rwvu.turnover.",#N/A,FALSE,FALSE}</definedName>
    <definedName name="wwee" hidden="1">{"value box",#N/A,TRUE,"DPL Inc. Fin Statements";"unlevered free cash flows",#N/A,TRUE,"DPL Inc. Fin Statements"}</definedName>
    <definedName name="www" localSheetId="2" hidden="1">{#N/A,#N/A,FALSE,"schA"}</definedName>
    <definedName name="www" hidden="1">{#N/A,#N/A,FALSE,"schA"}</definedName>
    <definedName name="x" hidden="1">{#N/A,#N/A,FALSE,"FY97";#N/A,#N/A,FALSE,"FY98";#N/A,#N/A,FALSE,"FY99";#N/A,#N/A,FALSE,"FY00";#N/A,#N/A,FALSE,"FY01"}</definedName>
    <definedName name="x.new" hidden="1">{#N/A,#N/A,FALSE,"FY97";#N/A,#N/A,FALSE,"FY98";#N/A,#N/A,FALSE,"FY99";#N/A,#N/A,FALSE,"FY00";#N/A,#N/A,FALSE,"FY01"}</definedName>
    <definedName name="Xcel" hidden="1">{"by_month",#N/A,TRUE,"template";"destec_month",#N/A,TRUE,"template";"by_quarter",#N/A,TRUE,"template";"destec_quarter",#N/A,TRUE,"template";"by_year",#N/A,TRUE,"template";"destec_annual",#N/A,TRUE,"template"}</definedName>
    <definedName name="xx" hidden="1">{"ngcpv",#N/A,TRUE,"NGC Summary";"insum1",#N/A,TRUE,"Inputs Summary";"insum2",#N/A,TRUE,"Inputs Summary";"insum3",#N/A,TRUE,"Inputs Summary";"revsum1",#N/A,TRUE,"RevExp";"revsum2",#N/A,TRUE,"RevExp";"debtin1",#N/A,TRUE,"Debt Inputs";"debtin2",#N/A,TRUE,"Debt Inputs";"opprn1",#N/A,TRUE,"OPS";"opprn2",#N/A,TRUE,"OPS";"opprn3",#N/A,TRUE,"OPS";"deprn1",#N/A,TRUE,"DeprAlloc";"deprn2",#N/A,TRUE,"DeprAlloc";"finp1",#N/A,TRUE,"Financials";"finp2",#N/A,TRUE,"Financials";"finp3",#N/A,TRUE,"Financials";"finp4",#N/A,TRUE,"Financials";"dei12c",#N/A,TRUE,"Destec";"deip3",#N/A,TRUE,"Destec";"ddpv",#N/A,TRUE,"Drawdown"}</definedName>
    <definedName name="xxxxx" hidden="1">{#N/A,#N/A,FALSE,"Calc";#N/A,#N/A,FALSE,"Sensitivity";#N/A,#N/A,FALSE,"LT Earn.Dil.";#N/A,#N/A,FALSE,"Dil. AVP"}</definedName>
    <definedName name="xxxxxxxx" hidden="1">{"var_page",#N/A,FALSE,"template"}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2K" hidden="1">{"PAGE1_97",#N/A,TRUE,"1997";"PAGE2_97",#N/A,TRUE,"1997";"PAGE3_97",#N/A,TRUE,"1997";"PAGE4_97",#N/A,TRUE,"1997"}</definedName>
    <definedName name="YearOfCostData">[11]Resources!$E$71</definedName>
    <definedName name="Years_evaluated">'[76]Revison Inputs'!$B$6</definedName>
    <definedName name="YTD_Format">[54]YTD!$B$13:$D$13,[54]YTD!$B$36:$D$36</definedName>
    <definedName name="yuuuiuy" hidden="1">{#N/A,#N/A,FALSE,"Income Statement";#N/A,#N/A,FALSE,"Balance Sheet";#N/A,#N/A,FALSE,"Cash Flows";#N/A,#N/A,FALSE,"Ratios"}</definedName>
    <definedName name="yy" hidden="1">{"consolidated",#N/A,FALSE,"Sheet1";"cms",#N/A,FALSE,"Sheet1";"fse",#N/A,FALSE,"Sheet1"}</definedName>
    <definedName name="zaq" hidden="1">{#N/A,#N/A,FALSE,"Calc";#N/A,#N/A,FALSE,"Sensitivity";#N/A,#N/A,FALSE,"LT Earn.Dil.";#N/A,#N/A,FALSE,"Dil. AVP"}</definedName>
    <definedName name="zer" hidden="1">{#N/A,#N/A,FALSE,"Calc";#N/A,#N/A,FALSE,"Sensitivity";#N/A,#N/A,FALSE,"LT Earn.Dil.";#N/A,#N/A,FALSE,"Dil. AVP"}</definedName>
    <definedName name="zzzzz" hidden="1">{"var_page",#N/A,FALSE,"template"}</definedName>
    <definedName name="zzzzzz" hidden="1">{"var_page",#N/A,FALSE,"template"}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8" i="20" l="1"/>
  <c r="G18" i="20"/>
  <c r="F18" i="20"/>
  <c r="E18" i="20"/>
  <c r="D18" i="20"/>
  <c r="A7" i="29" l="1"/>
  <c r="A8" i="29" s="1"/>
  <c r="A9" i="29" s="1"/>
  <c r="A10" i="29" s="1"/>
  <c r="A11" i="29" s="1"/>
  <c r="A12" i="29" s="1"/>
  <c r="A13" i="29" s="1"/>
  <c r="A14" i="29" s="1"/>
  <c r="A15" i="29" s="1"/>
  <c r="A16" i="29" s="1"/>
  <c r="A17" i="29" s="1"/>
  <c r="A18" i="29" s="1"/>
  <c r="A19" i="29" s="1"/>
  <c r="A20" i="29" s="1"/>
  <c r="A21" i="29" s="1"/>
  <c r="A22" i="29" s="1"/>
  <c r="A23" i="29" s="1"/>
  <c r="A24" i="29" s="1"/>
  <c r="A25" i="29" s="1"/>
  <c r="A26" i="29" s="1"/>
  <c r="A27" i="29" s="1"/>
  <c r="A28" i="29" s="1"/>
  <c r="A29" i="29" s="1"/>
  <c r="A30" i="29" s="1"/>
  <c r="A31" i="29" s="1"/>
  <c r="A7" i="20"/>
  <c r="A8" i="20" s="1"/>
  <c r="A9" i="20" s="1"/>
  <c r="A10" i="20" s="1"/>
  <c r="A11" i="20" s="1"/>
  <c r="A12" i="20" s="1"/>
  <c r="A13" i="20" s="1"/>
  <c r="A14" i="20" s="1"/>
  <c r="A15" i="20" s="1"/>
  <c r="A16" i="20" l="1"/>
  <c r="A17" i="20" s="1"/>
  <c r="A18" i="20" s="1"/>
  <c r="A19" i="20" s="1"/>
  <c r="A20" i="20" s="1"/>
  <c r="A21" i="20" s="1"/>
  <c r="A22" i="20" s="1"/>
  <c r="A23" i="20" s="1"/>
  <c r="A24" i="20" s="1"/>
  <c r="A25" i="20" s="1"/>
  <c r="A26" i="20" s="1"/>
  <c r="A27" i="20" s="1"/>
  <c r="B10" i="2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l="1"/>
  <c r="B23" i="2" s="1"/>
  <c r="B24" i="2" s="1"/>
  <c r="B25" i="2" s="1"/>
  <c r="B26" i="2" s="1"/>
  <c r="B27" i="2" s="1"/>
  <c r="B28" i="2" s="1"/>
  <c r="B29" i="2" s="1"/>
  <c r="B30" i="2" s="1"/>
  <c r="A7" i="27"/>
  <c r="A8" i="27" s="1"/>
  <c r="A9" i="27" s="1"/>
  <c r="A10" i="27" s="1"/>
  <c r="A11" i="27" s="1"/>
  <c r="A12" i="27" s="1"/>
  <c r="A13" i="27" s="1"/>
  <c r="A14" i="27" s="1"/>
  <c r="C21" i="29" l="1"/>
  <c r="C21" i="28" s="1"/>
  <c r="C26" i="29"/>
  <c r="D26" i="29"/>
  <c r="E26" i="29"/>
  <c r="F26" i="29"/>
  <c r="G26" i="29"/>
  <c r="D16" i="28"/>
  <c r="E16" i="28" s="1"/>
  <c r="F16" i="28" s="1"/>
  <c r="G16" i="28" s="1"/>
  <c r="A7" i="28"/>
  <c r="A8" i="28" s="1"/>
  <c r="A9" i="28" s="1"/>
  <c r="A10" i="28" s="1"/>
  <c r="A11" i="28" s="1"/>
  <c r="A12" i="28" s="1"/>
  <c r="A13" i="28" s="1"/>
  <c r="A14" i="28" s="1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A25" i="28" s="1"/>
  <c r="A26" i="28" s="1"/>
  <c r="A27" i="28" s="1"/>
  <c r="A28" i="28" s="1"/>
  <c r="A29" i="28" s="1"/>
  <c r="A30" i="28" s="1"/>
  <c r="A31" i="28" s="1"/>
  <c r="C22" i="28"/>
  <c r="C26" i="28"/>
  <c r="D26" i="28"/>
  <c r="E26" i="28"/>
  <c r="F26" i="28"/>
  <c r="G26" i="28"/>
  <c r="E15" i="28" l="1"/>
  <c r="E9" i="28"/>
  <c r="C15" i="28"/>
  <c r="C9" i="28"/>
  <c r="G15" i="29"/>
  <c r="G9" i="29"/>
  <c r="C15" i="29"/>
  <c r="C9" i="29"/>
  <c r="E15" i="29"/>
  <c r="E9" i="29"/>
  <c r="D9" i="28"/>
  <c r="D15" i="28"/>
  <c r="D15" i="29"/>
  <c r="D9" i="29"/>
  <c r="G15" i="28"/>
  <c r="G9" i="28"/>
  <c r="F15" i="28"/>
  <c r="F9" i="28"/>
  <c r="F15" i="29"/>
  <c r="F9" i="29"/>
  <c r="C22" i="29"/>
  <c r="D21" i="29"/>
  <c r="D21" i="28" s="1"/>
  <c r="D22" i="28" s="1"/>
  <c r="E21" i="29" l="1"/>
  <c r="E21" i="28" s="1"/>
  <c r="E22" i="28" s="1"/>
  <c r="D22" i="29"/>
  <c r="D17" i="28" l="1"/>
  <c r="F21" i="29"/>
  <c r="F21" i="28" s="1"/>
  <c r="F22" i="28" s="1"/>
  <c r="E22" i="29"/>
  <c r="C27" i="29" l="1"/>
  <c r="C17" i="28"/>
  <c r="D27" i="28"/>
  <c r="D27" i="29"/>
  <c r="G17" i="28"/>
  <c r="E17" i="28"/>
  <c r="E27" i="29"/>
  <c r="F17" i="28"/>
  <c r="F27" i="29"/>
  <c r="G27" i="29"/>
  <c r="G21" i="29"/>
  <c r="F22" i="29"/>
  <c r="C27" i="28" l="1"/>
  <c r="G27" i="28"/>
  <c r="F27" i="28"/>
  <c r="E27" i="28"/>
  <c r="G22" i="29"/>
  <c r="G21" i="28"/>
  <c r="G22" i="28" s="1"/>
  <c r="G11" i="28" l="1"/>
  <c r="G24" i="28" s="1"/>
  <c r="F11" i="28"/>
  <c r="F24" i="28" s="1"/>
  <c r="C11" i="28"/>
  <c r="C24" i="28" s="1"/>
  <c r="F28" i="28" l="1"/>
  <c r="H29" i="2" s="1"/>
  <c r="H24" i="2"/>
  <c r="F16" i="29"/>
  <c r="F17" i="29" s="1"/>
  <c r="F11" i="29"/>
  <c r="C28" i="28"/>
  <c r="G28" i="28"/>
  <c r="I29" i="2" s="1"/>
  <c r="I24" i="2"/>
  <c r="D16" i="29"/>
  <c r="D17" i="29" s="1"/>
  <c r="D11" i="29"/>
  <c r="E11" i="28"/>
  <c r="E24" i="28" s="1"/>
  <c r="D11" i="28"/>
  <c r="D24" i="28" s="1"/>
  <c r="C16" i="29"/>
  <c r="C17" i="29" s="1"/>
  <c r="C11" i="29"/>
  <c r="G16" i="29"/>
  <c r="G17" i="29" s="1"/>
  <c r="G11" i="29"/>
  <c r="E24" i="2"/>
  <c r="C24" i="29" l="1"/>
  <c r="C30" i="28"/>
  <c r="D24" i="29"/>
  <c r="D28" i="29" s="1"/>
  <c r="F24" i="29"/>
  <c r="H11" i="2" s="1"/>
  <c r="E16" i="29"/>
  <c r="E17" i="29" s="1"/>
  <c r="E11" i="29"/>
  <c r="E28" i="28"/>
  <c r="G29" i="2" s="1"/>
  <c r="G24" i="2"/>
  <c r="C28" i="29"/>
  <c r="E11" i="2"/>
  <c r="G24" i="29"/>
  <c r="D28" i="28"/>
  <c r="F29" i="2" s="1"/>
  <c r="F24" i="2"/>
  <c r="E29" i="2"/>
  <c r="D24" i="2" l="1"/>
  <c r="D8" i="27" s="1"/>
  <c r="F11" i="2"/>
  <c r="F28" i="29"/>
  <c r="E24" i="29"/>
  <c r="C30" i="29" s="1"/>
  <c r="C31" i="28"/>
  <c r="D29" i="2"/>
  <c r="D13" i="27" s="1"/>
  <c r="I11" i="2"/>
  <c r="G28" i="29"/>
  <c r="D23" i="20"/>
  <c r="E23" i="20"/>
  <c r="F23" i="20"/>
  <c r="G23" i="20"/>
  <c r="H23" i="20"/>
  <c r="D19" i="20"/>
  <c r="E19" i="20"/>
  <c r="F19" i="20"/>
  <c r="G19" i="20"/>
  <c r="H19" i="20"/>
  <c r="D8" i="20"/>
  <c r="E8" i="20"/>
  <c r="F8" i="20"/>
  <c r="G8" i="20"/>
  <c r="H8" i="20"/>
  <c r="G11" i="2" l="1"/>
  <c r="E28" i="29"/>
  <c r="C31" i="29"/>
  <c r="E15" i="20"/>
  <c r="E21" i="20" s="1"/>
  <c r="F15" i="20"/>
  <c r="F21" i="20" s="1"/>
  <c r="D15" i="20"/>
  <c r="D21" i="20" s="1"/>
  <c r="G15" i="20"/>
  <c r="G21" i="20" s="1"/>
  <c r="H15" i="20" l="1"/>
  <c r="H21" i="20" s="1"/>
  <c r="I10" i="2" s="1"/>
  <c r="E10" i="2"/>
  <c r="E23" i="2"/>
  <c r="G23" i="2"/>
  <c r="G25" i="2" s="1"/>
  <c r="G10" i="2"/>
  <c r="H23" i="2"/>
  <c r="H25" i="2" s="1"/>
  <c r="H10" i="2"/>
  <c r="F23" i="2"/>
  <c r="F25" i="2" s="1"/>
  <c r="F10" i="2"/>
  <c r="F12" i="2" s="1"/>
  <c r="E16" i="2"/>
  <c r="D24" i="20"/>
  <c r="D26" i="20" l="1"/>
  <c r="D10" i="2"/>
  <c r="E12" i="2"/>
  <c r="I23" i="2"/>
  <c r="I25" i="2" s="1"/>
  <c r="E15" i="2"/>
  <c r="E28" i="2" s="1"/>
  <c r="E30" i="2" s="1"/>
  <c r="J10" i="2"/>
  <c r="H24" i="20"/>
  <c r="J15" i="2" s="1"/>
  <c r="D23" i="2"/>
  <c r="D7" i="27" s="1"/>
  <c r="D9" i="27" s="1"/>
  <c r="E25" i="2"/>
  <c r="C7" i="27"/>
  <c r="E24" i="20"/>
  <c r="F15" i="2" s="1"/>
  <c r="F28" i="2" s="1"/>
  <c r="F30" i="2" s="1"/>
  <c r="I15" i="2" l="1"/>
  <c r="I28" i="2" s="1"/>
  <c r="I30" i="2" s="1"/>
  <c r="D25" i="2"/>
  <c r="E17" i="2"/>
  <c r="F24" i="20"/>
  <c r="G15" i="2" s="1"/>
  <c r="G28" i="2" l="1"/>
  <c r="G24" i="20"/>
  <c r="D27" i="20" s="1"/>
  <c r="H15" i="2" l="1"/>
  <c r="H28" i="2" s="1"/>
  <c r="H30" i="2" s="1"/>
  <c r="G30" i="2"/>
  <c r="D28" i="2" l="1"/>
  <c r="D12" i="27" s="1"/>
  <c r="D14" i="27" s="1"/>
  <c r="D15" i="2"/>
  <c r="C12" i="27" s="1"/>
  <c r="D30" i="2"/>
  <c r="G12" i="2" l="1"/>
  <c r="G16" i="2"/>
  <c r="G17" i="2" s="1"/>
  <c r="I12" i="2"/>
  <c r="J11" i="2"/>
  <c r="J12" i="2" s="1"/>
  <c r="F16" i="2"/>
  <c r="H12" i="2"/>
  <c r="H16" i="2"/>
  <c r="H17" i="2" s="1"/>
  <c r="D11" i="2" l="1"/>
  <c r="C8" i="27" s="1"/>
  <c r="C9" i="27" s="1"/>
  <c r="J16" i="2"/>
  <c r="J17" i="2" s="1"/>
  <c r="I16" i="2"/>
  <c r="I17" i="2" s="1"/>
  <c r="F17" i="2"/>
  <c r="D16" i="2" l="1"/>
  <c r="C13" i="27" s="1"/>
  <c r="C14" i="27" s="1"/>
  <c r="D12" i="2"/>
  <c r="D17" i="2" l="1"/>
</calcChain>
</file>

<file path=xl/sharedStrings.xml><?xml version="1.0" encoding="utf-8"?>
<sst xmlns="http://schemas.openxmlformats.org/spreadsheetml/2006/main" count="149" uniqueCount="71">
  <si>
    <t>Column1</t>
  </si>
  <si>
    <t>2025</t>
  </si>
  <si>
    <t xml:space="preserve"> </t>
  </si>
  <si>
    <t>Line</t>
  </si>
  <si>
    <t>$ in millions</t>
  </si>
  <si>
    <t>Capital</t>
  </si>
  <si>
    <t>Energy (MWh)</t>
  </si>
  <si>
    <t>Dispatch cost</t>
  </si>
  <si>
    <t>Scenario 1</t>
  </si>
  <si>
    <t>(A)</t>
  </si>
  <si>
    <t>(B)</t>
  </si>
  <si>
    <t>(C)</t>
  </si>
  <si>
    <t>(D)</t>
  </si>
  <si>
    <t>(E)</t>
  </si>
  <si>
    <t>(F)</t>
  </si>
  <si>
    <t>(G)</t>
  </si>
  <si>
    <t>Scenario 2</t>
  </si>
  <si>
    <t>No hedging</t>
  </si>
  <si>
    <t>90MW 5-year PPA + 95MW replacement</t>
  </si>
  <si>
    <t>Scenario 1 - no hedging</t>
  </si>
  <si>
    <t>May 2021</t>
  </si>
  <si>
    <t>May 2022</t>
  </si>
  <si>
    <t>May 2023</t>
  </si>
  <si>
    <t>May 2024</t>
  </si>
  <si>
    <t>May 2025</t>
  </si>
  <si>
    <t>12-month ending</t>
  </si>
  <si>
    <t>Colstrip unit 4 continuing operations</t>
  </si>
  <si>
    <t>PSE's take (MWh)</t>
  </si>
  <si>
    <t>Net capacity factor</t>
  </si>
  <si>
    <t>Fixed operating expenses</t>
  </si>
  <si>
    <t xml:space="preserve">Coal fixed </t>
  </si>
  <si>
    <t>PSE Expense</t>
  </si>
  <si>
    <t>Total PSE Expense</t>
  </si>
  <si>
    <t>Property Tax</t>
  </si>
  <si>
    <t>Dispatch cost (line 9 / 2)</t>
  </si>
  <si>
    <t>Cost $/MWh (5-year average)</t>
  </si>
  <si>
    <t>PSE's share of unit 4 capacity</t>
  </si>
  <si>
    <t>Market price ($/MWh)</t>
  </si>
  <si>
    <t>NWE PPA capacity</t>
  </si>
  <si>
    <t>PPA cost</t>
  </si>
  <si>
    <t>Capacity (MW)</t>
  </si>
  <si>
    <t>Replacement energy (MWh)</t>
  </si>
  <si>
    <t>Mid-C price  ($/MWh)</t>
  </si>
  <si>
    <t>Replacement capacity winter only</t>
  </si>
  <si>
    <t>95 MW Replacement</t>
  </si>
  <si>
    <t>Total cost (line 6+12+17)</t>
  </si>
  <si>
    <t>Cost $/MWh (line 19 / 22)</t>
  </si>
  <si>
    <t>Total cost NPV (line 19)</t>
  </si>
  <si>
    <t>Total capacity</t>
  </si>
  <si>
    <t>Total energy MWh</t>
  </si>
  <si>
    <t>Hedge 95MW</t>
  </si>
  <si>
    <t>Scenario 2 - hedge 95MW</t>
  </si>
  <si>
    <r>
      <rPr>
        <b/>
        <sz val="14"/>
        <color theme="1"/>
        <rFont val="Times New Roman"/>
        <family val="1"/>
      </rPr>
      <t xml:space="preserve">PSE Quantitative Analysis Comparing "Business
as Usual" Scenario and the "Proposed Sale" Scenario
</t>
    </r>
    <r>
      <rPr>
        <b/>
        <sz val="12"/>
        <color theme="1"/>
        <rFont val="Times New Roman"/>
        <family val="1"/>
      </rPr>
      <t>(August 29, 2019)</t>
    </r>
  </si>
  <si>
    <r>
      <rPr>
        <b/>
        <sz val="14"/>
        <color theme="1"/>
        <rFont val="Times New Roman"/>
        <family val="1"/>
      </rPr>
      <t xml:space="preserve">PSE Quantitative Analysis Comparing "Business
as Usual" Scenario and the "Proposed Sale" Scenario
</t>
    </r>
    <r>
      <rPr>
        <b/>
        <sz val="11"/>
        <color theme="1"/>
        <rFont val="Times New Roman"/>
        <family val="1"/>
      </rPr>
      <t>Five-Year Comparison</t>
    </r>
  </si>
  <si>
    <t>Colstrip Unit 4 Continuing Operations</t>
  </si>
  <si>
    <t>Scenario 1 - No Hedging</t>
  </si>
  <si>
    <t>Scenario 2 - Hedge 95MW</t>
  </si>
  <si>
    <t>Cost ($ in millions)</t>
  </si>
  <si>
    <t>Proposed Sale Benefit</t>
  </si>
  <si>
    <t>Proposed Sale Benefit ($/MWh)</t>
  </si>
  <si>
    <t>Present Value</t>
  </si>
  <si>
    <t>Average</t>
  </si>
  <si>
    <t>Cost ($/MWh)</t>
  </si>
  <si>
    <t>Colstrip unit 4 operating cost</t>
  </si>
  <si>
    <t>Total cost NPV (line 16)</t>
  </si>
  <si>
    <t>Total cost (line 10 + 14)</t>
  </si>
  <si>
    <t>Cost $/MWh (line 16 / 2)</t>
  </si>
  <si>
    <t>90 MW NWE PPA</t>
  </si>
  <si>
    <t>Energy replacement</t>
  </si>
  <si>
    <t>Capacity replacement cost</t>
  </si>
  <si>
    <t xml:space="preserve">Capacity charge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</si>
</sst>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5">
    <numFmt numFmtId="6" formatCode="&quot;$&quot;#,##0_);[Red]\(&quot;$&quot;#,##0\)"/>
    <numFmt numFmtId="43" formatCode="_(* #,##0.00_);_(* \(#,##0.00\);_(* &quot;-&quot;??_);_(@_)"/>
    <numFmt numFmtId="164" formatCode="_(* #,##0_);_(* \(#,##0\);_(* &quot;-&quot;??_);_(@_)"/>
    <numFmt numFmtId="165" formatCode="&quot;$&quot;#,##0"/>
    <numFmt numFmtId="166" formatCode="[$-409]d\-mmm\-yy;@"/>
    <numFmt numFmtId="167" formatCode="0.0%"/>
    <numFmt numFmtId="168" formatCode="&quot;$&quot;#,##0_)&quot;/ MWh&quot;;[Red]\(&quot;$&quot;#,##0\)"/>
    <numFmt numFmtId="169" formatCode="&quot;$&quot;#,##0.00"/>
    <numFmt numFmtId="170" formatCode="&quot;$&quot;#,##0.0_)&quot;/ MWh&quot;;[Red]\(&quot;$&quot;#,##0.0\)"/>
    <numFmt numFmtId="171" formatCode="&quot;$&quot;#,##0_)\ &quot;M&quot;;[Red]\(&quot;$&quot;#,##0\)\ &quot;M&quot;"/>
    <numFmt numFmtId="172" formatCode="&quot;$&quot;#,##0_)&quot;M&quot;;[Red]\(&quot;$&quot;#,##0\)"/>
    <numFmt numFmtId="173" formatCode="&quot;$&quot;#,##0_)&quot;M&quot;;[Red]\(&quot;$&quot;#,##0\)\ &quot;M&quot;"/>
    <numFmt numFmtId="174" formatCode="&quot;$&quot;#,##0.0&quot;/MWh&quot;;[Red]\(&quot;$&quot;#,##0.0\)"/>
    <numFmt numFmtId="175" formatCode="_(* #,##0_)&quot;MW&quot;;_(* \(#,##0\);_(* &quot;-&quot;??_);_(@_)"/>
    <numFmt numFmtId="176" formatCode="&quot;$&quot;#,##0.0&quot;/kw-yr&quot;;[Red]\(&quot;$&quot;#,##0.0\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i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rgb="FFFF0000"/>
      <name val="Times New Roman"/>
      <family val="1"/>
    </font>
    <font>
      <u/>
      <sz val="11"/>
      <color theme="1"/>
      <name val="Times New Roman"/>
      <family val="1"/>
    </font>
    <font>
      <b/>
      <i/>
      <sz val="12"/>
      <color theme="0"/>
      <name val="Times New Roman"/>
      <family val="1"/>
    </font>
    <font>
      <i/>
      <sz val="12"/>
      <name val="Times New Roman"/>
      <family val="1"/>
    </font>
    <font>
      <sz val="11"/>
      <color rgb="FFFF0000"/>
      <name val="Times New Roman"/>
      <family val="1"/>
    </font>
    <font>
      <sz val="11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A417C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5B9BD5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DDEBF7"/>
        <bgColor theme="8" tint="0.79998168889431442"/>
      </patternFill>
    </fill>
  </fills>
  <borders count="4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/>
      <right style="medium">
        <color indexed="64"/>
      </right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8" tint="0.39997558519241921"/>
      </bottom>
      <diagonal/>
    </border>
    <border>
      <left/>
      <right/>
      <top style="medium">
        <color indexed="64"/>
      </top>
      <bottom style="thin">
        <color theme="8" tint="0.39997558519241921"/>
      </bottom>
      <diagonal/>
    </border>
    <border>
      <left/>
      <right style="medium">
        <color indexed="64"/>
      </right>
      <top style="medium">
        <color indexed="64"/>
      </top>
      <bottom style="thin">
        <color theme="8" tint="0.39997558519241921"/>
      </bottom>
      <diagonal/>
    </border>
    <border>
      <left style="thin">
        <color theme="0"/>
      </left>
      <right/>
      <top style="thin">
        <color theme="4" tint="0.39997558519241921"/>
      </top>
      <bottom/>
      <diagonal/>
    </border>
    <border>
      <left style="medium">
        <color indexed="64"/>
      </left>
      <right/>
      <top style="thin">
        <color theme="4" tint="0.39997558519241921"/>
      </top>
      <bottom/>
      <diagonal/>
    </border>
    <border>
      <left style="medium">
        <color indexed="64"/>
      </left>
      <right/>
      <top style="thin">
        <color theme="8" tint="0.39997558519241921"/>
      </top>
      <bottom style="medium">
        <color indexed="64"/>
      </bottom>
      <diagonal/>
    </border>
    <border>
      <left/>
      <right/>
      <top style="thin">
        <color theme="8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8" tint="0.39997558519241921"/>
      </top>
      <bottom style="medium">
        <color indexed="64"/>
      </bottom>
      <diagonal/>
    </border>
    <border>
      <left style="medium">
        <color indexed="64"/>
      </left>
      <right/>
      <top style="thin">
        <color theme="8" tint="0.39997558519241921"/>
      </top>
      <bottom/>
      <diagonal/>
    </border>
    <border>
      <left/>
      <right/>
      <top style="thin">
        <color theme="8" tint="0.39997558519241921"/>
      </top>
      <bottom/>
      <diagonal/>
    </border>
    <border>
      <left/>
      <right style="medium">
        <color indexed="64"/>
      </right>
      <top style="thin">
        <color theme="8" tint="0.39997558519241921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/>
      <bottom style="thin">
        <color theme="8" tint="0.39997558519241921"/>
      </bottom>
      <diagonal/>
    </border>
    <border>
      <left style="medium">
        <color indexed="64"/>
      </left>
      <right/>
      <top/>
      <bottom style="thin">
        <color theme="8" tint="0.39997558519241921"/>
      </bottom>
      <diagonal/>
    </border>
    <border>
      <left/>
      <right style="medium">
        <color indexed="64"/>
      </right>
      <top/>
      <bottom style="thin">
        <color theme="8" tint="0.39997558519241921"/>
      </bottom>
      <diagonal/>
    </border>
    <border>
      <left/>
      <right style="medium">
        <color indexed="64"/>
      </right>
      <top style="thin">
        <color theme="8" tint="0.39997558519241921"/>
      </top>
      <bottom style="thin">
        <color indexed="64"/>
      </bottom>
      <diagonal/>
    </border>
    <border>
      <left/>
      <right/>
      <top style="thin">
        <color theme="8" tint="0.39997558519241921"/>
      </top>
      <bottom style="thin">
        <color indexed="64"/>
      </bottom>
      <diagonal/>
    </border>
  </borders>
  <cellStyleXfs count="10">
    <xf numFmtId="0" fontId="0" fillId="0" borderId="0"/>
    <xf numFmtId="43" fontId="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/>
    <xf numFmtId="166" fontId="2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252">
    <xf numFmtId="0" fontId="0" fillId="0" borderId="0" xfId="0"/>
    <xf numFmtId="0" fontId="1" fillId="0" borderId="0" xfId="0" applyFont="1"/>
    <xf numFmtId="0" fontId="5" fillId="0" borderId="0" xfId="0" applyFont="1"/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10" fillId="4" borderId="14" xfId="0" applyFont="1" applyFill="1" applyBorder="1" applyAlignment="1">
      <alignment horizontal="center" wrapText="1"/>
    </xf>
    <xf numFmtId="0" fontId="10" fillId="4" borderId="15" xfId="0" applyFont="1" applyFill="1" applyBorder="1" applyAlignment="1">
      <alignment horizontal="center" wrapText="1"/>
    </xf>
    <xf numFmtId="0" fontId="11" fillId="0" borderId="0" xfId="0" applyFont="1"/>
    <xf numFmtId="0" fontId="10" fillId="5" borderId="18" xfId="0" applyFont="1" applyFill="1" applyBorder="1" applyAlignment="1">
      <alignment horizontal="center" wrapText="1"/>
    </xf>
    <xf numFmtId="0" fontId="10" fillId="5" borderId="19" xfId="0" applyFont="1" applyFill="1" applyBorder="1" applyAlignment="1">
      <alignment horizontal="center" wrapText="1"/>
    </xf>
    <xf numFmtId="0" fontId="7" fillId="3" borderId="4" xfId="0" applyFont="1" applyFill="1" applyBorder="1"/>
    <xf numFmtId="171" fontId="9" fillId="3" borderId="5" xfId="0" applyNumberFormat="1" applyFont="1" applyFill="1" applyBorder="1" applyAlignment="1">
      <alignment horizontal="center" wrapText="1"/>
    </xf>
    <xf numFmtId="171" fontId="9" fillId="3" borderId="6" xfId="0" applyNumberFormat="1" applyFont="1" applyFill="1" applyBorder="1" applyAlignment="1">
      <alignment horizontal="center" wrapText="1"/>
    </xf>
    <xf numFmtId="0" fontId="9" fillId="0" borderId="7" xfId="0" applyFont="1" applyFill="1" applyBorder="1"/>
    <xf numFmtId="173" fontId="9" fillId="0" borderId="0" xfId="0" applyNumberFormat="1" applyFont="1" applyFill="1" applyBorder="1" applyAlignment="1">
      <alignment horizontal="center" wrapText="1"/>
    </xf>
    <xf numFmtId="173" fontId="9" fillId="0" borderId="8" xfId="0" applyNumberFormat="1" applyFont="1" applyFill="1" applyBorder="1" applyAlignment="1">
      <alignment horizontal="center" wrapText="1"/>
    </xf>
    <xf numFmtId="0" fontId="9" fillId="3" borderId="7" xfId="0" applyFont="1" applyFill="1" applyBorder="1"/>
    <xf numFmtId="173" fontId="9" fillId="3" borderId="2" xfId="0" applyNumberFormat="1" applyFont="1" applyFill="1" applyBorder="1" applyAlignment="1">
      <alignment horizontal="center" wrapText="1"/>
    </xf>
    <xf numFmtId="173" fontId="9" fillId="3" borderId="22" xfId="0" applyNumberFormat="1" applyFont="1" applyFill="1" applyBorder="1" applyAlignment="1">
      <alignment horizontal="center" wrapText="1"/>
    </xf>
    <xf numFmtId="171" fontId="9" fillId="3" borderId="0" xfId="0" applyNumberFormat="1" applyFont="1" applyFill="1" applyBorder="1" applyAlignment="1">
      <alignment horizontal="center" wrapText="1"/>
    </xf>
    <xf numFmtId="171" fontId="9" fillId="3" borderId="8" xfId="0" applyNumberFormat="1" applyFont="1" applyFill="1" applyBorder="1" applyAlignment="1">
      <alignment horizontal="center" wrapText="1"/>
    </xf>
    <xf numFmtId="0" fontId="7" fillId="0" borderId="7" xfId="0" applyFont="1" applyFill="1" applyBorder="1"/>
    <xf numFmtId="6" fontId="9" fillId="0" borderId="0" xfId="0" applyNumberFormat="1" applyFont="1" applyBorder="1" applyAlignment="1">
      <alignment horizontal="center" wrapText="1"/>
    </xf>
    <xf numFmtId="6" fontId="9" fillId="0" borderId="8" xfId="0" applyNumberFormat="1" applyFont="1" applyBorder="1" applyAlignment="1">
      <alignment horizontal="center" wrapText="1"/>
    </xf>
    <xf numFmtId="174" fontId="9" fillId="3" borderId="0" xfId="2" applyNumberFormat="1" applyFont="1" applyFill="1" applyBorder="1" applyAlignment="1">
      <alignment horizontal="center"/>
    </xf>
    <xf numFmtId="174" fontId="9" fillId="3" borderId="8" xfId="2" applyNumberFormat="1" applyFont="1" applyFill="1" applyBorder="1" applyAlignment="1">
      <alignment horizontal="center"/>
    </xf>
    <xf numFmtId="0" fontId="9" fillId="0" borderId="7" xfId="0" applyFont="1" applyBorder="1"/>
    <xf numFmtId="174" fontId="9" fillId="0" borderId="2" xfId="2" applyNumberFormat="1" applyFont="1" applyBorder="1" applyAlignment="1">
      <alignment horizontal="center"/>
    </xf>
    <xf numFmtId="174" fontId="9" fillId="0" borderId="22" xfId="2" applyNumberFormat="1" applyFont="1" applyBorder="1" applyAlignment="1">
      <alignment horizontal="center"/>
    </xf>
    <xf numFmtId="0" fontId="9" fillId="3" borderId="9" xfId="0" applyFont="1" applyFill="1" applyBorder="1"/>
    <xf numFmtId="174" fontId="9" fillId="3" borderId="10" xfId="2" applyNumberFormat="1" applyFont="1" applyFill="1" applyBorder="1" applyAlignment="1">
      <alignment horizontal="center"/>
    </xf>
    <xf numFmtId="174" fontId="9" fillId="3" borderId="11" xfId="2" applyNumberFormat="1" applyFont="1" applyFill="1" applyBorder="1" applyAlignment="1">
      <alignment horizontal="center"/>
    </xf>
    <xf numFmtId="0" fontId="9" fillId="0" borderId="0" xfId="0" applyFont="1" applyBorder="1"/>
    <xf numFmtId="170" fontId="9" fillId="0" borderId="0" xfId="0" applyNumberFormat="1" applyFont="1" applyBorder="1" applyAlignment="1">
      <alignment horizontal="center" wrapText="1"/>
    </xf>
    <xf numFmtId="0" fontId="8" fillId="0" borderId="0" xfId="0" applyFont="1" applyAlignment="1">
      <alignment horizontal="center" vertical="top"/>
    </xf>
    <xf numFmtId="0" fontId="13" fillId="0" borderId="0" xfId="2" applyFont="1"/>
    <xf numFmtId="0" fontId="7" fillId="0" borderId="0" xfId="0" applyFont="1"/>
    <xf numFmtId="0" fontId="1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2" applyFont="1"/>
    <xf numFmtId="0" fontId="9" fillId="0" borderId="0" xfId="2" applyFont="1" applyAlignment="1">
      <alignment horizontal="center"/>
    </xf>
    <xf numFmtId="0" fontId="7" fillId="0" borderId="0" xfId="2" applyFont="1"/>
    <xf numFmtId="0" fontId="15" fillId="0" borderId="0" xfId="2" applyNumberFormat="1" applyFont="1" applyFill="1" applyBorder="1" applyAlignment="1"/>
    <xf numFmtId="0" fontId="10" fillId="0" borderId="0" xfId="2" applyNumberFormat="1" applyFont="1" applyFill="1" applyBorder="1" applyAlignment="1">
      <alignment horizontal="center"/>
    </xf>
    <xf numFmtId="0" fontId="16" fillId="0" borderId="0" xfId="2" applyNumberFormat="1" applyFont="1" applyFill="1" applyBorder="1" applyAlignment="1"/>
    <xf numFmtId="17" fontId="10" fillId="4" borderId="0" xfId="0" quotePrefix="1" applyNumberFormat="1" applyFont="1" applyFill="1" applyBorder="1" applyAlignment="1">
      <alignment horizontal="right"/>
    </xf>
    <xf numFmtId="0" fontId="9" fillId="3" borderId="5" xfId="2" applyNumberFormat="1" applyFont="1" applyFill="1" applyBorder="1" applyAlignment="1">
      <alignment horizontal="center"/>
    </xf>
    <xf numFmtId="167" fontId="9" fillId="3" borderId="5" xfId="2" applyNumberFormat="1" applyFont="1" applyFill="1" applyBorder="1" applyAlignment="1"/>
    <xf numFmtId="167" fontId="9" fillId="3" borderId="6" xfId="2" applyNumberFormat="1" applyFont="1" applyFill="1" applyBorder="1" applyAlignment="1"/>
    <xf numFmtId="172" fontId="9" fillId="0" borderId="3" xfId="2" applyNumberFormat="1" applyFont="1" applyBorder="1" applyAlignment="1"/>
    <xf numFmtId="172" fontId="9" fillId="0" borderId="0" xfId="2" applyNumberFormat="1" applyFont="1" applyBorder="1" applyAlignment="1">
      <alignment horizontal="right"/>
    </xf>
    <xf numFmtId="172" fontId="9" fillId="0" borderId="8" xfId="2" applyNumberFormat="1" applyFont="1" applyBorder="1" applyAlignment="1">
      <alignment horizontal="right"/>
    </xf>
    <xf numFmtId="0" fontId="9" fillId="3" borderId="7" xfId="2" applyNumberFormat="1" applyFont="1" applyFill="1" applyBorder="1" applyAlignment="1"/>
    <xf numFmtId="172" fontId="9" fillId="3" borderId="12" xfId="2" applyNumberFormat="1" applyFont="1" applyFill="1" applyBorder="1" applyAlignment="1"/>
    <xf numFmtId="172" fontId="9" fillId="3" borderId="2" xfId="2" applyNumberFormat="1" applyFont="1" applyFill="1" applyBorder="1" applyAlignment="1">
      <alignment horizontal="right"/>
    </xf>
    <xf numFmtId="172" fontId="9" fillId="3" borderId="22" xfId="2" applyNumberFormat="1" applyFont="1" applyFill="1" applyBorder="1" applyAlignment="1">
      <alignment horizontal="right"/>
    </xf>
    <xf numFmtId="0" fontId="9" fillId="0" borderId="7" xfId="2" applyNumberFormat="1" applyFont="1" applyBorder="1" applyAlignment="1"/>
    <xf numFmtId="172" fontId="7" fillId="0" borderId="3" xfId="2" applyNumberFormat="1" applyFont="1" applyBorder="1" applyAlignment="1">
      <alignment horizontal="right"/>
    </xf>
    <xf numFmtId="6" fontId="9" fillId="3" borderId="3" xfId="2" applyNumberFormat="1" applyFont="1" applyFill="1" applyBorder="1" applyAlignment="1">
      <alignment horizontal="center"/>
    </xf>
    <xf numFmtId="6" fontId="9" fillId="3" borderId="0" xfId="2" applyNumberFormat="1" applyFont="1" applyFill="1" applyBorder="1" applyAlignment="1">
      <alignment horizontal="right"/>
    </xf>
    <xf numFmtId="6" fontId="9" fillId="3" borderId="8" xfId="2" applyNumberFormat="1" applyFont="1" applyFill="1" applyBorder="1" applyAlignment="1">
      <alignment horizontal="right"/>
    </xf>
    <xf numFmtId="0" fontId="9" fillId="0" borderId="0" xfId="2" applyNumberFormat="1" applyFont="1" applyBorder="1" applyAlignment="1">
      <alignment horizontal="center"/>
    </xf>
    <xf numFmtId="167" fontId="9" fillId="0" borderId="0" xfId="2" applyNumberFormat="1" applyFont="1" applyBorder="1" applyAlignment="1"/>
    <xf numFmtId="167" fontId="9" fillId="0" borderId="8" xfId="2" applyNumberFormat="1" applyFont="1" applyBorder="1" applyAlignment="1"/>
    <xf numFmtId="174" fontId="9" fillId="3" borderId="3" xfId="2" applyNumberFormat="1" applyFont="1" applyFill="1" applyBorder="1" applyAlignment="1">
      <alignment horizontal="right"/>
    </xf>
    <xf numFmtId="174" fontId="9" fillId="3" borderId="0" xfId="2" applyNumberFormat="1" applyFont="1" applyFill="1" applyBorder="1" applyAlignment="1">
      <alignment horizontal="right"/>
    </xf>
    <xf numFmtId="174" fontId="9" fillId="3" borderId="8" xfId="2" applyNumberFormat="1" applyFont="1" applyFill="1" applyBorder="1" applyAlignment="1">
      <alignment horizontal="right"/>
    </xf>
    <xf numFmtId="174" fontId="9" fillId="0" borderId="12" xfId="2" applyNumberFormat="1" applyFont="1" applyBorder="1" applyAlignment="1">
      <alignment horizontal="right"/>
    </xf>
    <xf numFmtId="174" fontId="9" fillId="0" borderId="2" xfId="2" applyNumberFormat="1" applyFont="1" applyBorder="1" applyAlignment="1">
      <alignment horizontal="right"/>
    </xf>
    <xf numFmtId="174" fontId="9" fillId="0" borderId="22" xfId="2" applyNumberFormat="1" applyFont="1" applyBorder="1" applyAlignment="1">
      <alignment horizontal="right"/>
    </xf>
    <xf numFmtId="174" fontId="9" fillId="3" borderId="24" xfId="2" applyNumberFormat="1" applyFont="1" applyFill="1" applyBorder="1" applyAlignment="1">
      <alignment horizontal="right"/>
    </xf>
    <xf numFmtId="174" fontId="9" fillId="3" borderId="10" xfId="2" applyNumberFormat="1" applyFont="1" applyFill="1" applyBorder="1" applyAlignment="1">
      <alignment horizontal="right"/>
    </xf>
    <xf numFmtId="174" fontId="9" fillId="3" borderId="11" xfId="2" applyNumberFormat="1" applyFont="1" applyFill="1" applyBorder="1" applyAlignment="1">
      <alignment horizontal="right"/>
    </xf>
    <xf numFmtId="0" fontId="7" fillId="0" borderId="0" xfId="2" applyFont="1" applyBorder="1"/>
    <xf numFmtId="0" fontId="9" fillId="0" borderId="0" xfId="2" applyFont="1" applyBorder="1"/>
    <xf numFmtId="0" fontId="9" fillId="3" borderId="7" xfId="2" quotePrefix="1" applyNumberFormat="1" applyFont="1" applyFill="1" applyBorder="1" applyAlignment="1"/>
    <xf numFmtId="174" fontId="9" fillId="3" borderId="3" xfId="2" applyNumberFormat="1" applyFont="1" applyFill="1" applyBorder="1" applyAlignment="1"/>
    <xf numFmtId="174" fontId="9" fillId="3" borderId="0" xfId="2" applyNumberFormat="1" applyFont="1" applyFill="1" applyBorder="1" applyAlignment="1"/>
    <xf numFmtId="174" fontId="9" fillId="3" borderId="8" xfId="2" applyNumberFormat="1" applyFont="1" applyFill="1" applyBorder="1" applyAlignment="1"/>
    <xf numFmtId="174" fontId="9" fillId="0" borderId="12" xfId="2" applyNumberFormat="1" applyFont="1" applyBorder="1" applyAlignment="1"/>
    <xf numFmtId="174" fontId="9" fillId="0" borderId="2" xfId="2" applyNumberFormat="1" applyFont="1" applyBorder="1" applyAlignment="1"/>
    <xf numFmtId="174" fontId="9" fillId="0" borderId="22" xfId="2" applyNumberFormat="1" applyFont="1" applyBorder="1" applyAlignment="1"/>
    <xf numFmtId="174" fontId="9" fillId="3" borderId="24" xfId="2" applyNumberFormat="1" applyFont="1" applyFill="1" applyBorder="1" applyAlignment="1"/>
    <xf numFmtId="174" fontId="9" fillId="3" borderId="10" xfId="2" applyNumberFormat="1" applyFont="1" applyFill="1" applyBorder="1" applyAlignment="1"/>
    <xf numFmtId="174" fontId="9" fillId="3" borderId="11" xfId="2" applyNumberFormat="1" applyFont="1" applyFill="1" applyBorder="1" applyAlignment="1"/>
    <xf numFmtId="0" fontId="7" fillId="0" borderId="0" xfId="2" applyFont="1" applyAlignment="1">
      <alignment horizontal="center"/>
    </xf>
    <xf numFmtId="0" fontId="10" fillId="4" borderId="21" xfId="2" applyNumberFormat="1" applyFont="1" applyFill="1" applyBorder="1" applyAlignment="1">
      <alignment horizontal="center"/>
    </xf>
    <xf numFmtId="167" fontId="9" fillId="3" borderId="20" xfId="2" applyNumberFormat="1" applyFont="1" applyFill="1" applyBorder="1" applyAlignment="1"/>
    <xf numFmtId="6" fontId="9" fillId="0" borderId="20" xfId="2" applyNumberFormat="1" applyFont="1" applyBorder="1" applyAlignment="1">
      <alignment horizontal="center"/>
    </xf>
    <xf numFmtId="6" fontId="9" fillId="3" borderId="20" xfId="2" applyNumberFormat="1" applyFont="1" applyFill="1" applyBorder="1" applyAlignment="1">
      <alignment horizontal="center"/>
    </xf>
    <xf numFmtId="6" fontId="9" fillId="0" borderId="16" xfId="2" applyNumberFormat="1" applyFont="1" applyBorder="1" applyAlignment="1">
      <alignment horizontal="center"/>
    </xf>
    <xf numFmtId="167" fontId="9" fillId="0" borderId="20" xfId="2" applyNumberFormat="1" applyFont="1" applyBorder="1" applyAlignment="1"/>
    <xf numFmtId="168" fontId="9" fillId="3" borderId="20" xfId="2" applyNumberFormat="1" applyFont="1" applyFill="1" applyBorder="1" applyAlignment="1"/>
    <xf numFmtId="168" fontId="9" fillId="0" borderId="20" xfId="2" applyNumberFormat="1" applyFont="1" applyBorder="1" applyAlignment="1"/>
    <xf numFmtId="168" fontId="9" fillId="3" borderId="16" xfId="2" applyNumberFormat="1" applyFont="1" applyFill="1" applyBorder="1" applyAlignment="1"/>
    <xf numFmtId="0" fontId="8" fillId="0" borderId="0" xfId="2" applyFont="1"/>
    <xf numFmtId="0" fontId="8" fillId="0" borderId="0" xfId="2" applyFont="1" applyAlignment="1">
      <alignment horizontal="center"/>
    </xf>
    <xf numFmtId="0" fontId="14" fillId="0" borderId="0" xfId="2" applyFont="1" applyAlignment="1">
      <alignment horizontal="center"/>
    </xf>
    <xf numFmtId="9" fontId="9" fillId="0" borderId="0" xfId="2" applyNumberFormat="1" applyFont="1"/>
    <xf numFmtId="0" fontId="11" fillId="0" borderId="0" xfId="2" applyFont="1" applyBorder="1"/>
    <xf numFmtId="0" fontId="10" fillId="2" borderId="28" xfId="2" applyNumberFormat="1" applyFont="1" applyFill="1" applyBorder="1" applyAlignment="1">
      <alignment horizontal="center" vertical="center"/>
    </xf>
    <xf numFmtId="0" fontId="9" fillId="3" borderId="4" xfId="2" applyNumberFormat="1" applyFont="1" applyFill="1" applyBorder="1" applyAlignment="1"/>
    <xf numFmtId="164" fontId="9" fillId="3" borderId="5" xfId="1" applyNumberFormat="1" applyFont="1" applyFill="1" applyBorder="1"/>
    <xf numFmtId="175" fontId="9" fillId="3" borderId="5" xfId="1" applyNumberFormat="1" applyFont="1" applyFill="1" applyBorder="1"/>
    <xf numFmtId="175" fontId="9" fillId="3" borderId="6" xfId="1" applyNumberFormat="1" applyFont="1" applyFill="1" applyBorder="1"/>
    <xf numFmtId="0" fontId="9" fillId="0" borderId="29" xfId="2" applyNumberFormat="1" applyFont="1" applyBorder="1" applyAlignment="1"/>
    <xf numFmtId="164" fontId="9" fillId="0" borderId="18" xfId="3" applyNumberFormat="1" applyFont="1" applyBorder="1"/>
    <xf numFmtId="164" fontId="9" fillId="0" borderId="20" xfId="3" applyNumberFormat="1" applyFont="1" applyBorder="1"/>
    <xf numFmtId="0" fontId="9" fillId="3" borderId="29" xfId="2" applyNumberFormat="1" applyFont="1" applyFill="1" applyBorder="1" applyAlignment="1"/>
    <xf numFmtId="9" fontId="9" fillId="3" borderId="18" xfId="5" applyNumberFormat="1" applyFont="1" applyFill="1" applyBorder="1"/>
    <xf numFmtId="9" fontId="9" fillId="3" borderId="20" xfId="5" applyNumberFormat="1" applyFont="1" applyFill="1" applyBorder="1"/>
    <xf numFmtId="0" fontId="7" fillId="3" borderId="29" xfId="2" applyNumberFormat="1" applyFont="1" applyFill="1" applyBorder="1" applyAlignment="1">
      <alignment horizontal="left" indent="1"/>
    </xf>
    <xf numFmtId="165" fontId="9" fillId="3" borderId="18" xfId="2" applyNumberFormat="1" applyFont="1" applyFill="1" applyBorder="1" applyAlignment="1"/>
    <xf numFmtId="165" fontId="9" fillId="3" borderId="20" xfId="2" applyNumberFormat="1" applyFont="1" applyFill="1" applyBorder="1" applyAlignment="1"/>
    <xf numFmtId="0" fontId="9" fillId="0" borderId="29" xfId="2" applyNumberFormat="1" applyFont="1" applyBorder="1" applyAlignment="1">
      <alignment horizontal="left" indent="2"/>
    </xf>
    <xf numFmtId="6" fontId="9" fillId="0" borderId="18" xfId="3" applyNumberFormat="1" applyFont="1" applyBorder="1"/>
    <xf numFmtId="173" fontId="9" fillId="0" borderId="18" xfId="3" applyNumberFormat="1" applyFont="1" applyBorder="1"/>
    <xf numFmtId="173" fontId="9" fillId="0" borderId="20" xfId="3" applyNumberFormat="1" applyFont="1" applyBorder="1"/>
    <xf numFmtId="0" fontId="9" fillId="3" borderId="29" xfId="2" applyNumberFormat="1" applyFont="1" applyFill="1" applyBorder="1" applyAlignment="1">
      <alignment horizontal="left" indent="2"/>
    </xf>
    <xf numFmtId="6" fontId="9" fillId="3" borderId="18" xfId="3" applyNumberFormat="1" applyFont="1" applyFill="1" applyBorder="1"/>
    <xf numFmtId="173" fontId="9" fillId="3" borderId="18" xfId="3" applyNumberFormat="1" applyFont="1" applyFill="1" applyBorder="1"/>
    <xf numFmtId="173" fontId="9" fillId="3" borderId="20" xfId="3" applyNumberFormat="1" applyFont="1" applyFill="1" applyBorder="1"/>
    <xf numFmtId="0" fontId="7" fillId="0" borderId="29" xfId="2" applyNumberFormat="1" applyFont="1" applyBorder="1" applyAlignment="1">
      <alignment horizontal="left" indent="1"/>
    </xf>
    <xf numFmtId="6" fontId="7" fillId="0" borderId="1" xfId="3" applyNumberFormat="1" applyFont="1" applyBorder="1"/>
    <xf numFmtId="173" fontId="7" fillId="0" borderId="1" xfId="3" applyNumberFormat="1" applyFont="1" applyBorder="1"/>
    <xf numFmtId="173" fontId="7" fillId="0" borderId="16" xfId="3" applyNumberFormat="1" applyFont="1" applyBorder="1"/>
    <xf numFmtId="0" fontId="7" fillId="0" borderId="29" xfId="2" applyNumberFormat="1" applyFont="1" applyBorder="1" applyAlignment="1"/>
    <xf numFmtId="0" fontId="9" fillId="0" borderId="0" xfId="0" quotePrefix="1" applyFont="1" applyAlignment="1">
      <alignment horizontal="center"/>
    </xf>
    <xf numFmtId="0" fontId="9" fillId="7" borderId="33" xfId="0" applyFont="1" applyFill="1" applyBorder="1"/>
    <xf numFmtId="175" fontId="9" fillId="7" borderId="34" xfId="0" applyNumberFormat="1" applyFont="1" applyFill="1" applyBorder="1"/>
    <xf numFmtId="175" fontId="9" fillId="7" borderId="35" xfId="0" applyNumberFormat="1" applyFont="1" applyFill="1" applyBorder="1"/>
    <xf numFmtId="0" fontId="9" fillId="0" borderId="33" xfId="0" applyFont="1" applyBorder="1"/>
    <xf numFmtId="0" fontId="9" fillId="0" borderId="34" xfId="0" applyFont="1" applyBorder="1"/>
    <xf numFmtId="0" fontId="9" fillId="0" borderId="35" xfId="0" applyFont="1" applyBorder="1"/>
    <xf numFmtId="164" fontId="9" fillId="7" borderId="34" xfId="1" applyNumberFormat="1" applyFont="1" applyFill="1" applyBorder="1"/>
    <xf numFmtId="164" fontId="9" fillId="7" borderId="35" xfId="1" applyNumberFormat="1" applyFont="1" applyFill="1" applyBorder="1"/>
    <xf numFmtId="174" fontId="9" fillId="0" borderId="42" xfId="1" applyNumberFormat="1" applyFont="1" applyBorder="1"/>
    <xf numFmtId="174" fontId="9" fillId="0" borderId="41" xfId="1" applyNumberFormat="1" applyFont="1" applyBorder="1"/>
    <xf numFmtId="0" fontId="9" fillId="6" borderId="33" xfId="0" applyFont="1" applyFill="1" applyBorder="1"/>
    <xf numFmtId="0" fontId="9" fillId="6" borderId="34" xfId="0" applyFont="1" applyFill="1" applyBorder="1"/>
    <xf numFmtId="0" fontId="9" fillId="6" borderId="35" xfId="0" applyFont="1" applyFill="1" applyBorder="1"/>
    <xf numFmtId="0" fontId="9" fillId="0" borderId="33" xfId="0" applyFont="1" applyFill="1" applyBorder="1"/>
    <xf numFmtId="164" fontId="9" fillId="0" borderId="34" xfId="1" applyNumberFormat="1" applyFont="1" applyFill="1" applyBorder="1"/>
    <xf numFmtId="164" fontId="9" fillId="0" borderId="35" xfId="1" applyNumberFormat="1" applyFont="1" applyFill="1" applyBorder="1"/>
    <xf numFmtId="174" fontId="9" fillId="6" borderId="42" xfId="1" applyNumberFormat="1" applyFont="1" applyFill="1" applyBorder="1"/>
    <xf numFmtId="174" fontId="9" fillId="6" borderId="41" xfId="1" applyNumberFormat="1" applyFont="1" applyFill="1" applyBorder="1"/>
    <xf numFmtId="0" fontId="9" fillId="0" borderId="34" xfId="0" applyFont="1" applyFill="1" applyBorder="1"/>
    <xf numFmtId="0" fontId="9" fillId="0" borderId="35" xfId="0" applyFont="1" applyFill="1" applyBorder="1"/>
    <xf numFmtId="175" fontId="9" fillId="6" borderId="34" xfId="0" applyNumberFormat="1" applyFont="1" applyFill="1" applyBorder="1"/>
    <xf numFmtId="175" fontId="9" fillId="6" borderId="35" xfId="0" applyNumberFormat="1" applyFont="1" applyFill="1" applyBorder="1"/>
    <xf numFmtId="176" fontId="9" fillId="0" borderId="42" xfId="0" applyNumberFormat="1" applyFont="1" applyFill="1" applyBorder="1"/>
    <xf numFmtId="176" fontId="9" fillId="0" borderId="41" xfId="0" applyNumberFormat="1" applyFont="1" applyFill="1" applyBorder="1"/>
    <xf numFmtId="169" fontId="9" fillId="0" borderId="34" xfId="0" applyNumberFormat="1" applyFont="1" applyFill="1" applyBorder="1"/>
    <xf numFmtId="169" fontId="9" fillId="0" borderId="35" xfId="0" applyNumberFormat="1" applyFont="1" applyFill="1" applyBorder="1"/>
    <xf numFmtId="169" fontId="9" fillId="0" borderId="36" xfId="0" applyNumberFormat="1" applyFont="1" applyFill="1" applyBorder="1"/>
    <xf numFmtId="169" fontId="9" fillId="0" borderId="37" xfId="0" applyNumberFormat="1" applyFont="1" applyFill="1" applyBorder="1"/>
    <xf numFmtId="174" fontId="9" fillId="6" borderId="34" xfId="1" applyNumberFormat="1" applyFont="1" applyFill="1" applyBorder="1"/>
    <xf numFmtId="174" fontId="9" fillId="6" borderId="35" xfId="1" applyNumberFormat="1" applyFont="1" applyFill="1" applyBorder="1"/>
    <xf numFmtId="2" fontId="9" fillId="0" borderId="34" xfId="0" applyNumberFormat="1" applyFont="1" applyFill="1" applyBorder="1"/>
    <xf numFmtId="2" fontId="9" fillId="0" borderId="35" xfId="0" applyNumberFormat="1" applyFont="1" applyFill="1" applyBorder="1"/>
    <xf numFmtId="0" fontId="7" fillId="6" borderId="33" xfId="0" applyFont="1" applyFill="1" applyBorder="1"/>
    <xf numFmtId="173" fontId="7" fillId="6" borderId="34" xfId="1" applyNumberFormat="1" applyFont="1" applyFill="1" applyBorder="1"/>
    <xf numFmtId="0" fontId="7" fillId="0" borderId="30" xfId="0" applyFont="1" applyFill="1" applyBorder="1"/>
    <xf numFmtId="174" fontId="7" fillId="0" borderId="31" xfId="0" applyNumberFormat="1" applyFont="1" applyFill="1" applyBorder="1"/>
    <xf numFmtId="0" fontId="9" fillId="0" borderId="31" xfId="0" applyFont="1" applyFill="1" applyBorder="1"/>
    <xf numFmtId="0" fontId="9" fillId="0" borderId="32" xfId="0" applyFont="1" applyFill="1" applyBorder="1"/>
    <xf numFmtId="0" fontId="17" fillId="0" borderId="0" xfId="2" applyFont="1"/>
    <xf numFmtId="0" fontId="9" fillId="0" borderId="36" xfId="0" applyFont="1" applyFill="1" applyBorder="1"/>
    <xf numFmtId="0" fontId="9" fillId="0" borderId="37" xfId="0" applyFont="1" applyFill="1" applyBorder="1"/>
    <xf numFmtId="174" fontId="9" fillId="0" borderId="34" xfId="1" applyNumberFormat="1" applyFont="1" applyFill="1" applyBorder="1"/>
    <xf numFmtId="174" fontId="9" fillId="0" borderId="35" xfId="1" applyNumberFormat="1" applyFont="1" applyFill="1" applyBorder="1"/>
    <xf numFmtId="0" fontId="7" fillId="6" borderId="7" xfId="0" applyFont="1" applyFill="1" applyBorder="1"/>
    <xf numFmtId="173" fontId="7" fillId="6" borderId="0" xfId="1" applyNumberFormat="1" applyFont="1" applyFill="1" applyBorder="1"/>
    <xf numFmtId="0" fontId="9" fillId="6" borderId="0" xfId="0" applyFont="1" applyFill="1" applyBorder="1"/>
    <xf numFmtId="0" fontId="9" fillId="6" borderId="8" xfId="0" applyFont="1" applyFill="1" applyBorder="1"/>
    <xf numFmtId="0" fontId="7" fillId="0" borderId="9" xfId="0" applyFont="1" applyFill="1" applyBorder="1"/>
    <xf numFmtId="174" fontId="7" fillId="0" borderId="10" xfId="0" applyNumberFormat="1" applyFont="1" applyFill="1" applyBorder="1"/>
    <xf numFmtId="0" fontId="9" fillId="0" borderId="10" xfId="0" applyFont="1" applyFill="1" applyBorder="1"/>
    <xf numFmtId="0" fontId="9" fillId="0" borderId="11" xfId="0" applyFont="1" applyFill="1" applyBorder="1"/>
    <xf numFmtId="0" fontId="18" fillId="0" borderId="0" xfId="2" applyFont="1"/>
    <xf numFmtId="0" fontId="8" fillId="0" borderId="0" xfId="2" applyFont="1" applyAlignment="1">
      <alignment horizontal="center"/>
    </xf>
    <xf numFmtId="173" fontId="7" fillId="0" borderId="0" xfId="0" applyNumberFormat="1" applyFont="1" applyFill="1" applyBorder="1" applyAlignment="1">
      <alignment horizontal="center" wrapText="1"/>
    </xf>
    <xf numFmtId="173" fontId="7" fillId="0" borderId="8" xfId="0" applyNumberFormat="1" applyFont="1" applyFill="1" applyBorder="1" applyAlignment="1">
      <alignment horizontal="center" wrapText="1"/>
    </xf>
    <xf numFmtId="164" fontId="7" fillId="3" borderId="23" xfId="1" applyNumberFormat="1" applyFont="1" applyFill="1" applyBorder="1" applyAlignment="1">
      <alignment horizontal="center"/>
    </xf>
    <xf numFmtId="164" fontId="7" fillId="0" borderId="3" xfId="1" applyNumberFormat="1" applyFont="1" applyBorder="1" applyAlignment="1">
      <alignment horizontal="center"/>
    </xf>
    <xf numFmtId="172" fontId="9" fillId="0" borderId="3" xfId="2" applyNumberFormat="1" applyFont="1" applyFill="1" applyBorder="1" applyAlignment="1"/>
    <xf numFmtId="172" fontId="7" fillId="0" borderId="0" xfId="2" applyNumberFormat="1" applyFont="1" applyBorder="1" applyAlignment="1">
      <alignment horizontal="right"/>
    </xf>
    <xf numFmtId="172" fontId="7" fillId="0" borderId="8" xfId="2" applyNumberFormat="1" applyFont="1" applyBorder="1" applyAlignment="1">
      <alignment horizontal="right"/>
    </xf>
    <xf numFmtId="0" fontId="9" fillId="6" borderId="29" xfId="2" applyNumberFormat="1" applyFont="1" applyFill="1" applyBorder="1" applyAlignment="1">
      <alignment horizontal="left" indent="2"/>
    </xf>
    <xf numFmtId="6" fontId="9" fillId="6" borderId="18" xfId="3" applyNumberFormat="1" applyFont="1" applyFill="1" applyBorder="1"/>
    <xf numFmtId="173" fontId="9" fillId="6" borderId="18" xfId="3" applyNumberFormat="1" applyFont="1" applyFill="1" applyBorder="1"/>
    <xf numFmtId="173" fontId="9" fillId="6" borderId="20" xfId="3" applyNumberFormat="1" applyFont="1" applyFill="1" applyBorder="1"/>
    <xf numFmtId="0" fontId="7" fillId="0" borderId="29" xfId="2" applyNumberFormat="1" applyFont="1" applyFill="1" applyBorder="1" applyAlignment="1">
      <alignment horizontal="left" indent="1"/>
    </xf>
    <xf numFmtId="6" fontId="9" fillId="0" borderId="18" xfId="3" applyNumberFormat="1" applyFont="1" applyFill="1" applyBorder="1"/>
    <xf numFmtId="173" fontId="9" fillId="0" borderId="18" xfId="3" applyNumberFormat="1" applyFont="1" applyFill="1" applyBorder="1"/>
    <xf numFmtId="173" fontId="9" fillId="0" borderId="20" xfId="3" applyNumberFormat="1" applyFont="1" applyFill="1" applyBorder="1"/>
    <xf numFmtId="164" fontId="7" fillId="0" borderId="1" xfId="3" applyNumberFormat="1" applyFont="1" applyFill="1" applyBorder="1"/>
    <xf numFmtId="173" fontId="7" fillId="0" borderId="1" xfId="3" applyNumberFormat="1" applyFont="1" applyFill="1" applyBorder="1"/>
    <xf numFmtId="173" fontId="7" fillId="0" borderId="16" xfId="3" applyNumberFormat="1" applyFont="1" applyFill="1" applyBorder="1"/>
    <xf numFmtId="0" fontId="7" fillId="0" borderId="29" xfId="2" applyNumberFormat="1" applyFont="1" applyFill="1" applyBorder="1" applyAlignment="1"/>
    <xf numFmtId="6" fontId="7" fillId="0" borderId="1" xfId="2" applyNumberFormat="1" applyFont="1" applyFill="1" applyBorder="1" applyAlignment="1"/>
    <xf numFmtId="173" fontId="7" fillId="0" borderId="13" xfId="2" applyNumberFormat="1" applyFont="1" applyFill="1" applyBorder="1" applyAlignment="1"/>
    <xf numFmtId="173" fontId="7" fillId="0" borderId="17" xfId="2" applyNumberFormat="1" applyFont="1" applyFill="1" applyBorder="1" applyAlignment="1"/>
    <xf numFmtId="0" fontId="9" fillId="0" borderId="29" xfId="2" applyNumberFormat="1" applyFont="1" applyFill="1" applyBorder="1" applyAlignment="1"/>
    <xf numFmtId="168" fontId="9" fillId="0" borderId="18" xfId="3" applyNumberFormat="1" applyFont="1" applyFill="1" applyBorder="1"/>
    <xf numFmtId="174" fontId="9" fillId="0" borderId="18" xfId="3" applyNumberFormat="1" applyFont="1" applyFill="1" applyBorder="1"/>
    <xf numFmtId="174" fontId="9" fillId="0" borderId="20" xfId="3" applyNumberFormat="1" applyFont="1" applyFill="1" applyBorder="1"/>
    <xf numFmtId="164" fontId="9" fillId="6" borderId="18" xfId="1" applyNumberFormat="1" applyFont="1" applyFill="1" applyBorder="1"/>
    <xf numFmtId="173" fontId="9" fillId="6" borderId="18" xfId="1" applyNumberFormat="1" applyFont="1" applyFill="1" applyBorder="1"/>
    <xf numFmtId="173" fontId="9" fillId="6" borderId="20" xfId="1" applyNumberFormat="1" applyFont="1" applyFill="1" applyBorder="1"/>
    <xf numFmtId="0" fontId="7" fillId="6" borderId="29" xfId="2" applyNumberFormat="1" applyFont="1" applyFill="1" applyBorder="1" applyAlignment="1"/>
    <xf numFmtId="6" fontId="7" fillId="6" borderId="18" xfId="3" applyNumberFormat="1" applyFont="1" applyFill="1" applyBorder="1"/>
    <xf numFmtId="173" fontId="7" fillId="6" borderId="18" xfId="3" applyNumberFormat="1" applyFont="1" applyFill="1" applyBorder="1"/>
    <xf numFmtId="173" fontId="7" fillId="6" borderId="20" xfId="3" applyNumberFormat="1" applyFont="1" applyFill="1" applyBorder="1"/>
    <xf numFmtId="6" fontId="7" fillId="6" borderId="18" xfId="2" applyNumberFormat="1" applyFont="1" applyFill="1" applyBorder="1" applyAlignment="1"/>
    <xf numFmtId="6" fontId="7" fillId="6" borderId="0" xfId="2" applyNumberFormat="1" applyFont="1" applyFill="1" applyBorder="1" applyAlignment="1"/>
    <xf numFmtId="6" fontId="7" fillId="6" borderId="8" xfId="2" applyNumberFormat="1" applyFont="1" applyFill="1" applyBorder="1" applyAlignment="1"/>
    <xf numFmtId="0" fontId="9" fillId="6" borderId="29" xfId="2" applyNumberFormat="1" applyFont="1" applyFill="1" applyBorder="1" applyAlignment="1"/>
    <xf numFmtId="168" fontId="9" fillId="6" borderId="18" xfId="3" applyNumberFormat="1" applyFont="1" applyFill="1" applyBorder="1"/>
    <xf numFmtId="174" fontId="9" fillId="6" borderId="18" xfId="3" applyNumberFormat="1" applyFont="1" applyFill="1" applyBorder="1"/>
    <xf numFmtId="174" fontId="9" fillId="6" borderId="20" xfId="3" applyNumberFormat="1" applyFont="1" applyFill="1" applyBorder="1"/>
    <xf numFmtId="0" fontId="9" fillId="7" borderId="33" xfId="0" applyFont="1" applyFill="1" applyBorder="1" applyAlignment="1">
      <alignment horizontal="left" indent="1"/>
    </xf>
    <xf numFmtId="0" fontId="9" fillId="0" borderId="33" xfId="0" applyFont="1" applyBorder="1" applyAlignment="1">
      <alignment horizontal="left" indent="1"/>
    </xf>
    <xf numFmtId="0" fontId="7" fillId="7" borderId="33" xfId="0" applyFont="1" applyFill="1" applyBorder="1"/>
    <xf numFmtId="173" fontId="7" fillId="7" borderId="0" xfId="0" applyNumberFormat="1" applyFont="1" applyFill="1" applyBorder="1"/>
    <xf numFmtId="173" fontId="7" fillId="7" borderId="8" xfId="0" applyNumberFormat="1" applyFont="1" applyFill="1" applyBorder="1"/>
    <xf numFmtId="0" fontId="9" fillId="0" borderId="33" xfId="0" applyFont="1" applyFill="1" applyBorder="1" applyAlignment="1">
      <alignment horizontal="left" indent="1"/>
    </xf>
    <xf numFmtId="0" fontId="9" fillId="6" borderId="33" xfId="0" applyFont="1" applyFill="1" applyBorder="1" applyAlignment="1">
      <alignment horizontal="left" indent="1"/>
    </xf>
    <xf numFmtId="0" fontId="7" fillId="0" borderId="33" xfId="0" applyFont="1" applyFill="1" applyBorder="1"/>
    <xf numFmtId="173" fontId="7" fillId="0" borderId="0" xfId="0" applyNumberFormat="1" applyFont="1" applyFill="1" applyBorder="1"/>
    <xf numFmtId="173" fontId="7" fillId="0" borderId="8" xfId="0" applyNumberFormat="1" applyFont="1" applyFill="1" applyBorder="1"/>
    <xf numFmtId="173" fontId="7" fillId="6" borderId="0" xfId="0" applyNumberFormat="1" applyFont="1" applyFill="1" applyBorder="1"/>
    <xf numFmtId="173" fontId="7" fillId="6" borderId="8" xfId="0" applyNumberFormat="1" applyFont="1" applyFill="1" applyBorder="1"/>
    <xf numFmtId="173" fontId="7" fillId="6" borderId="1" xfId="0" applyNumberFormat="1" applyFont="1" applyFill="1" applyBorder="1"/>
    <xf numFmtId="173" fontId="7" fillId="6" borderId="16" xfId="0" applyNumberFormat="1" applyFont="1" applyFill="1" applyBorder="1"/>
    <xf numFmtId="0" fontId="9" fillId="0" borderId="0" xfId="0" applyFont="1" applyAlignment="1">
      <alignment horizontal="left" wrapText="1"/>
    </xf>
    <xf numFmtId="0" fontId="9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10" fillId="4" borderId="0" xfId="0" applyFont="1" applyFill="1" applyBorder="1" applyAlignment="1">
      <alignment horizontal="center"/>
    </xf>
    <xf numFmtId="0" fontId="12" fillId="0" borderId="0" xfId="2" applyFont="1" applyAlignment="1">
      <alignment horizontal="center" wrapText="1"/>
    </xf>
    <xf numFmtId="0" fontId="8" fillId="0" borderId="0" xfId="2" applyFont="1" applyAlignment="1">
      <alignment horizontal="center"/>
    </xf>
    <xf numFmtId="0" fontId="6" fillId="0" borderId="0" xfId="2" applyFont="1" applyAlignment="1">
      <alignment horizontal="center"/>
    </xf>
    <xf numFmtId="0" fontId="10" fillId="5" borderId="25" xfId="2" applyFont="1" applyFill="1" applyBorder="1" applyAlignment="1">
      <alignment horizontal="left"/>
    </xf>
    <xf numFmtId="0" fontId="10" fillId="5" borderId="26" xfId="2" applyFont="1" applyFill="1" applyBorder="1" applyAlignment="1">
      <alignment horizontal="left"/>
    </xf>
    <xf numFmtId="0" fontId="10" fillId="5" borderId="27" xfId="2" applyFont="1" applyFill="1" applyBorder="1" applyAlignment="1">
      <alignment horizontal="left"/>
    </xf>
    <xf numFmtId="0" fontId="10" fillId="5" borderId="39" xfId="2" applyFont="1" applyFill="1" applyBorder="1" applyAlignment="1">
      <alignment horizontal="left"/>
    </xf>
    <xf numFmtId="0" fontId="10" fillId="5" borderId="38" xfId="2" applyFont="1" applyFill="1" applyBorder="1" applyAlignment="1">
      <alignment horizontal="left"/>
    </xf>
    <xf numFmtId="0" fontId="10" fillId="5" borderId="40" xfId="2" applyFont="1" applyFill="1" applyBorder="1" applyAlignment="1">
      <alignment horizontal="left"/>
    </xf>
    <xf numFmtId="0" fontId="6" fillId="0" borderId="0" xfId="0" applyFont="1" applyAlignment="1">
      <alignment horizontal="center"/>
    </xf>
  </cellXfs>
  <cellStyles count="10">
    <cellStyle name="Comma" xfId="1" builtinId="3"/>
    <cellStyle name="Comma 2" xfId="3" xr:uid="{00000000-0005-0000-0000-000001000000}"/>
    <cellStyle name="Comma 3" xfId="8" xr:uid="{00000000-0005-0000-0000-000002000000}"/>
    <cellStyle name="Normal" xfId="0" builtinId="0"/>
    <cellStyle name="Normal 2" xfId="2" xr:uid="{00000000-0005-0000-0000-000004000000}"/>
    <cellStyle name="Normal 2 9" xfId="6" xr:uid="{00000000-0005-0000-0000-000005000000}"/>
    <cellStyle name="Normal 3" xfId="7" xr:uid="{00000000-0005-0000-0000-000006000000}"/>
    <cellStyle name="Percent" xfId="5" builtinId="5"/>
    <cellStyle name="Percent 2" xfId="4" xr:uid="{00000000-0005-0000-0000-000008000000}"/>
    <cellStyle name="Percent 3" xfId="9" xr:uid="{00000000-0005-0000-0000-000009000000}"/>
  </cellStyles>
  <dxfs count="0"/>
  <tableStyles count="1" defaultTableStyle="TableStyleMedium2" defaultPivotStyle="PivotStyleLight16">
    <tableStyle name="Table Style 1" pivot="0" count="0" xr9:uid="{00000000-0011-0000-FFFF-FFFF00000000}"/>
  </tableStyles>
  <colors>
    <mruColors>
      <color rgb="FFDDEBF7"/>
      <color rgb="FF5B9BD5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1.xml"/><Relationship Id="rId21" Type="http://schemas.openxmlformats.org/officeDocument/2006/relationships/externalLink" Target="externalLinks/externalLink16.xml"/><Relationship Id="rId42" Type="http://schemas.openxmlformats.org/officeDocument/2006/relationships/externalLink" Target="externalLinks/externalLink37.xml"/><Relationship Id="rId47" Type="http://schemas.openxmlformats.org/officeDocument/2006/relationships/externalLink" Target="externalLinks/externalLink42.xml"/><Relationship Id="rId63" Type="http://schemas.openxmlformats.org/officeDocument/2006/relationships/externalLink" Target="externalLinks/externalLink58.xml"/><Relationship Id="rId68" Type="http://schemas.openxmlformats.org/officeDocument/2006/relationships/externalLink" Target="externalLinks/externalLink63.xml"/><Relationship Id="rId84" Type="http://schemas.openxmlformats.org/officeDocument/2006/relationships/sharedStrings" Target="sharedStrings.xml"/><Relationship Id="rId89" Type="http://schemas.openxmlformats.org/officeDocument/2006/relationships/customXml" Target="../customXml/item4.xml"/><Relationship Id="rId16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6.xml"/><Relationship Id="rId32" Type="http://schemas.openxmlformats.org/officeDocument/2006/relationships/externalLink" Target="externalLinks/externalLink27.xml"/><Relationship Id="rId37" Type="http://schemas.openxmlformats.org/officeDocument/2006/relationships/externalLink" Target="externalLinks/externalLink32.xml"/><Relationship Id="rId53" Type="http://schemas.openxmlformats.org/officeDocument/2006/relationships/externalLink" Target="externalLinks/externalLink48.xml"/><Relationship Id="rId58" Type="http://schemas.openxmlformats.org/officeDocument/2006/relationships/externalLink" Target="externalLinks/externalLink53.xml"/><Relationship Id="rId74" Type="http://schemas.openxmlformats.org/officeDocument/2006/relationships/externalLink" Target="externalLinks/externalLink69.xml"/><Relationship Id="rId79" Type="http://schemas.openxmlformats.org/officeDocument/2006/relationships/externalLink" Target="externalLinks/externalLink74.xml"/><Relationship Id="rId5" Type="http://schemas.openxmlformats.org/officeDocument/2006/relationships/worksheet" Target="worksheets/sheet5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externalLink" Target="externalLinks/externalLink22.xml"/><Relationship Id="rId30" Type="http://schemas.openxmlformats.org/officeDocument/2006/relationships/externalLink" Target="externalLinks/externalLink25.xml"/><Relationship Id="rId35" Type="http://schemas.openxmlformats.org/officeDocument/2006/relationships/externalLink" Target="externalLinks/externalLink30.xml"/><Relationship Id="rId43" Type="http://schemas.openxmlformats.org/officeDocument/2006/relationships/externalLink" Target="externalLinks/externalLink38.xml"/><Relationship Id="rId48" Type="http://schemas.openxmlformats.org/officeDocument/2006/relationships/externalLink" Target="externalLinks/externalLink43.xml"/><Relationship Id="rId56" Type="http://schemas.openxmlformats.org/officeDocument/2006/relationships/externalLink" Target="externalLinks/externalLink51.xml"/><Relationship Id="rId64" Type="http://schemas.openxmlformats.org/officeDocument/2006/relationships/externalLink" Target="externalLinks/externalLink59.xml"/><Relationship Id="rId69" Type="http://schemas.openxmlformats.org/officeDocument/2006/relationships/externalLink" Target="externalLinks/externalLink64.xml"/><Relationship Id="rId77" Type="http://schemas.openxmlformats.org/officeDocument/2006/relationships/externalLink" Target="externalLinks/externalLink72.xml"/><Relationship Id="rId8" Type="http://schemas.openxmlformats.org/officeDocument/2006/relationships/externalLink" Target="externalLinks/externalLink3.xml"/><Relationship Id="rId51" Type="http://schemas.openxmlformats.org/officeDocument/2006/relationships/externalLink" Target="externalLinks/externalLink46.xml"/><Relationship Id="rId72" Type="http://schemas.openxmlformats.org/officeDocument/2006/relationships/externalLink" Target="externalLinks/externalLink67.xml"/><Relationship Id="rId80" Type="http://schemas.openxmlformats.org/officeDocument/2006/relationships/externalLink" Target="externalLinks/externalLink75.xml"/><Relationship Id="rId85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33" Type="http://schemas.openxmlformats.org/officeDocument/2006/relationships/externalLink" Target="externalLinks/externalLink28.xml"/><Relationship Id="rId38" Type="http://schemas.openxmlformats.org/officeDocument/2006/relationships/externalLink" Target="externalLinks/externalLink33.xml"/><Relationship Id="rId46" Type="http://schemas.openxmlformats.org/officeDocument/2006/relationships/externalLink" Target="externalLinks/externalLink41.xml"/><Relationship Id="rId59" Type="http://schemas.openxmlformats.org/officeDocument/2006/relationships/externalLink" Target="externalLinks/externalLink54.xml"/><Relationship Id="rId67" Type="http://schemas.openxmlformats.org/officeDocument/2006/relationships/externalLink" Target="externalLinks/externalLink62.xml"/><Relationship Id="rId20" Type="http://schemas.openxmlformats.org/officeDocument/2006/relationships/externalLink" Target="externalLinks/externalLink15.xml"/><Relationship Id="rId41" Type="http://schemas.openxmlformats.org/officeDocument/2006/relationships/externalLink" Target="externalLinks/externalLink36.xml"/><Relationship Id="rId54" Type="http://schemas.openxmlformats.org/officeDocument/2006/relationships/externalLink" Target="externalLinks/externalLink49.xml"/><Relationship Id="rId62" Type="http://schemas.openxmlformats.org/officeDocument/2006/relationships/externalLink" Target="externalLinks/externalLink57.xml"/><Relationship Id="rId70" Type="http://schemas.openxmlformats.org/officeDocument/2006/relationships/externalLink" Target="externalLinks/externalLink65.xml"/><Relationship Id="rId75" Type="http://schemas.openxmlformats.org/officeDocument/2006/relationships/externalLink" Target="externalLinks/externalLink70.xml"/><Relationship Id="rId83" Type="http://schemas.openxmlformats.org/officeDocument/2006/relationships/styles" Target="styles.xml"/><Relationship Id="rId88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externalLink" Target="externalLinks/externalLink23.xml"/><Relationship Id="rId36" Type="http://schemas.openxmlformats.org/officeDocument/2006/relationships/externalLink" Target="externalLinks/externalLink31.xml"/><Relationship Id="rId49" Type="http://schemas.openxmlformats.org/officeDocument/2006/relationships/externalLink" Target="externalLinks/externalLink44.xml"/><Relationship Id="rId57" Type="http://schemas.openxmlformats.org/officeDocument/2006/relationships/externalLink" Target="externalLinks/externalLink52.xml"/><Relationship Id="rId10" Type="http://schemas.openxmlformats.org/officeDocument/2006/relationships/externalLink" Target="externalLinks/externalLink5.xml"/><Relationship Id="rId31" Type="http://schemas.openxmlformats.org/officeDocument/2006/relationships/externalLink" Target="externalLinks/externalLink26.xml"/><Relationship Id="rId44" Type="http://schemas.openxmlformats.org/officeDocument/2006/relationships/externalLink" Target="externalLinks/externalLink39.xml"/><Relationship Id="rId52" Type="http://schemas.openxmlformats.org/officeDocument/2006/relationships/externalLink" Target="externalLinks/externalLink47.xml"/><Relationship Id="rId60" Type="http://schemas.openxmlformats.org/officeDocument/2006/relationships/externalLink" Target="externalLinks/externalLink55.xml"/><Relationship Id="rId65" Type="http://schemas.openxmlformats.org/officeDocument/2006/relationships/externalLink" Target="externalLinks/externalLink60.xml"/><Relationship Id="rId73" Type="http://schemas.openxmlformats.org/officeDocument/2006/relationships/externalLink" Target="externalLinks/externalLink68.xml"/><Relationship Id="rId78" Type="http://schemas.openxmlformats.org/officeDocument/2006/relationships/externalLink" Target="externalLinks/externalLink73.xml"/><Relationship Id="rId81" Type="http://schemas.openxmlformats.org/officeDocument/2006/relationships/externalLink" Target="externalLinks/externalLink76.xml"/><Relationship Id="rId86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39" Type="http://schemas.openxmlformats.org/officeDocument/2006/relationships/externalLink" Target="externalLinks/externalLink34.xml"/><Relationship Id="rId34" Type="http://schemas.openxmlformats.org/officeDocument/2006/relationships/externalLink" Target="externalLinks/externalLink29.xml"/><Relationship Id="rId50" Type="http://schemas.openxmlformats.org/officeDocument/2006/relationships/externalLink" Target="externalLinks/externalLink45.xml"/><Relationship Id="rId55" Type="http://schemas.openxmlformats.org/officeDocument/2006/relationships/externalLink" Target="externalLinks/externalLink50.xml"/><Relationship Id="rId76" Type="http://schemas.openxmlformats.org/officeDocument/2006/relationships/externalLink" Target="externalLinks/externalLink71.xml"/><Relationship Id="rId7" Type="http://schemas.openxmlformats.org/officeDocument/2006/relationships/externalLink" Target="externalLinks/externalLink2.xml"/><Relationship Id="rId71" Type="http://schemas.openxmlformats.org/officeDocument/2006/relationships/externalLink" Target="externalLinks/externalLink66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4.xml"/><Relationship Id="rId24" Type="http://schemas.openxmlformats.org/officeDocument/2006/relationships/externalLink" Target="externalLinks/externalLink19.xml"/><Relationship Id="rId40" Type="http://schemas.openxmlformats.org/officeDocument/2006/relationships/externalLink" Target="externalLinks/externalLink35.xml"/><Relationship Id="rId45" Type="http://schemas.openxmlformats.org/officeDocument/2006/relationships/externalLink" Target="externalLinks/externalLink40.xml"/><Relationship Id="rId66" Type="http://schemas.openxmlformats.org/officeDocument/2006/relationships/externalLink" Target="externalLinks/externalLink61.xml"/><Relationship Id="rId87" Type="http://schemas.openxmlformats.org/officeDocument/2006/relationships/customXml" Target="../customXml/item2.xml"/><Relationship Id="rId61" Type="http://schemas.openxmlformats.org/officeDocument/2006/relationships/externalLink" Target="externalLinks/externalLink56.xml"/><Relationship Id="rId82" Type="http://schemas.openxmlformats.org/officeDocument/2006/relationships/theme" Target="theme/theme1.xml"/><Relationship Id="rId19" Type="http://schemas.openxmlformats.org/officeDocument/2006/relationships/externalLink" Target="externalLinks/externalLink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zmj/AppData/Local/Temp/Workshare/djobirs0.dsg/9/Cost%20Accounting/Resource%20Costs/HYDRO/RR03%20for%20Accountant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zmj/AppData/Local/Temp/Workshare/djobirs0.dsg/9/GrpRevnu/PUBLIC/WUTC/Puget%20Sound%20Energy/Semi%20Annual%20Report/Dec_31_04/WC-RB%202004-12%20Monthly%20Rp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zmj/AppData/Local/Temp/Workshare/djobirs0.dsg/9/GrpRevnu/PUBLIC/WUTC/Puget%20Sound%20Energy/Semi%20Annual%20Report/Dec_31_04/WC-RB%202004-12%20Monthly%20Repor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zmj/AppData/Local/Temp/Workshare/djobirs0.dsg/9/GrpRevnu/PUBLIC/%23%20PCA%20&amp;%20RC%2006_2003%20TY/GRC/PostFilingGRC/2004%20GRC%20Rebuttal%20Filing/WC-RB%20GRC%20TY0903%20RY020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Acquisition\Corporate%20Initiatives\Colstrip%20-%20Attorney%20Client%20Privilege\%23Negotiations%202019-02-01\2019-04-18\PSM%20III%2025.11_2018%20RFP_Base%20No%20CO2_updat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zmj/AppData/Local/Temp/Workshare/djobirs0.dsg/9/WINNT/Temporary%20Internet%20Files/OLK20/Due%20Diligence/August%20New%20Model/Fred%20Value%209.1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ci-fs-06\ESD\Documents%20and%20Settings\oak46608\Local%20Settings\Temporary%20Internet%20Files\OLK189\Documents%20and%20Settings\web24537\Local%20Settings\Temporary%20Internet%20Files\OLK32\HB_Rev0_South_Bay-M42v03-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zmj/AppData/Local/Temp/Workshare/djobirs0.dsg/9/FINSUP/RCFM/Buspln99/ELIMIN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zmj/AppData/Local/Temp/Workshare/djobirs0.dsg/9/Forecast%202012/2013%20Plan/Assumptions/LNG/LNG%20Financial%20Model%205%20Year%20Plan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orecast%202009\2009%20BP\MYP%20Alt%20GRC\NR\Copy%20of%20Current%20New%20Resources%206-10-09%20correct%20inflatio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fielddecks\FT8_Performance_Estimator_2.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zmj/AppData/Local/Temp/Workshare/djobirs0.dsg/9/Cost%20Accounting/Resource%20Costs/CT/ENCOGEN_WBOOK%20(StratPlan)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SEFIL3\Xception\%23All-Source%20RFP%202004\Quantitative%20Analysis%20Team\Wind%20RFP%20Analysis\EnXco%20Depr.%20and%20Royalty%20Alts\ASM8W-%20A06%20EnXco%20$3.95%20w%20depr%20clas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hah51153\My%20Documents\165510%20Puget\LM6000PC%20SPRINT\BV-Users\mystuff\Reference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2005%20Strategic%20Plan\2005%20Strat%20Plan%2010%20yrs%202006-2015\Final%20Forecasts\Revised%207-18-05\Scen%201R%20Revised%207-18%202005%20Strategic%20Plan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cquisition\Active%20Projects\Wind_Wild%20Horse%20Expansion%20-%20Horizon\Financial%20-%20Budget\Proforma%20development\Property%20Tax%20revised%20base%20on%20090508%20Actual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ehossn\Local%20Settings\Temporary%20Internet%20Files\OLK448\DEM-WP(C)%20Goldendale%20Proforma%20-%202007%20GRC%20Update%20(2)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INTRFP\Forecast%202009\2009%20BP\MYP%20Alt%20GRC\NR\Copy%20of%20Current%20New%20Resources%206-10-09%20correct%20inflation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rei46279\Local%20Settings\Temporary%20Internet%20Files\OLKD\PSE%201x%207FA%20R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zmj/AppData/Local/Temp/Workshare/djobirs0.dsg/9/2005%20Strategic%20Plan/2005%20Strat%20Plan%2010%20yrs%202006-2015/Final%20Forecasts/Revised%207-18-05/Scen%201R%20Revised%207-18%202005%20Strategic%20Plan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ci-fs-06\ESD\Documents%20and%20Settings\rol43511\My%20Documents\OUC\NFP\supply-side%20alternatives\O&amp;M\Updates\OUC%20O&amp;M%20SC%207EA%20(Rev%2003Nov05)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zmj/AppData/Local/Temp/Workshare/djobirs0.dsg/9/Acct/newgas/2000/Oct00/REVNEW0010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zmj/AppData/Local/Temp/Workshare/djobirs0.dsg/9/Acquisition/Active%20Projects/Wind_Wild%20Horse%20Expansion%20-%20Horizon/Financial%20-%20Budget/Proforma%20development/Copy%20of%20(C)%20Wild%20Horse%20Expansion%20Proforma_Actuals_091008_current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Proposal\ft8-3\Pin-Point\CALCS_Pin-Point_R0-092205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EO&amp;S\CIS\UPDATE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zmj/AppData/Local/Temp/Workshare/djobirs0.dsg/9/Budgets/2012-2016%20Budgets%20&amp;%20Business%20Plans/PPL%20submittals%20for%202012/Units%201-2%202012%20Budget,%20Rev%200%209-1-11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zmj/AppData/Local/Temp/Workshare/djobirs0.dsg/9/FINSUP/TPrice99/Dummy%20Shee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Budget%20&amp;%20Accounting\Griffith%20Budget%2011-6-0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zmj/AppData/Local/Temp/Workshare/djobirs0.dsg/9/windows/temp/dailywallingford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zmj/AppData/Local/Temp/Workshare/djobirs0.dsg/9/Elsea%20Projects/Encogen/Sept%2023%20Review/PSE%20Own%2011-99%20for%20$1yr00noboilerJH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Acquisition\Corporate%20Initiatives\Colstrip%20-%20Attorney%20Client%20Privilege\%23Negotiations%202019-02-01\2019-04-22\Colstrip%20Analyis%202019-04-22%20MT%20Replacement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zmj/AppData/Local/Temp/Workshare/djobirs0.dsg/9/GrpRevnu/PUBLIC/%23%202006%20GRC/2006%20GRC%20Post%20Filing/2006%20GRC%20Parties'%20Response/JMR-5%20pages%201%20and%202%20Revised%208-9-06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zmj/AppData/Local/Temp/Workshare/djobirs0.dsg/9/WINNT/Temporary%20Internet%20Files/OLKC0/Aurora%20Prices%20for%20RORC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swatts\Desktop\(Num)%20(Title)%20PSM%2013-6%20IRP%202009%20Trends_DRAFT_v4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zmj/AppData/Local/Temp/Workshare/djobirs0.dsg/9/Users/wdang/Desktop/2017%20Valuation/Copy%20of%202017%20YE%20PIP%20-%20%237%20-%20WC%20and%20O&amp;M.xlsb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zmj/AppData/Local/Temp/Workshare/djobirs0.dsg/9/ResourcePlanning/2009IRP/Planning%20Adjustment/Correction%20Conservation%20case%201%20(CT)%20portfolios%20(4)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zmj/AppData/Local/Temp/Workshare/djobirs0.dsg/9/Documents%20and%20Settings/scartwri/My%20Documents/Projects/PSE/Projects/BHP/Due%20Diligence/BHP%20IS.BS.CF%20Model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Acquisition\PTC%20and%20%20hybrid%20financing\%23Flip%20Team\2009%20Flip%20Model%20v2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Acquisition\Corporate%20Initiatives\Colstrip%20-%20Attorney%20Client%20Privilege\%23Negotiations%202019-02-01\2019-04-22\PSM%20III%2025.12%202018%20RFP%20Base%20No%20CO2_update.xlsm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zmj/AppData/Local/Temp/Workshare/djobirs0.dsg/9/Cost%20Accounting/Resource%20Costs/Forecast%20&amp;%20Variance/GRC/2006/Workpapers/06GRC%20Order%201.5.06/DEM-WP%20(C)%20Power%20Cost%202006GRC%20Order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1%20Lisa\Maquarie\Project%20Padua%20-%20Lender%20Financial%20Model%201-22-09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zmj/AppData/Local/Temp/Workshare/djobirs0.dsg/9/Acquisition/%23%232011%20RFP_shared%20files%20on%20X/Screening%20Analysis/Coal_PPA%20Centralia_11102/Orginal/Equity%20Calculation%20Centralia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zmj/AppData/Local/Temp/Workshare/djobirs0.dsg/9/Acquisition/Pre%202006%20RFP%20Projects/Sierra_Pacific_Industries/Financial/SPI%20-%20WA%20Alder%20-%20Rev%203WJE%20-%20111505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Acquisition\Corporate%20Initiatives\Colstrip%20-%20Attorney%20Client%20Privilege\%23Negotiations%202019-02-01\2019-04-18\PSM%20III%2025.11%202018%20RFP%20Base%20No%20CO2%20MT%20WIND%20ProForma.xlsm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zmj/AppData/Local/Temp/Workshare/djobirs0.dsg/9/Acquisition/Phase%202%20RFP%20Quantitative%20Analysis/PSM%20Input%20Assumptions/Gas%20Transport/Gas%20Transport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zmj/AppData/Local/Temp/Workshare/djobirs0.dsg/9/Documents%20and%20Settings/ehossn/Local%20Settings/Temporary%20Internet%20Files/OLK448/DEM-WP(C)%20Goldendale%20Proforma%20-%202007%20GRC%20Update%20(2)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zmj/AppData/Local/Temp/Workshare/djobirs0.dsg/9/Strategic%20Plans/2009%20Multi%20Year%20Plan/Resources/Lower%20Snake%20River%20Wind/WHE%20Proforma_2009%20GRC%20Version%20for%20Multi%20Year%20Plan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zmj/AppData/Local/Temp/Workshare/djobirs0.dsg/9/GrpRevnu/PUBLIC/WUTC/Puget%20Sound%20Energy/Semi%20Annual%20Report/Jun_30_01/Proforma%20Adj_not%20used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zmj/AppData/Local/Temp/Workshare/djobirs0.dsg/9/2006%20Outlook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zmj/AppData/Local/Temp/Workshare/djobirs0.dsg/9/Acquisition/Active%20Projects/Wind_Wild%20Horse%20Expansion%20-%20Horizon/Financial%20-%20Budget/Proforma%20development/Property%20Tax%20revised%20base%20on%20090508%20Actuals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oad%20&amp;%20Price%20Development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zmj/AppData/Local/Temp/Workshare/djobirs0.dsg/9/Documents%20and%20Settings/bdonah/Local%20Settings/Temporary%20Internet%20Files/OLK6D/1_EV%20&amp;%20CNG/EV%20Proforma_Case%201&amp;2&amp;3_11%2010%2010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zmj/AppData/Local/Temp/Workshare/djobirs0.dsg/9/WINNT/Temporary%20Internet%20Files/OLK71/SOE%20Sept%202003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sefil1\comtr\Cost%20Accounting\Resource%20Costs\Forecast%20&amp;%20Variance\2003\To%20Fin%20Planning%2010-15-02\OA%20Extract%20for%20'03%20update%2010-15%20for%209.26.02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fil1\reacq\Acquisition\%23%232011%20RFP_shared%20files%20on%20X\testing\Transmission%20Cost%20Estimator_RFP_Phase%20I_08312011_centralia.xlsx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zmj/AppData/Local/Temp/Workshare/djobirs0.dsg/9/Documents%20and%20Settings/rwilli/Local%20Settings/Temporary%20Internet%20Files/Content.Outlook/RL9YYJBD/Analyzer2011%20v5%20-%20Template2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dpt2.puget.com\Mid%20Office\aaa%20Jody%20Test\variance%20to%20budget%20dollars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sefil1\comtr\Cost%20Accounting\Resource%20Costs\Forecast%20&amp;%20Variance\PCORC\RORC%20Filing\PCA%20PCORC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zmj/AppData/Local/Temp/Workshare/djobirs0.dsg/9/Cost%20Accounting/Resource%20Costs/Capacity/CAP_WBook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fil1\reacq\Models\PSM\RFP%202005\PSM7-5C%20Oct05%20Base_fortraining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zmj/AppData/Local/Temp/Workshare/djobirs0.dsg/9/EAD/Business%20Plan%202001/BudgetPlan2002_11_21_newPJM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zmj/AppData/Local/Temp/Workshare/djobirs0.dsg/9/Formulas/vlookup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GrpRevnu\PUBLIC\%23%202007%20GRC\4.04G%20Pass%20Throughs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zmj/AppData/Local/Temp/Workshare/djobirs0.dsg/9/Acquisition/Active%20Projects/NatG_834_Mint%20Farm_Ownership/Financial/Proforma/Board%20Book/Mint%20Farm%20Proforma%20-%20Board%20Book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zmj/AppData/Local/Temp/Workshare/djobirs0.dsg/9/Models/PSM/PSM%2011-0%20(2008%20RFP)/(Num)%20(Title)-%20PSM%2011-0%20Current%20Trends%20RFP%202008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zmj/AppData/Local/Temp/Workshare/djobirs0.dsg/9/Cost%20Accounting/Resource%20Costs/Forecast%20&amp;%20Variance/PCORC/RORC%20Filing/PC%20Summary%202004-2008%20Aurora%20+%20Not%20Aurora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fil1\reacq\Models\PSM\Input%20Assumptions%202006-04\From%20AURORA%20042706\Green%20World\Energy%20Needs%20Analysis%20for%20PSM%20BAU%20080105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zmj/AppData/Local/Temp/Workshare/djobirs0.dsg/9/Joel/Model%20Final%20for%20BOD%201-10-2006/12-15%20Final%20for%20Board/12-15%20(Hydro)NoD%20Input-PSE%20Incremental-12152005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%23Acquisition_Shared_Files\Active%20Projects\NatG_Development%20Project\Technology%20Selection\Gas%20Trans%20Calc_PSL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iley\CorpFinance\windows\temp\CBCWPI7A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zmj/AppData/Local/Temp/Workshare/djobirs0.dsg/9/Forward-View/GLOBAL/feb_02/U-Park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GrpRevnu\PUBLIC\Unbilled%20Rev%20Electric%20-%20Gas%20-%20SOE%20-%20SOG\2006\09-06%20Elec_Unb%20(93%203%25%202%20months)final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Perf-Test\North%20Carolina%20EMC\Revision-10_SecAirflow\CALCS_ExhFlow_NCEMC_R1-050605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30412\cur36921\My%20Documents\BV-Users\mystuff\Engineering\Mechanical\Mechanical%20Systems\Desalination\Economics\Econ-Eval_v11%20FPL%20-%20Developer%20Model%20Base19%20(version%201)_121404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garratt%20backup%205_29_02\Excel\La%20Paloma\Proforma\O&amp;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tSrvReq-Cash"/>
      <sheetName val="Rocky Reach Updated 7.03"/>
      <sheetName val="2003_Relicensing_Calc"/>
      <sheetName val="FishBypassPI_Calculation"/>
      <sheetName val="2001A_PI_Calculation"/>
      <sheetName val="New 57 &amp; 68 Calc"/>
      <sheetName val="57-68 ref"/>
      <sheetName val="old 57 &amp; 68 Calc"/>
      <sheetName val="#REF"/>
    </sheetNames>
    <sheetDataSet>
      <sheetData sheetId="0" refreshError="1">
        <row r="1">
          <cell r="A1" t="str">
            <v xml:space="preserve">ROCKY REACH - 2003 </v>
          </cell>
        </row>
        <row r="2">
          <cell r="A2" t="str">
            <v>DEBT SERVICE REQUIREMENTS</v>
          </cell>
          <cell r="F2" t="str">
            <v xml:space="preserve">Principal (annual) and interest and cover (semi-annually) are to be paid by the purchasers on the 25th of the month prior to the P&amp;I being due except for the 68 which are billed monthly.  </v>
          </cell>
        </row>
        <row r="3">
          <cell r="F3" t="str">
            <v xml:space="preserve">Replacement recovery payments (monthly) are to be paid by the purchasers on the 25th of each month.  </v>
          </cell>
        </row>
        <row r="4">
          <cell r="I4" t="str">
            <v>68 for tenders</v>
          </cell>
          <cell r="L4" t="str">
            <v xml:space="preserve">Adjust Billings </v>
          </cell>
          <cell r="O4" t="str">
            <v>68 for tenders</v>
          </cell>
        </row>
        <row r="5">
          <cell r="A5" t="str">
            <v>Series</v>
          </cell>
          <cell r="B5" t="str">
            <v>Account</v>
          </cell>
          <cell r="C5" t="str">
            <v>P&amp;I Due</v>
          </cell>
          <cell r="D5" t="str">
            <v>Jan</v>
          </cell>
          <cell r="E5" t="str">
            <v>Feb</v>
          </cell>
          <cell r="F5" t="str">
            <v>Mar</v>
          </cell>
          <cell r="G5" t="str">
            <v>Apr</v>
          </cell>
          <cell r="H5" t="str">
            <v>May</v>
          </cell>
          <cell r="I5" t="str">
            <v>Jun</v>
          </cell>
          <cell r="J5" t="str">
            <v>Jul</v>
          </cell>
          <cell r="K5" t="str">
            <v>Aug</v>
          </cell>
          <cell r="L5" t="str">
            <v>Sep</v>
          </cell>
          <cell r="M5" t="str">
            <v>Oct</v>
          </cell>
          <cell r="N5" t="str">
            <v>Nov</v>
          </cell>
          <cell r="O5" t="str">
            <v>Dec</v>
          </cell>
          <cell r="P5" t="str">
            <v>Total</v>
          </cell>
        </row>
        <row r="6">
          <cell r="C6" t="str">
            <v>1st of:</v>
          </cell>
        </row>
        <row r="7">
          <cell r="A7" t="str">
            <v>1968</v>
          </cell>
          <cell r="B7" t="str">
            <v>Interest</v>
          </cell>
          <cell r="C7" t="str">
            <v>Jan/Jul</v>
          </cell>
          <cell r="D7">
            <v>65608.539999999994</v>
          </cell>
          <cell r="E7">
            <v>65608.539999999994</v>
          </cell>
          <cell r="F7">
            <v>65608.539999999994</v>
          </cell>
          <cell r="G7">
            <v>65608.539999999994</v>
          </cell>
          <cell r="H7">
            <v>65608.539999999994</v>
          </cell>
          <cell r="I7">
            <v>65608.55</v>
          </cell>
          <cell r="J7">
            <v>63626.879999999997</v>
          </cell>
          <cell r="K7">
            <v>63626.879999999997</v>
          </cell>
          <cell r="L7">
            <v>63626.879999999997</v>
          </cell>
          <cell r="M7">
            <v>63626.879999999997</v>
          </cell>
          <cell r="N7">
            <v>63626.879999999997</v>
          </cell>
          <cell r="O7">
            <v>63626.85</v>
          </cell>
          <cell r="P7">
            <v>775412.49999999988</v>
          </cell>
        </row>
        <row r="8">
          <cell r="B8" t="str">
            <v>Principal</v>
          </cell>
          <cell r="C8" t="str">
            <v>Jul</v>
          </cell>
          <cell r="D8">
            <v>64583.33</v>
          </cell>
          <cell r="E8">
            <v>64583.33</v>
          </cell>
          <cell r="F8">
            <v>64583.33</v>
          </cell>
          <cell r="G8">
            <v>64583.33</v>
          </cell>
          <cell r="H8">
            <v>64583.33</v>
          </cell>
          <cell r="I8">
            <v>64583.35</v>
          </cell>
          <cell r="J8">
            <v>69166.67</v>
          </cell>
          <cell r="K8">
            <v>69166.67</v>
          </cell>
          <cell r="L8">
            <v>69166.67</v>
          </cell>
          <cell r="M8">
            <v>69166.67</v>
          </cell>
          <cell r="N8">
            <v>69166.67</v>
          </cell>
          <cell r="O8">
            <v>69166.649999999994</v>
          </cell>
          <cell r="P8">
            <v>802500.00000000012</v>
          </cell>
        </row>
        <row r="9">
          <cell r="B9" t="str">
            <v>Reserve</v>
          </cell>
          <cell r="C9" t="str">
            <v>1 mnth lag</v>
          </cell>
          <cell r="D9">
            <v>10593</v>
          </cell>
          <cell r="E9">
            <v>10593</v>
          </cell>
          <cell r="F9">
            <v>10593</v>
          </cell>
          <cell r="G9">
            <v>10593</v>
          </cell>
          <cell r="H9">
            <v>10593</v>
          </cell>
          <cell r="I9">
            <v>10593</v>
          </cell>
          <cell r="J9">
            <v>1771.58</v>
          </cell>
          <cell r="K9">
            <v>1771.58</v>
          </cell>
          <cell r="L9">
            <v>1771.58</v>
          </cell>
          <cell r="M9">
            <v>1771.58</v>
          </cell>
          <cell r="N9">
            <v>1771.58</v>
          </cell>
          <cell r="O9">
            <v>1771.6</v>
          </cell>
          <cell r="P9">
            <v>74187.500000000015</v>
          </cell>
        </row>
        <row r="10">
          <cell r="D10" t="str">
            <v>Purchaser Billing (Treas transferred December)</v>
          </cell>
          <cell r="H10" t="str">
            <v>Treas Trans</v>
          </cell>
          <cell r="I10" t="str">
            <v>Purchaser Billing</v>
          </cell>
          <cell r="N10" t="str">
            <v>Treas Trans</v>
          </cell>
          <cell r="O10" t="str">
            <v>Purch Bill 1/25</v>
          </cell>
        </row>
        <row r="11">
          <cell r="A11" t="str">
            <v>1987A</v>
          </cell>
          <cell r="B11" t="str">
            <v>Interest</v>
          </cell>
          <cell r="C11" t="str">
            <v>Jan/Jul</v>
          </cell>
          <cell r="D11">
            <v>167917.5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 t="str">
            <v xml:space="preserve">  167,917.50</v>
          </cell>
          <cell r="J11">
            <v>167917.5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 t="str">
            <v xml:space="preserve">  167,917.50</v>
          </cell>
          <cell r="P11">
            <v>335835</v>
          </cell>
        </row>
        <row r="12">
          <cell r="A12" t="str">
            <v>(Div. 3)</v>
          </cell>
          <cell r="B12" t="str">
            <v>Rpl/Rcvy</v>
          </cell>
          <cell r="C12" t="str">
            <v>monthly 25th</v>
          </cell>
          <cell r="D12">
            <v>10555.74</v>
          </cell>
          <cell r="E12">
            <v>10555.74</v>
          </cell>
          <cell r="F12">
            <v>10555.74</v>
          </cell>
          <cell r="G12">
            <v>10555.74</v>
          </cell>
          <cell r="H12">
            <v>10555.74</v>
          </cell>
          <cell r="I12">
            <v>10555.74</v>
          </cell>
          <cell r="J12">
            <v>10555.74</v>
          </cell>
          <cell r="K12">
            <v>10555.74</v>
          </cell>
          <cell r="L12">
            <v>10555.74</v>
          </cell>
          <cell r="M12">
            <v>10555.74</v>
          </cell>
          <cell r="N12">
            <v>10555.74</v>
          </cell>
          <cell r="O12">
            <v>10555.75</v>
          </cell>
          <cell r="P12">
            <v>126668.89000000001</v>
          </cell>
        </row>
        <row r="13">
          <cell r="A13" t="str">
            <v>Jan includes</v>
          </cell>
          <cell r="B13" t="str">
            <v>2001C Reloan</v>
          </cell>
          <cell r="D13">
            <v>3353.08</v>
          </cell>
          <cell r="E13">
            <v>187.08</v>
          </cell>
          <cell r="F13">
            <v>187.08</v>
          </cell>
          <cell r="G13">
            <v>187.08</v>
          </cell>
          <cell r="H13">
            <v>187.08</v>
          </cell>
          <cell r="I13">
            <v>187.08</v>
          </cell>
          <cell r="J13">
            <v>187.08</v>
          </cell>
          <cell r="K13">
            <v>187.08</v>
          </cell>
          <cell r="L13">
            <v>187.08</v>
          </cell>
          <cell r="M13">
            <v>187.08</v>
          </cell>
          <cell r="N13">
            <v>187.08</v>
          </cell>
          <cell r="O13">
            <v>187.12</v>
          </cell>
          <cell r="P13">
            <v>5410.9999999999991</v>
          </cell>
        </row>
        <row r="14">
          <cell r="A14" t="str">
            <v xml:space="preserve">2001 &amp; </v>
          </cell>
          <cell r="B14" t="str">
            <v>Int 96A</v>
          </cell>
          <cell r="C14" t="str">
            <v>Jan/Jul</v>
          </cell>
          <cell r="D14">
            <v>165440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 t="str">
            <v xml:space="preserve">  165,440.00</v>
          </cell>
          <cell r="J14">
            <v>165440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 t="str">
            <v xml:space="preserve">  165,440.00</v>
          </cell>
          <cell r="P14">
            <v>330880</v>
          </cell>
        </row>
        <row r="15">
          <cell r="A15" t="str">
            <v>2002 reloan</v>
          </cell>
          <cell r="B15" t="str">
            <v>Rec 96A</v>
          </cell>
          <cell r="C15" t="str">
            <v>monthly 25th</v>
          </cell>
          <cell r="D15">
            <v>14546.89</v>
          </cell>
          <cell r="E15">
            <v>14546.89</v>
          </cell>
          <cell r="F15">
            <v>14546.89</v>
          </cell>
          <cell r="G15">
            <v>14546.89</v>
          </cell>
          <cell r="H15">
            <v>14546.89</v>
          </cell>
          <cell r="I15">
            <v>14546.89</v>
          </cell>
          <cell r="J15">
            <v>14546.89</v>
          </cell>
          <cell r="K15">
            <v>14546.89</v>
          </cell>
          <cell r="L15">
            <v>14546.89</v>
          </cell>
          <cell r="M15">
            <v>14546.89</v>
          </cell>
          <cell r="N15">
            <v>14546.89</v>
          </cell>
          <cell r="O15">
            <v>14546.89</v>
          </cell>
          <cell r="P15">
            <v>174562.68</v>
          </cell>
        </row>
        <row r="16">
          <cell r="A16" t="str">
            <v>amounts</v>
          </cell>
          <cell r="D16" t="str">
            <v>On 1987 issue, Treasury transfer from the Revenue fund the amount needed for interest on or before the date it is due (ie Jan/Jul 1) - The Purchasers should be billed for the interest on the Jan/Jul 25 billing.  (Per '87 Finance Agreement.)</v>
          </cell>
        </row>
        <row r="18">
          <cell r="A18" t="str">
            <v>1991</v>
          </cell>
          <cell r="B18" t="str">
            <v>Interest</v>
          </cell>
          <cell r="C18" t="str">
            <v>Jan/Jul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327878.34000000003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327878.33</v>
          </cell>
          <cell r="P18">
            <v>655756.67000000004</v>
          </cell>
        </row>
        <row r="19">
          <cell r="A19" t="str">
            <v>(Div. 2 &amp; 3)</v>
          </cell>
          <cell r="B19" t="str">
            <v>Cover</v>
          </cell>
          <cell r="C19" t="str">
            <v>Jan/Jul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 t="str">
            <v>Fully Funded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 t="str">
            <v>Fully Funded</v>
          </cell>
          <cell r="P19">
            <v>0</v>
          </cell>
        </row>
        <row r="20">
          <cell r="B20" t="str">
            <v>Rpl/Rcvy</v>
          </cell>
          <cell r="C20" t="str">
            <v>monthly 25th</v>
          </cell>
          <cell r="D20">
            <v>8743.9599999999991</v>
          </cell>
          <cell r="E20">
            <v>8743.9599999999991</v>
          </cell>
          <cell r="F20">
            <v>8743.9599999999991</v>
          </cell>
          <cell r="G20">
            <v>8743.9599999999991</v>
          </cell>
          <cell r="H20">
            <v>8743.9599999999991</v>
          </cell>
          <cell r="I20">
            <v>8743.9599999999991</v>
          </cell>
          <cell r="J20">
            <v>8743.9599999999991</v>
          </cell>
          <cell r="K20">
            <v>8743.9599999999991</v>
          </cell>
          <cell r="L20">
            <v>8743.9599999999991</v>
          </cell>
          <cell r="M20">
            <v>8743.9599999999991</v>
          </cell>
          <cell r="N20">
            <v>8743.9599999999991</v>
          </cell>
          <cell r="O20">
            <v>8743.9000000000087</v>
          </cell>
          <cell r="P20">
            <v>104927.45999999998</v>
          </cell>
        </row>
        <row r="22">
          <cell r="A22" t="str">
            <v>1992A</v>
          </cell>
          <cell r="B22" t="str">
            <v>Interest</v>
          </cell>
          <cell r="C22" t="str">
            <v>Jun/Dec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211239.02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211239.01</v>
          </cell>
          <cell r="O22">
            <v>0</v>
          </cell>
          <cell r="P22">
            <v>422478.03</v>
          </cell>
        </row>
        <row r="23">
          <cell r="A23" t="str">
            <v xml:space="preserve">  (93G)</v>
          </cell>
          <cell r="B23" t="str">
            <v>Cover</v>
          </cell>
          <cell r="C23" t="str">
            <v>Jun/Dec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 t="str">
            <v>Fully Funded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 t="str">
            <v>Fully Funded</v>
          </cell>
          <cell r="O23">
            <v>0</v>
          </cell>
          <cell r="P23">
            <v>0</v>
          </cell>
        </row>
        <row r="24">
          <cell r="B24" t="str">
            <v>Rpl/Rcvy</v>
          </cell>
          <cell r="C24" t="str">
            <v>monthly 25th</v>
          </cell>
          <cell r="D24">
            <v>12183.08</v>
          </cell>
          <cell r="E24">
            <v>12183.08</v>
          </cell>
          <cell r="F24">
            <v>12183.08</v>
          </cell>
          <cell r="G24">
            <v>12183.08</v>
          </cell>
          <cell r="H24">
            <v>12183.08</v>
          </cell>
          <cell r="I24">
            <v>12183.08</v>
          </cell>
          <cell r="J24">
            <v>12183.08</v>
          </cell>
          <cell r="K24">
            <v>12183.08</v>
          </cell>
          <cell r="L24">
            <v>12183.08</v>
          </cell>
          <cell r="M24">
            <v>12183.08</v>
          </cell>
          <cell r="N24">
            <v>12183.08</v>
          </cell>
          <cell r="O24">
            <v>12183.12</v>
          </cell>
          <cell r="P24">
            <v>146197</v>
          </cell>
        </row>
        <row r="26">
          <cell r="A26" t="str">
            <v>1993A</v>
          </cell>
          <cell r="B26" t="str">
            <v>Interest</v>
          </cell>
          <cell r="C26" t="str">
            <v>Jan/Jul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800413.81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800413.8</v>
          </cell>
          <cell r="P26">
            <v>1600827.61</v>
          </cell>
        </row>
        <row r="27">
          <cell r="B27" t="str">
            <v>Cover</v>
          </cell>
          <cell r="C27" t="str">
            <v>Jan/Jul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 t="str">
            <v>Fully Funded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 t="str">
            <v>Fully Funded</v>
          </cell>
          <cell r="P27">
            <v>0</v>
          </cell>
        </row>
        <row r="28">
          <cell r="B28" t="str">
            <v>Rpl/Rcvy</v>
          </cell>
          <cell r="C28" t="str">
            <v>monthly 25th</v>
          </cell>
          <cell r="D28">
            <v>38281.17</v>
          </cell>
          <cell r="E28">
            <v>38281.17</v>
          </cell>
          <cell r="F28">
            <v>38281.17</v>
          </cell>
          <cell r="G28">
            <v>38281.17</v>
          </cell>
          <cell r="H28">
            <v>38281.17</v>
          </cell>
          <cell r="I28">
            <v>38281.17</v>
          </cell>
          <cell r="J28">
            <v>38281.17</v>
          </cell>
          <cell r="K28">
            <v>38281.17</v>
          </cell>
          <cell r="L28">
            <v>38281.17</v>
          </cell>
          <cell r="M28">
            <v>38281.17</v>
          </cell>
          <cell r="N28">
            <v>38281.17</v>
          </cell>
          <cell r="O28">
            <v>38281.129999999997</v>
          </cell>
          <cell r="P28">
            <v>459373.99999999988</v>
          </cell>
        </row>
        <row r="30">
          <cell r="A30" t="str">
            <v>1993B</v>
          </cell>
          <cell r="B30" t="str">
            <v>Interest</v>
          </cell>
          <cell r="C30" t="str">
            <v>Jan/Jul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290027.12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290027.11</v>
          </cell>
          <cell r="P30">
            <v>580054.23</v>
          </cell>
        </row>
        <row r="31">
          <cell r="B31" t="str">
            <v>Cover</v>
          </cell>
          <cell r="C31" t="str">
            <v>Jan/Jul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 t="str">
            <v>Fully Funded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 t="str">
            <v>Fully Funded</v>
          </cell>
          <cell r="P31">
            <v>0</v>
          </cell>
        </row>
        <row r="32">
          <cell r="B32" t="str">
            <v>Rpl/Rcvy</v>
          </cell>
          <cell r="C32" t="str">
            <v>monthly 25th</v>
          </cell>
          <cell r="D32">
            <v>100560</v>
          </cell>
          <cell r="E32">
            <v>100560</v>
          </cell>
          <cell r="F32">
            <v>100560</v>
          </cell>
          <cell r="G32">
            <v>100560</v>
          </cell>
          <cell r="H32">
            <v>100560</v>
          </cell>
          <cell r="I32">
            <v>100560</v>
          </cell>
          <cell r="J32">
            <v>100560</v>
          </cell>
          <cell r="K32">
            <v>100560</v>
          </cell>
          <cell r="L32">
            <v>100560</v>
          </cell>
          <cell r="M32">
            <v>100560</v>
          </cell>
          <cell r="N32">
            <v>100560</v>
          </cell>
          <cell r="O32">
            <v>100560</v>
          </cell>
          <cell r="P32">
            <v>1206720</v>
          </cell>
        </row>
        <row r="33">
          <cell r="O33" t="str">
            <v xml:space="preserve"> </v>
          </cell>
        </row>
        <row r="34">
          <cell r="A34" t="str">
            <v>1995B</v>
          </cell>
          <cell r="B34" t="str">
            <v>Interest</v>
          </cell>
          <cell r="C34" t="str">
            <v>Jan/Jul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301083.75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279621.25</v>
          </cell>
          <cell r="P34">
            <v>580705</v>
          </cell>
        </row>
        <row r="35">
          <cell r="B35" t="str">
            <v>Cover</v>
          </cell>
          <cell r="C35" t="str">
            <v>Jan/Jul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 t="str">
            <v>Fully Funded</v>
          </cell>
          <cell r="J35">
            <v>-6438.75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 t="str">
            <v>Fully Funded</v>
          </cell>
          <cell r="P35">
            <v>-6438.75</v>
          </cell>
        </row>
        <row r="36">
          <cell r="B36" t="str">
            <v>Principal</v>
          </cell>
          <cell r="C36" t="str">
            <v>Jul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850000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850000</v>
          </cell>
        </row>
        <row r="37">
          <cell r="O37" t="str">
            <v xml:space="preserve"> </v>
          </cell>
        </row>
        <row r="38">
          <cell r="A38" t="str">
            <v>1996B</v>
          </cell>
          <cell r="B38" t="str">
            <v>Interest</v>
          </cell>
          <cell r="C38" t="str">
            <v>Jan/Jul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489275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480811.25</v>
          </cell>
          <cell r="P38">
            <v>970086.25</v>
          </cell>
        </row>
        <row r="39">
          <cell r="B39" t="str">
            <v>Cover</v>
          </cell>
          <cell r="C39" t="str">
            <v>Jan/Jul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 t="str">
            <v>Fully Funded</v>
          </cell>
          <cell r="J39">
            <v>-2539.12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 t="str">
            <v>Fully Funded</v>
          </cell>
          <cell r="P39">
            <v>-2539.12</v>
          </cell>
        </row>
        <row r="40">
          <cell r="B40" t="str">
            <v>Principal</v>
          </cell>
          <cell r="C40" t="str">
            <v>Jul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305000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305000</v>
          </cell>
        </row>
        <row r="42">
          <cell r="A42" t="str">
            <v>1997A</v>
          </cell>
          <cell r="B42" t="str">
            <v>Interest</v>
          </cell>
          <cell r="C42" t="str">
            <v>Jan Jul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1123818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1123818</v>
          </cell>
          <cell r="P42">
            <v>2247636</v>
          </cell>
        </row>
        <row r="43">
          <cell r="B43" t="str">
            <v>Cover</v>
          </cell>
          <cell r="C43" t="str">
            <v>Jan Jul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 t="str">
            <v>Fully Funded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 t="str">
            <v>Fully Funded</v>
          </cell>
          <cell r="P43">
            <v>0</v>
          </cell>
        </row>
        <row r="44">
          <cell r="B44" t="str">
            <v>Rpl/Rcvy</v>
          </cell>
          <cell r="C44" t="str">
            <v>monthly</v>
          </cell>
          <cell r="D44">
            <v>60059.25</v>
          </cell>
          <cell r="E44">
            <v>60059.25</v>
          </cell>
          <cell r="F44">
            <v>60059.25</v>
          </cell>
          <cell r="G44">
            <v>60059.25</v>
          </cell>
          <cell r="H44">
            <v>60059.25</v>
          </cell>
          <cell r="I44">
            <v>60059.25</v>
          </cell>
          <cell r="J44">
            <v>60059.25</v>
          </cell>
          <cell r="K44">
            <v>60059.25</v>
          </cell>
          <cell r="L44">
            <v>60059.25</v>
          </cell>
          <cell r="M44">
            <v>60059.25</v>
          </cell>
          <cell r="N44">
            <v>60059.25</v>
          </cell>
          <cell r="O44">
            <v>60059.25</v>
          </cell>
          <cell r="P44">
            <v>720711</v>
          </cell>
        </row>
        <row r="46">
          <cell r="A46" t="str">
            <v>1998A</v>
          </cell>
          <cell r="B46" t="str">
            <v>Interest</v>
          </cell>
          <cell r="C46" t="str">
            <v>Jan Jul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625305.99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625305.99</v>
          </cell>
          <cell r="P46">
            <v>1250611.98</v>
          </cell>
        </row>
        <row r="47">
          <cell r="B47" t="str">
            <v>Cover</v>
          </cell>
          <cell r="C47" t="str">
            <v>Jan Jul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 t="str">
            <v>Fully Funded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 t="str">
            <v>Fully Funded</v>
          </cell>
          <cell r="P47">
            <v>0</v>
          </cell>
        </row>
        <row r="48">
          <cell r="B48" t="str">
            <v>Rpl/Rcvy</v>
          </cell>
          <cell r="C48" t="str">
            <v>monthly</v>
          </cell>
          <cell r="D48">
            <v>34364.25</v>
          </cell>
          <cell r="E48">
            <v>34364.25</v>
          </cell>
          <cell r="F48">
            <v>34364.25</v>
          </cell>
          <cell r="G48">
            <v>34364.25</v>
          </cell>
          <cell r="H48">
            <v>34364.25</v>
          </cell>
          <cell r="I48">
            <v>34364.25</v>
          </cell>
          <cell r="J48">
            <v>34364.25</v>
          </cell>
          <cell r="K48">
            <v>34364.25</v>
          </cell>
          <cell r="L48">
            <v>34364.25</v>
          </cell>
          <cell r="M48">
            <v>34364.25</v>
          </cell>
          <cell r="N48">
            <v>34364.25</v>
          </cell>
          <cell r="O48">
            <v>34364.25</v>
          </cell>
          <cell r="P48">
            <v>412371</v>
          </cell>
        </row>
        <row r="50">
          <cell r="A50" t="str">
            <v>1998B</v>
          </cell>
          <cell r="B50" t="str">
            <v>Interest</v>
          </cell>
          <cell r="C50" t="str">
            <v>Jan Jul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162500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162500</v>
          </cell>
          <cell r="P50">
            <v>325000</v>
          </cell>
        </row>
        <row r="51">
          <cell r="B51" t="str">
            <v>Cover</v>
          </cell>
          <cell r="C51" t="str">
            <v>Jan Jul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 t="str">
            <v>Fully Funded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Fully Funded</v>
          </cell>
          <cell r="P51">
            <v>0</v>
          </cell>
        </row>
        <row r="52">
          <cell r="B52" t="str">
            <v>Rpl/Rcvy</v>
          </cell>
          <cell r="C52" t="str">
            <v>monthly</v>
          </cell>
          <cell r="D52">
            <v>29689</v>
          </cell>
          <cell r="E52">
            <v>29689</v>
          </cell>
          <cell r="F52">
            <v>29689</v>
          </cell>
          <cell r="G52">
            <v>29689</v>
          </cell>
          <cell r="H52">
            <v>29689</v>
          </cell>
          <cell r="I52">
            <v>29689</v>
          </cell>
          <cell r="J52">
            <v>29689</v>
          </cell>
          <cell r="K52">
            <v>29689</v>
          </cell>
          <cell r="L52">
            <v>29689</v>
          </cell>
          <cell r="M52">
            <v>29689</v>
          </cell>
          <cell r="N52">
            <v>29689</v>
          </cell>
          <cell r="O52">
            <v>29689</v>
          </cell>
          <cell r="P52">
            <v>356268</v>
          </cell>
        </row>
        <row r="53">
          <cell r="O53" t="str">
            <v xml:space="preserve"> </v>
          </cell>
        </row>
        <row r="54">
          <cell r="A54" t="str">
            <v>1998D</v>
          </cell>
          <cell r="B54" t="str">
            <v>Interest</v>
          </cell>
          <cell r="C54" t="str">
            <v>Jan/Jul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347625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347625</v>
          </cell>
        </row>
        <row r="55">
          <cell r="B55" t="str">
            <v>Cover</v>
          </cell>
          <cell r="C55" t="str">
            <v>Jan/Jul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-1982025</v>
          </cell>
          <cell r="J55">
            <v>-104287.5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 t="str">
            <v>Fully Funded</v>
          </cell>
          <cell r="P55">
            <v>-2086312.5</v>
          </cell>
        </row>
        <row r="56">
          <cell r="B56" t="str">
            <v>Principal</v>
          </cell>
          <cell r="C56" t="str">
            <v>Jul</v>
          </cell>
          <cell r="D56">
            <v>0</v>
          </cell>
          <cell r="E56">
            <v>0</v>
          </cell>
          <cell r="F56">
            <v>0</v>
          </cell>
          <cell r="H56" t="str">
            <v>Amortized 7/01/01 to 6/30/02</v>
          </cell>
          <cell r="I56">
            <v>15450000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15450000</v>
          </cell>
        </row>
        <row r="58">
          <cell r="A58" t="str">
            <v>1999A</v>
          </cell>
          <cell r="B58" t="str">
            <v>Interest</v>
          </cell>
          <cell r="C58" t="str">
            <v>Jan Jul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677505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677505</v>
          </cell>
          <cell r="P58">
            <v>1355010</v>
          </cell>
        </row>
        <row r="59">
          <cell r="A59" t="str">
            <v>Volume</v>
          </cell>
          <cell r="B59" t="str">
            <v>Cover</v>
          </cell>
          <cell r="C59" t="str">
            <v>Jan Jul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I59" t="str">
            <v xml:space="preserve">Fully Funded 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 t="str">
            <v>Fully Funded</v>
          </cell>
          <cell r="P59">
            <v>0</v>
          </cell>
        </row>
        <row r="60">
          <cell r="A60" t="str">
            <v>Cap</v>
          </cell>
          <cell r="B60" t="str">
            <v>Rpl/Rcvy</v>
          </cell>
          <cell r="C60" t="str">
            <v>monthly</v>
          </cell>
          <cell r="D60">
            <v>24349.08</v>
          </cell>
          <cell r="E60">
            <v>24349.08</v>
          </cell>
          <cell r="F60">
            <v>24349.08</v>
          </cell>
          <cell r="G60">
            <v>24349.08</v>
          </cell>
          <cell r="H60">
            <v>24349.08</v>
          </cell>
          <cell r="I60">
            <v>24349.08</v>
          </cell>
          <cell r="J60">
            <v>24349.08</v>
          </cell>
          <cell r="K60">
            <v>24349.08</v>
          </cell>
          <cell r="L60">
            <v>24349.08</v>
          </cell>
          <cell r="M60">
            <v>24349.08</v>
          </cell>
          <cell r="N60">
            <v>24349.08</v>
          </cell>
          <cell r="O60">
            <v>24349.119999999999</v>
          </cell>
          <cell r="P60">
            <v>292189.00000000006</v>
          </cell>
        </row>
        <row r="62">
          <cell r="A62" t="str">
            <v>1999B</v>
          </cell>
          <cell r="B62" t="str">
            <v>Interest</v>
          </cell>
          <cell r="C62" t="str">
            <v>Jan Jul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263500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263500</v>
          </cell>
          <cell r="P62">
            <v>527000</v>
          </cell>
        </row>
        <row r="63">
          <cell r="A63" t="str">
            <v>Fish</v>
          </cell>
          <cell r="B63" t="str">
            <v>Cover</v>
          </cell>
          <cell r="C63" t="str">
            <v>Jan Jul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 t="str">
            <v>Fully Funded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 t="str">
            <v>Fully Funded</v>
          </cell>
          <cell r="P63">
            <v>0</v>
          </cell>
        </row>
        <row r="64">
          <cell r="B64" t="str">
            <v>Rpl/Rcvy</v>
          </cell>
          <cell r="C64" t="str">
            <v>monthly</v>
          </cell>
          <cell r="D64">
            <v>32687.33</v>
          </cell>
          <cell r="E64">
            <v>32687.33</v>
          </cell>
          <cell r="F64">
            <v>32687.33</v>
          </cell>
          <cell r="G64">
            <v>32687.33</v>
          </cell>
          <cell r="H64">
            <v>32687.33</v>
          </cell>
          <cell r="I64">
            <v>32687.33</v>
          </cell>
          <cell r="J64">
            <v>32687.33</v>
          </cell>
          <cell r="K64">
            <v>32687.33</v>
          </cell>
          <cell r="L64">
            <v>32687.33</v>
          </cell>
          <cell r="M64">
            <v>32687.33</v>
          </cell>
          <cell r="N64">
            <v>32687.33</v>
          </cell>
          <cell r="O64">
            <v>32687.37</v>
          </cell>
          <cell r="P64">
            <v>392248.00000000012</v>
          </cell>
        </row>
        <row r="65">
          <cell r="A65" t="str">
            <v>99B Credit for Rpl/Rcvy over pymt.</v>
          </cell>
        </row>
        <row r="67">
          <cell r="A67" t="str">
            <v>1989 ISS - principal</v>
          </cell>
          <cell r="D67">
            <v>-2489.48</v>
          </cell>
          <cell r="E67">
            <v>-2506.21</v>
          </cell>
          <cell r="F67">
            <v>-2523.06</v>
          </cell>
          <cell r="G67">
            <v>-2540.0100000000002</v>
          </cell>
          <cell r="H67">
            <v>-2557.09</v>
          </cell>
          <cell r="I67">
            <v>-2574.27</v>
          </cell>
          <cell r="J67">
            <v>-2591.58</v>
          </cell>
          <cell r="K67">
            <v>-2608.9899999999998</v>
          </cell>
          <cell r="L67">
            <v>-2626.52</v>
          </cell>
          <cell r="M67">
            <v>-2644.17</v>
          </cell>
          <cell r="N67">
            <v>-2661.94</v>
          </cell>
          <cell r="O67">
            <v>-2679.84</v>
          </cell>
          <cell r="P67">
            <v>-31003.160000000003</v>
          </cell>
        </row>
        <row r="68">
          <cell r="A68" t="str">
            <v>Combined R &amp; C</v>
          </cell>
          <cell r="C68" t="str">
            <v>USBank</v>
          </cell>
          <cell r="D68">
            <v>66666.649999999994</v>
          </cell>
          <cell r="E68">
            <v>66666.67</v>
          </cell>
          <cell r="F68">
            <v>66666.67</v>
          </cell>
          <cell r="G68">
            <v>66666.67</v>
          </cell>
          <cell r="H68">
            <v>66666.67</v>
          </cell>
          <cell r="I68">
            <v>66666.67</v>
          </cell>
          <cell r="J68">
            <v>66666.649999999994</v>
          </cell>
          <cell r="K68">
            <v>66666.67</v>
          </cell>
          <cell r="L68">
            <v>66666.67</v>
          </cell>
          <cell r="M68">
            <v>66666.67</v>
          </cell>
          <cell r="N68">
            <v>66666.67</v>
          </cell>
          <cell r="O68">
            <v>66666.67</v>
          </cell>
          <cell r="P68">
            <v>800000.00000000012</v>
          </cell>
        </row>
        <row r="69">
          <cell r="O69" t="str">
            <v xml:space="preserve"> </v>
          </cell>
        </row>
        <row r="70">
          <cell r="A70" t="str">
            <v>2000</v>
          </cell>
          <cell r="B70" t="str">
            <v>Interest - Accrued</v>
          </cell>
          <cell r="D70">
            <v>4452.8999999999996</v>
          </cell>
          <cell r="E70">
            <v>4452.8999999999996</v>
          </cell>
          <cell r="F70">
            <v>4452.8999999999996</v>
          </cell>
          <cell r="G70">
            <v>4452.8999999999996</v>
          </cell>
          <cell r="H70">
            <v>4452.8999999999996</v>
          </cell>
          <cell r="I70">
            <v>4452.92</v>
          </cell>
          <cell r="J70">
            <v>4616.7700000000004</v>
          </cell>
          <cell r="K70">
            <v>4616.7700000000004</v>
          </cell>
          <cell r="L70">
            <v>4616.7700000000004</v>
          </cell>
          <cell r="M70">
            <v>4616.7700000000004</v>
          </cell>
          <cell r="N70">
            <v>4616.7700000000004</v>
          </cell>
          <cell r="O70">
            <v>4616.7700000000004</v>
          </cell>
          <cell r="P70">
            <v>54418.040000000008</v>
          </cell>
        </row>
        <row r="71">
          <cell r="A71" t="str">
            <v>CABs</v>
          </cell>
          <cell r="B71" t="str">
            <v>Principal</v>
          </cell>
          <cell r="D71">
            <v>-4452.8999999999996</v>
          </cell>
          <cell r="E71">
            <v>-4452.8999999999996</v>
          </cell>
          <cell r="F71">
            <v>-4452.8999999999996</v>
          </cell>
          <cell r="G71">
            <v>-4452.8999999999996</v>
          </cell>
          <cell r="H71">
            <v>-4452.8999999999996</v>
          </cell>
          <cell r="I71">
            <v>-4452.92</v>
          </cell>
          <cell r="J71">
            <v>-4616.7700000000004</v>
          </cell>
          <cell r="K71">
            <v>-4616.7700000000004</v>
          </cell>
          <cell r="L71">
            <v>-4616.7700000000004</v>
          </cell>
          <cell r="M71">
            <v>-4616.7700000000004</v>
          </cell>
          <cell r="N71">
            <v>-4616.7700000000004</v>
          </cell>
          <cell r="O71">
            <v>-4616.7700000000004</v>
          </cell>
          <cell r="P71">
            <v>-54418.040000000008</v>
          </cell>
        </row>
        <row r="72">
          <cell r="O72" t="str">
            <v xml:space="preserve"> </v>
          </cell>
        </row>
        <row r="73">
          <cell r="A73" t="str">
            <v>2000</v>
          </cell>
          <cell r="B73" t="str">
            <v>Interest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21450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21450</v>
          </cell>
          <cell r="P73">
            <v>42900</v>
          </cell>
        </row>
        <row r="74">
          <cell r="A74" t="str">
            <v>CIBs</v>
          </cell>
          <cell r="B74" t="str">
            <v>Principal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O75" t="str">
            <v xml:space="preserve"> </v>
          </cell>
        </row>
        <row r="76">
          <cell r="A76" t="str">
            <v>2000B</v>
          </cell>
          <cell r="B76" t="str">
            <v>Interest - Accrued</v>
          </cell>
          <cell r="D76">
            <v>10388.450000000001</v>
          </cell>
          <cell r="E76">
            <v>10388.450000000001</v>
          </cell>
          <cell r="F76">
            <v>10388.450000000001</v>
          </cell>
          <cell r="G76">
            <v>10388.450000000001</v>
          </cell>
          <cell r="H76">
            <v>10388.450000000001</v>
          </cell>
          <cell r="I76">
            <v>10388.43</v>
          </cell>
          <cell r="J76">
            <v>10801.39</v>
          </cell>
          <cell r="K76">
            <v>10801.39</v>
          </cell>
          <cell r="L76">
            <v>10801.39</v>
          </cell>
          <cell r="M76">
            <v>10801.39</v>
          </cell>
          <cell r="N76">
            <v>10801.39</v>
          </cell>
          <cell r="O76">
            <v>10801.37</v>
          </cell>
          <cell r="P76">
            <v>127139</v>
          </cell>
        </row>
        <row r="77">
          <cell r="A77" t="str">
            <v>CABs</v>
          </cell>
          <cell r="B77" t="str">
            <v>Principal</v>
          </cell>
          <cell r="D77">
            <v>-10388.450000000001</v>
          </cell>
          <cell r="E77">
            <v>-10388.450000000001</v>
          </cell>
          <cell r="F77">
            <v>-10388.450000000001</v>
          </cell>
          <cell r="G77">
            <v>-10388.450000000001</v>
          </cell>
          <cell r="H77">
            <v>-10388.450000000001</v>
          </cell>
          <cell r="I77">
            <v>-10388.43</v>
          </cell>
          <cell r="J77">
            <v>-10801.39</v>
          </cell>
          <cell r="K77">
            <v>-10801.39</v>
          </cell>
          <cell r="L77">
            <v>-10801.39</v>
          </cell>
          <cell r="M77">
            <v>-10801.39</v>
          </cell>
          <cell r="N77">
            <v>-10801.39</v>
          </cell>
          <cell r="O77">
            <v>-10801.37</v>
          </cell>
          <cell r="P77">
            <v>-127139</v>
          </cell>
        </row>
        <row r="78">
          <cell r="O78" t="str">
            <v xml:space="preserve"> </v>
          </cell>
        </row>
        <row r="79">
          <cell r="A79" t="str">
            <v>2000B</v>
          </cell>
          <cell r="B79" t="str">
            <v>Interest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50440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50440</v>
          </cell>
          <cell r="P79">
            <v>100880</v>
          </cell>
        </row>
        <row r="80">
          <cell r="A80" t="str">
            <v>CIBs</v>
          </cell>
          <cell r="B80" t="str">
            <v>Principal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</row>
        <row r="82">
          <cell r="A82" t="str">
            <v>2002</v>
          </cell>
          <cell r="B82" t="str">
            <v>Interest - Accrued</v>
          </cell>
          <cell r="D82">
            <v>5048.32</v>
          </cell>
          <cell r="E82">
            <v>5048.32</v>
          </cell>
          <cell r="F82">
            <v>5048.32</v>
          </cell>
          <cell r="G82">
            <v>5048.32</v>
          </cell>
          <cell r="H82">
            <v>5048.32</v>
          </cell>
          <cell r="I82">
            <v>5048.3</v>
          </cell>
          <cell r="J82">
            <v>5169.4799999999996</v>
          </cell>
          <cell r="K82">
            <v>5169.4799999999996</v>
          </cell>
          <cell r="L82">
            <v>5169.4799999999996</v>
          </cell>
          <cell r="M82">
            <v>5169.4799999999996</v>
          </cell>
          <cell r="N82">
            <v>5169.4799999999996</v>
          </cell>
          <cell r="O82">
            <v>5169.46</v>
          </cell>
          <cell r="P82">
            <v>61306.759999999987</v>
          </cell>
        </row>
        <row r="83">
          <cell r="A83" t="str">
            <v>CABs</v>
          </cell>
          <cell r="B83" t="str">
            <v>Principal</v>
          </cell>
          <cell r="D83">
            <v>-5048.32</v>
          </cell>
          <cell r="E83">
            <v>-5048.32</v>
          </cell>
          <cell r="F83">
            <v>-5048.32</v>
          </cell>
          <cell r="G83">
            <v>-5048.32</v>
          </cell>
          <cell r="H83">
            <v>-5048.32</v>
          </cell>
          <cell r="I83">
            <v>-5048.3</v>
          </cell>
          <cell r="J83">
            <v>-5169.4799999999996</v>
          </cell>
          <cell r="K83">
            <v>-5169.4799999999996</v>
          </cell>
          <cell r="L83">
            <v>-5169.4799999999996</v>
          </cell>
          <cell r="M83">
            <v>-5169.4799999999996</v>
          </cell>
          <cell r="N83">
            <v>-5169.4799999999996</v>
          </cell>
          <cell r="O83">
            <v>-5169.46</v>
          </cell>
          <cell r="P83">
            <v>-61306.759999999987</v>
          </cell>
        </row>
        <row r="84">
          <cell r="O84" t="str">
            <v xml:space="preserve"> </v>
          </cell>
        </row>
        <row r="85">
          <cell r="A85" t="str">
            <v>2002</v>
          </cell>
          <cell r="B85" t="str">
            <v>Interest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27813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27813</v>
          </cell>
          <cell r="P85">
            <v>55626</v>
          </cell>
        </row>
        <row r="86">
          <cell r="A86" t="str">
            <v>CIBs</v>
          </cell>
          <cell r="B86" t="str">
            <v>Principal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</row>
        <row r="88">
          <cell r="A88" t="str">
            <v>2001A</v>
          </cell>
          <cell r="B88" t="str">
            <v>Interest</v>
          </cell>
          <cell r="C88" t="str">
            <v>Jan/Jul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1069313.95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1069313.95</v>
          </cell>
          <cell r="P88">
            <v>2138627.9</v>
          </cell>
        </row>
        <row r="89">
          <cell r="B89" t="str">
            <v>Cover</v>
          </cell>
          <cell r="C89" t="str">
            <v>Jan/Jul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 t="str">
            <v>Fully Funded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 t="str">
            <v>Fully Funded</v>
          </cell>
          <cell r="P89">
            <v>0</v>
          </cell>
        </row>
        <row r="90">
          <cell r="B90" t="str">
            <v>Rpl/Rcvy</v>
          </cell>
          <cell r="D90">
            <v>43773.919999999998</v>
          </cell>
          <cell r="E90">
            <v>43773.919999999998</v>
          </cell>
          <cell r="F90">
            <v>43773.919999999998</v>
          </cell>
          <cell r="G90">
            <v>43773.919999999998</v>
          </cell>
          <cell r="H90">
            <v>43773.919999999998</v>
          </cell>
          <cell r="I90">
            <v>43773.919999999998</v>
          </cell>
          <cell r="J90">
            <v>43773.919999999998</v>
          </cell>
          <cell r="K90">
            <v>43773.919999999998</v>
          </cell>
          <cell r="L90">
            <v>43773.919999999998</v>
          </cell>
          <cell r="M90">
            <v>43773.919999999998</v>
          </cell>
          <cell r="N90">
            <v>43773.919999999998</v>
          </cell>
          <cell r="O90">
            <v>43773.88</v>
          </cell>
          <cell r="P90">
            <v>525286.99999999988</v>
          </cell>
        </row>
        <row r="92">
          <cell r="A92" t="str">
            <v>2001B</v>
          </cell>
          <cell r="B92" t="str">
            <v>Interest</v>
          </cell>
          <cell r="C92" t="str">
            <v>Jan/Jul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2149125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2149125</v>
          </cell>
          <cell r="P92">
            <v>4298250</v>
          </cell>
        </row>
        <row r="93">
          <cell r="B93" t="str">
            <v>Cover</v>
          </cell>
          <cell r="C93" t="str">
            <v>Jan/Jul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 t="str">
            <v>Fully Funded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 t="str">
            <v>Fully Funded</v>
          </cell>
          <cell r="P93">
            <v>0</v>
          </cell>
        </row>
        <row r="94">
          <cell r="B94" t="str">
            <v>Rpl/Rcvy</v>
          </cell>
          <cell r="D94">
            <v>242558.33</v>
          </cell>
          <cell r="E94">
            <v>242558.33</v>
          </cell>
          <cell r="F94">
            <v>242558.33</v>
          </cell>
          <cell r="G94">
            <v>242558.33</v>
          </cell>
          <cell r="H94">
            <v>242558.33</v>
          </cell>
          <cell r="I94">
            <v>242558.33</v>
          </cell>
          <cell r="J94">
            <v>242558.33</v>
          </cell>
          <cell r="K94">
            <v>242558.33</v>
          </cell>
          <cell r="L94">
            <v>242558.33</v>
          </cell>
          <cell r="M94">
            <v>242558.33</v>
          </cell>
          <cell r="N94">
            <v>242558.33</v>
          </cell>
          <cell r="O94">
            <v>242558.37</v>
          </cell>
          <cell r="P94">
            <v>2910700.0000000005</v>
          </cell>
        </row>
        <row r="96">
          <cell r="A96" t="str">
            <v>2001C</v>
          </cell>
          <cell r="B96" t="str">
            <v>Interest</v>
          </cell>
          <cell r="C96" t="str">
            <v>Jan/Jul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354220.18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354220.17</v>
          </cell>
          <cell r="P96">
            <v>708440.35</v>
          </cell>
        </row>
        <row r="97">
          <cell r="B97" t="str">
            <v>Cover</v>
          </cell>
          <cell r="C97" t="str">
            <v>Jan/Jul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 t="str">
            <v>Fully Funded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 t="str">
            <v>Fully Funded</v>
          </cell>
          <cell r="P97">
            <v>0</v>
          </cell>
        </row>
        <row r="98">
          <cell r="B98" t="str">
            <v>Rpl/Rcvy</v>
          </cell>
          <cell r="D98">
            <v>24352.17</v>
          </cell>
          <cell r="E98">
            <v>24352.17</v>
          </cell>
          <cell r="F98">
            <v>24352.17</v>
          </cell>
          <cell r="G98">
            <v>24352.17</v>
          </cell>
          <cell r="H98">
            <v>24352.17</v>
          </cell>
          <cell r="I98">
            <v>24352.17</v>
          </cell>
          <cell r="J98">
            <v>24352.17</v>
          </cell>
          <cell r="K98">
            <v>24352.17</v>
          </cell>
          <cell r="L98">
            <v>24352.17</v>
          </cell>
          <cell r="M98">
            <v>24352.17</v>
          </cell>
          <cell r="N98">
            <v>24352.17</v>
          </cell>
          <cell r="O98">
            <v>24352.13</v>
          </cell>
          <cell r="P98">
            <v>292225.99999999994</v>
          </cell>
        </row>
        <row r="100">
          <cell r="A100" t="str">
            <v>2002A</v>
          </cell>
          <cell r="B100" t="str">
            <v>Interest</v>
          </cell>
          <cell r="C100" t="str">
            <v>Jan/Jul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586566.68999999994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530562.84</v>
          </cell>
          <cell r="P100">
            <v>1117129.5299999998</v>
          </cell>
        </row>
        <row r="101">
          <cell r="A101" t="str">
            <v>Vol Cap</v>
          </cell>
          <cell r="B101" t="str">
            <v>Cover</v>
          </cell>
          <cell r="C101" t="str">
            <v>Jan/Jul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87985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71183.850000000006</v>
          </cell>
          <cell r="P101">
            <v>159168.85</v>
          </cell>
        </row>
        <row r="102">
          <cell r="A102" t="str">
            <v>$19.47M</v>
          </cell>
          <cell r="B102" t="str">
            <v>Rpl/Rcvy</v>
          </cell>
          <cell r="C102" t="str">
            <v>Jul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</row>
        <row r="104">
          <cell r="A104" t="str">
            <v>2002B</v>
          </cell>
          <cell r="B104" t="str">
            <v>Interest</v>
          </cell>
          <cell r="C104" t="str">
            <v>Jan/Jul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1015729.17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918750</v>
          </cell>
          <cell r="P104">
            <v>1934479.17</v>
          </cell>
        </row>
        <row r="105">
          <cell r="A105" t="str">
            <v>Env Enh</v>
          </cell>
          <cell r="B105" t="str">
            <v>Cover</v>
          </cell>
          <cell r="C105" t="str">
            <v>Jan/Jul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152359.38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123265.62</v>
          </cell>
          <cell r="P105">
            <v>275625</v>
          </cell>
        </row>
        <row r="106">
          <cell r="A106" t="str">
            <v>$35M</v>
          </cell>
          <cell r="B106" t="str">
            <v>Rpl/Rcvy</v>
          </cell>
          <cell r="C106" t="str">
            <v>Jul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125333.67</v>
          </cell>
          <cell r="K106">
            <v>125333.67</v>
          </cell>
          <cell r="L106">
            <v>125333.67</v>
          </cell>
          <cell r="M106">
            <v>125333.67</v>
          </cell>
          <cell r="N106">
            <v>125333.67</v>
          </cell>
          <cell r="O106">
            <v>125333.65</v>
          </cell>
          <cell r="P106">
            <v>752002</v>
          </cell>
        </row>
        <row r="111">
          <cell r="A111" t="str">
            <v xml:space="preserve">NEW MONEY ASSUMPTIONS </v>
          </cell>
        </row>
        <row r="112">
          <cell r="A112" t="str">
            <v>03 Rel</v>
          </cell>
          <cell r="B112" t="str">
            <v>Interest - Accrued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</row>
        <row r="113">
          <cell r="A113" t="str">
            <v>CABs</v>
          </cell>
          <cell r="B113" t="str">
            <v>Principal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</row>
        <row r="114">
          <cell r="O114" t="str">
            <v xml:space="preserve"> </v>
          </cell>
        </row>
        <row r="115">
          <cell r="A115" t="str">
            <v>03 Rel</v>
          </cell>
          <cell r="B115" t="str">
            <v>Interest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</row>
        <row r="116">
          <cell r="A116" t="str">
            <v>CIBs</v>
          </cell>
          <cell r="B116" t="str">
            <v>Principal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</row>
        <row r="119">
          <cell r="A119" t="str">
            <v>Updated July 2003:</v>
          </cell>
          <cell r="D119">
            <v>0</v>
          </cell>
          <cell r="E119">
            <v>0</v>
          </cell>
          <cell r="F119">
            <v>0</v>
          </cell>
          <cell r="G119">
            <v>3182.9399999999441</v>
          </cell>
          <cell r="H119">
            <v>4086.2099999999627</v>
          </cell>
          <cell r="I119">
            <v>301821.94000000134</v>
          </cell>
          <cell r="J119">
            <v>-18294.760000000009</v>
          </cell>
          <cell r="K119">
            <v>-5669.6500000000233</v>
          </cell>
          <cell r="L119">
            <v>-16299.149999999907</v>
          </cell>
          <cell r="M119">
            <v>-16299.150000000023</v>
          </cell>
          <cell r="N119">
            <v>-16299.15000000014</v>
          </cell>
          <cell r="O119">
            <v>50079.120000001043</v>
          </cell>
        </row>
        <row r="123">
          <cell r="C123" t="str">
            <v>Totals</v>
          </cell>
          <cell r="D123">
            <v>1218376.79</v>
          </cell>
          <cell r="E123">
            <v>881836.58</v>
          </cell>
          <cell r="F123">
            <v>881819.73</v>
          </cell>
          <cell r="G123">
            <v>884985.72</v>
          </cell>
          <cell r="H123">
            <v>1097110.93</v>
          </cell>
          <cell r="I123">
            <v>26730499.870000001</v>
          </cell>
          <cell r="J123">
            <v>1202662.49</v>
          </cell>
          <cell r="K123">
            <v>995178.08000000007</v>
          </cell>
          <cell r="L123">
            <v>984531.05000000016</v>
          </cell>
          <cell r="M123">
            <v>984513.4</v>
          </cell>
          <cell r="N123">
            <v>1195734.6399999997</v>
          </cell>
          <cell r="O123">
            <v>11398361.140000001</v>
          </cell>
          <cell r="P123">
            <v>48455610.419999994</v>
          </cell>
        </row>
        <row r="124">
          <cell r="D124">
            <v>1218376.79</v>
          </cell>
          <cell r="E124">
            <v>881836.58</v>
          </cell>
          <cell r="F124">
            <v>881819.73</v>
          </cell>
          <cell r="G124">
            <v>881802.78</v>
          </cell>
          <cell r="H124">
            <v>1093024.72</v>
          </cell>
          <cell r="I124">
            <v>26428677.93</v>
          </cell>
          <cell r="J124">
            <v>1220957.25</v>
          </cell>
          <cell r="K124">
            <v>1000847.73</v>
          </cell>
          <cell r="L124">
            <v>1000830.2</v>
          </cell>
          <cell r="M124">
            <v>1000812.55</v>
          </cell>
          <cell r="N124">
            <v>1212033.79</v>
          </cell>
          <cell r="O124">
            <v>11348282.02</v>
          </cell>
        </row>
        <row r="125">
          <cell r="C125" t="str">
            <v xml:space="preserve">Purchaser's Advance Billing = </v>
          </cell>
          <cell r="D125">
            <v>1141117.1400000001</v>
          </cell>
          <cell r="E125">
            <v>804576.90999999992</v>
          </cell>
          <cell r="F125">
            <v>804560.05999999994</v>
          </cell>
          <cell r="G125">
            <v>807726.04999999993</v>
          </cell>
          <cell r="H125">
            <v>1019851.2599999999</v>
          </cell>
          <cell r="I125">
            <v>26653240.199999999</v>
          </cell>
          <cell r="J125">
            <v>1134224.26</v>
          </cell>
          <cell r="K125">
            <v>926739.83000000007</v>
          </cell>
          <cell r="L125">
            <v>916092.80000000016</v>
          </cell>
          <cell r="M125">
            <v>916075.15</v>
          </cell>
          <cell r="N125">
            <v>1127296.3899999997</v>
          </cell>
          <cell r="O125">
            <v>11329922.870000001</v>
          </cell>
        </row>
        <row r="127">
          <cell r="E127" t="str">
            <v>Purchaser's Advance Billing = Total monthly billed less 57&amp;68 Reserves &amp; Combined R&amp;C (which are billed on the actual, not advanced billing).</v>
          </cell>
        </row>
        <row r="128">
          <cell r="C128" t="str">
            <v>PSE Share</v>
          </cell>
          <cell r="D128">
            <v>0.38900000000000001</v>
          </cell>
          <cell r="E128">
            <v>0.38900000000000001</v>
          </cell>
          <cell r="F128">
            <v>0.38900000000000001</v>
          </cell>
          <cell r="G128">
            <v>0.38900000000000001</v>
          </cell>
          <cell r="H128">
            <v>0.38900000000000001</v>
          </cell>
          <cell r="I128">
            <v>0.38900000000000001</v>
          </cell>
          <cell r="J128">
            <v>0.38900000000000001</v>
          </cell>
          <cell r="K128">
            <v>0.38900000000000001</v>
          </cell>
          <cell r="L128">
            <v>0.38900000000000001</v>
          </cell>
          <cell r="M128">
            <v>0.38900000000000001</v>
          </cell>
          <cell r="N128">
            <v>0.38900000000000001</v>
          </cell>
          <cell r="O128">
            <v>0.38900000000000001</v>
          </cell>
        </row>
        <row r="129">
          <cell r="D129">
            <v>473948.57131000003</v>
          </cell>
          <cell r="E129">
            <v>343034.42962000001</v>
          </cell>
          <cell r="F129">
            <v>343027.87497</v>
          </cell>
          <cell r="G129">
            <v>344259.44507999998</v>
          </cell>
          <cell r="H129">
            <v>426776.15177</v>
          </cell>
          <cell r="I129">
            <v>10398164.44943</v>
          </cell>
          <cell r="J129">
            <v>467835.70861000003</v>
          </cell>
          <cell r="K129">
            <v>387124.27312000003</v>
          </cell>
          <cell r="L129">
            <v>382982.57845000009</v>
          </cell>
          <cell r="M129">
            <v>382975.71260000003</v>
          </cell>
          <cell r="N129">
            <v>465140.77495999989</v>
          </cell>
          <cell r="O129">
            <v>4433962.4834600007</v>
          </cell>
          <cell r="P129">
            <v>18849232.45338</v>
          </cell>
        </row>
        <row r="131">
          <cell r="C131" t="str">
            <v>Key</v>
          </cell>
          <cell r="E131" t="str">
            <v xml:space="preserve">  Billing Adjustment for Tendered Bonds</v>
          </cell>
          <cell r="I131" t="str">
            <v xml:space="preserve">  Semi-Annual Billing Cycles</v>
          </cell>
        </row>
        <row r="132">
          <cell r="A132" t="str">
            <v>Cost Element</v>
          </cell>
          <cell r="G132">
            <v>3182.9399999999441</v>
          </cell>
          <cell r="H132">
            <v>4086.2099999999627</v>
          </cell>
          <cell r="I132">
            <v>301821.94000000134</v>
          </cell>
          <cell r="J132">
            <v>-18294.760000000009</v>
          </cell>
          <cell r="K132">
            <v>-5669.6500000000233</v>
          </cell>
          <cell r="L132">
            <v>-16299.149999999907</v>
          </cell>
          <cell r="M132">
            <v>-16299.150000000023</v>
          </cell>
          <cell r="N132">
            <v>-16299.15000000014</v>
          </cell>
          <cell r="O132">
            <v>50079.120000001043</v>
          </cell>
          <cell r="P132">
            <v>286308.35000000219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Dec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10">
          <cell r="R10">
            <v>3871477030.5300002</v>
          </cell>
          <cell r="S10">
            <v>3876238793.3499999</v>
          </cell>
          <cell r="T10">
            <v>3887849773.2399998</v>
          </cell>
          <cell r="U10">
            <v>3895299276.9899998</v>
          </cell>
          <cell r="V10">
            <v>3983452675.4200001</v>
          </cell>
          <cell r="W10">
            <v>3993575373.8099999</v>
          </cell>
          <cell r="X10">
            <v>4013234948.1900001</v>
          </cell>
          <cell r="Y10">
            <v>4018036430.8299999</v>
          </cell>
          <cell r="Z10">
            <v>4029485681.8600001</v>
          </cell>
          <cell r="AA10">
            <v>4033441400.9299998</v>
          </cell>
          <cell r="AB10">
            <v>4046237553.5700002</v>
          </cell>
          <cell r="AC10">
            <v>4058238947.1199999</v>
          </cell>
          <cell r="AD10">
            <v>3907117139.0795827</v>
          </cell>
          <cell r="AE10">
            <v>3904959677.2183328</v>
          </cell>
          <cell r="AF10">
            <v>3903264167.1816669</v>
          </cell>
          <cell r="AG10">
            <v>3902339170.5454164</v>
          </cell>
          <cell r="AH10">
            <v>3905429794.1533332</v>
          </cell>
          <cell r="AI10">
            <v>3912567805.3379159</v>
          </cell>
          <cell r="AJ10">
            <v>3921462926.2691655</v>
          </cell>
          <cell r="AK10">
            <v>3931365617.6616664</v>
          </cell>
          <cell r="AL10">
            <v>3941251001.2750001</v>
          </cell>
          <cell r="AM10">
            <v>3951135175.4137497</v>
          </cell>
          <cell r="AN10">
            <v>3960856785.6445832</v>
          </cell>
          <cell r="AO10">
            <v>3970643808.4950004</v>
          </cell>
          <cell r="AR10" t="str">
            <v>50</v>
          </cell>
        </row>
        <row r="11">
          <cell r="R11">
            <v>1709696453.6600001</v>
          </cell>
          <cell r="S11">
            <v>1728467904.8499999</v>
          </cell>
          <cell r="T11">
            <v>1735530041.9100001</v>
          </cell>
          <cell r="U11">
            <v>1741784273.1500001</v>
          </cell>
          <cell r="V11">
            <v>1749352141.5599999</v>
          </cell>
          <cell r="W11">
            <v>1757867101.78</v>
          </cell>
          <cell r="X11">
            <v>1764385563.3900001</v>
          </cell>
          <cell r="Y11">
            <v>1772737342.4000001</v>
          </cell>
          <cell r="Z11">
            <v>1779232909.6400001</v>
          </cell>
          <cell r="AA11">
            <v>1787149147.8499999</v>
          </cell>
          <cell r="AB11">
            <v>1825350421.0699999</v>
          </cell>
          <cell r="AC11">
            <v>1848842977.9400001</v>
          </cell>
          <cell r="AD11">
            <v>1664271944.7904167</v>
          </cell>
          <cell r="AE11">
            <v>1671935603.7566664</v>
          </cell>
          <cell r="AF11">
            <v>1680244516.7529166</v>
          </cell>
          <cell r="AG11">
            <v>1688725730.8950002</v>
          </cell>
          <cell r="AH11">
            <v>1697246732.44625</v>
          </cell>
          <cell r="AI11">
            <v>1705695683.0983334</v>
          </cell>
          <cell r="AJ11">
            <v>1714014114.6908333</v>
          </cell>
          <cell r="AK11">
            <v>1722321273.7520831</v>
          </cell>
          <cell r="AL11">
            <v>1730832830.6733334</v>
          </cell>
          <cell r="AM11">
            <v>1739517273.3983333</v>
          </cell>
          <cell r="AN11">
            <v>1749431884.2562497</v>
          </cell>
          <cell r="AO11">
            <v>1760812860.6095831</v>
          </cell>
          <cell r="AR11" t="str">
            <v>9</v>
          </cell>
          <cell r="AS11" t="str">
            <v>1</v>
          </cell>
        </row>
        <row r="12">
          <cell r="R12">
            <v>388383189.76999998</v>
          </cell>
          <cell r="S12">
            <v>389164866.72000003</v>
          </cell>
          <cell r="T12">
            <v>389755919.70999998</v>
          </cell>
          <cell r="U12">
            <v>390656505.76999998</v>
          </cell>
          <cell r="V12">
            <v>390866394.24000001</v>
          </cell>
          <cell r="W12">
            <v>391152569.23000002</v>
          </cell>
          <cell r="X12">
            <v>391295725.30000001</v>
          </cell>
          <cell r="Y12">
            <v>392529799.97000003</v>
          </cell>
          <cell r="Z12">
            <v>393025565.30000001</v>
          </cell>
          <cell r="AA12">
            <v>393139475.77999997</v>
          </cell>
          <cell r="AB12">
            <v>393301429.44</v>
          </cell>
          <cell r="AC12">
            <v>395697469.20999998</v>
          </cell>
          <cell r="AD12">
            <v>374021144.97791666</v>
          </cell>
          <cell r="AE12">
            <v>375476602.42374992</v>
          </cell>
          <cell r="AF12">
            <v>377212545.14583331</v>
          </cell>
          <cell r="AG12">
            <v>378996455.97541666</v>
          </cell>
          <cell r="AH12">
            <v>380799331.56208342</v>
          </cell>
          <cell r="AI12">
            <v>382495067.70583338</v>
          </cell>
          <cell r="AJ12">
            <v>384044691.78375</v>
          </cell>
          <cell r="AK12">
            <v>385612450.46125001</v>
          </cell>
          <cell r="AL12">
            <v>387259506.20833331</v>
          </cell>
          <cell r="AM12">
            <v>388798967.19583338</v>
          </cell>
          <cell r="AN12">
            <v>390185214.1229167</v>
          </cell>
          <cell r="AO12">
            <v>391221449.69874996</v>
          </cell>
          <cell r="AR12" t="str">
            <v>23/51</v>
          </cell>
          <cell r="AS12" t="str">
            <v>2c</v>
          </cell>
        </row>
        <row r="13"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R13" t="str">
            <v>50</v>
          </cell>
        </row>
        <row r="14"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R14" t="str">
            <v>50</v>
          </cell>
        </row>
        <row r="15"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R15" t="str">
            <v>50</v>
          </cell>
        </row>
        <row r="16"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R16" t="str">
            <v>50</v>
          </cell>
        </row>
        <row r="17"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R17" t="str">
            <v>50</v>
          </cell>
        </row>
        <row r="18"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R18" t="str">
            <v>50</v>
          </cell>
        </row>
        <row r="19">
          <cell r="R19">
            <v>159350590.19</v>
          </cell>
          <cell r="S19">
            <v>159350590.19</v>
          </cell>
          <cell r="T19">
            <v>159350590.19</v>
          </cell>
          <cell r="U19">
            <v>159350590.19</v>
          </cell>
          <cell r="V19">
            <v>159350590.19</v>
          </cell>
          <cell r="W19">
            <v>159350590.19</v>
          </cell>
          <cell r="X19">
            <v>159350590.19</v>
          </cell>
          <cell r="Y19">
            <v>159350590.19</v>
          </cell>
          <cell r="Z19">
            <v>159350590.19</v>
          </cell>
          <cell r="AA19">
            <v>159350590.19</v>
          </cell>
          <cell r="AB19">
            <v>159350590.19</v>
          </cell>
          <cell r="AC19">
            <v>159350590.19</v>
          </cell>
          <cell r="AD19">
            <v>159350590.19000003</v>
          </cell>
          <cell r="AE19">
            <v>159350590.19000003</v>
          </cell>
          <cell r="AF19">
            <v>159350590.19000003</v>
          </cell>
          <cell r="AG19">
            <v>159350590.19000003</v>
          </cell>
          <cell r="AH19">
            <v>159350590.19000003</v>
          </cell>
          <cell r="AI19">
            <v>159350590.19000003</v>
          </cell>
          <cell r="AJ19">
            <v>159350590.19000003</v>
          </cell>
          <cell r="AK19">
            <v>159350590.19000003</v>
          </cell>
          <cell r="AL19">
            <v>159350590.19000003</v>
          </cell>
          <cell r="AM19">
            <v>159350590.19000003</v>
          </cell>
          <cell r="AN19">
            <v>159350590.19000003</v>
          </cell>
          <cell r="AO19">
            <v>159350590.19000003</v>
          </cell>
          <cell r="AR19" t="str">
            <v>50</v>
          </cell>
        </row>
        <row r="20">
          <cell r="R20">
            <v>0</v>
          </cell>
          <cell r="S20">
            <v>0</v>
          </cell>
          <cell r="T20">
            <v>0</v>
          </cell>
          <cell r="U20">
            <v>79709339.200000003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3738135.45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3321222.4666666668</v>
          </cell>
          <cell r="AH20">
            <v>6642444.9333333336</v>
          </cell>
          <cell r="AI20">
            <v>6642444.9333333336</v>
          </cell>
          <cell r="AJ20">
            <v>6642444.9333333336</v>
          </cell>
          <cell r="AK20">
            <v>6642444.9333333336</v>
          </cell>
          <cell r="AL20">
            <v>6642444.9333333336</v>
          </cell>
          <cell r="AM20">
            <v>6798200.5770833334</v>
          </cell>
          <cell r="AN20">
            <v>6953956.2208333341</v>
          </cell>
          <cell r="AO20">
            <v>6953956.2208333341</v>
          </cell>
          <cell r="AR20" t="str">
            <v>50</v>
          </cell>
        </row>
        <row r="21">
          <cell r="AA21">
            <v>516650</v>
          </cell>
          <cell r="AB21">
            <v>516650</v>
          </cell>
          <cell r="AC21">
            <v>-166150.04999999999</v>
          </cell>
          <cell r="AM21">
            <v>21527.083333333332</v>
          </cell>
          <cell r="AN21">
            <v>64581.25</v>
          </cell>
          <cell r="AO21">
            <v>79185.414583333331</v>
          </cell>
          <cell r="AR21" t="str">
            <v>50</v>
          </cell>
        </row>
        <row r="22">
          <cell r="R22">
            <v>7542946.1600000001</v>
          </cell>
          <cell r="S22">
            <v>7320316.54</v>
          </cell>
          <cell r="T22">
            <v>7193518.0700000003</v>
          </cell>
          <cell r="U22">
            <v>7124919.3200000003</v>
          </cell>
          <cell r="V22">
            <v>7574440.6799999997</v>
          </cell>
          <cell r="W22">
            <v>7574440.6799999997</v>
          </cell>
          <cell r="X22">
            <v>7574440.6799999997</v>
          </cell>
          <cell r="Y22">
            <v>7574440.6799999997</v>
          </cell>
          <cell r="Z22">
            <v>7574440.6799999997</v>
          </cell>
          <cell r="AA22">
            <v>7632878.8200000003</v>
          </cell>
          <cell r="AB22">
            <v>7632878.8200000003</v>
          </cell>
          <cell r="AC22">
            <v>7273503.5899999999</v>
          </cell>
          <cell r="AD22">
            <v>6964709.4099999992</v>
          </cell>
          <cell r="AE22">
            <v>6973975.9154166654</v>
          </cell>
          <cell r="AF22">
            <v>6942194.8649999993</v>
          </cell>
          <cell r="AG22">
            <v>6965256.6216666671</v>
          </cell>
          <cell r="AH22">
            <v>7067174.5116666658</v>
          </cell>
          <cell r="AI22">
            <v>7171476.6229166687</v>
          </cell>
          <cell r="AJ22">
            <v>7259432.8987499997</v>
          </cell>
          <cell r="AK22">
            <v>7347943.7879166668</v>
          </cell>
          <cell r="AL22">
            <v>7438381.1579166679</v>
          </cell>
          <cell r="AM22">
            <v>7486245.4370833328</v>
          </cell>
          <cell r="AN22">
            <v>7490165.0720833316</v>
          </cell>
          <cell r="AO22">
            <v>7479111.0533333337</v>
          </cell>
          <cell r="AR22" t="str">
            <v>52</v>
          </cell>
        </row>
        <row r="23">
          <cell r="R23">
            <v>22339.93</v>
          </cell>
          <cell r="S23">
            <v>22339.93</v>
          </cell>
          <cell r="T23">
            <v>22339.93</v>
          </cell>
          <cell r="U23">
            <v>22339.93</v>
          </cell>
          <cell r="V23">
            <v>22339.93</v>
          </cell>
          <cell r="W23">
            <v>22339.93</v>
          </cell>
          <cell r="X23">
            <v>22339.93</v>
          </cell>
          <cell r="Y23">
            <v>22339.93</v>
          </cell>
          <cell r="Z23">
            <v>22339.93</v>
          </cell>
          <cell r="AA23">
            <v>22339.93</v>
          </cell>
          <cell r="AB23">
            <v>22339.93</v>
          </cell>
          <cell r="AC23">
            <v>22339.93</v>
          </cell>
          <cell r="AD23">
            <v>519505.99916666647</v>
          </cell>
          <cell r="AE23">
            <v>377458.55083333346</v>
          </cell>
          <cell r="AF23">
            <v>235411.10249999995</v>
          </cell>
          <cell r="AG23">
            <v>93363.65416666666</v>
          </cell>
          <cell r="AH23">
            <v>22339.929999999997</v>
          </cell>
          <cell r="AI23">
            <v>22339.929999999997</v>
          </cell>
          <cell r="AJ23">
            <v>22339.929999999997</v>
          </cell>
          <cell r="AK23">
            <v>22339.929999999997</v>
          </cell>
          <cell r="AL23">
            <v>22339.929999999997</v>
          </cell>
          <cell r="AM23">
            <v>22339.929999999997</v>
          </cell>
          <cell r="AN23">
            <v>22339.929999999997</v>
          </cell>
          <cell r="AO23">
            <v>22339.929999999997</v>
          </cell>
          <cell r="AR23" t="str">
            <v>9</v>
          </cell>
          <cell r="AS23" t="str">
            <v>1</v>
          </cell>
        </row>
        <row r="24"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R24" t="str">
            <v>23/53</v>
          </cell>
          <cell r="AS24" t="str">
            <v>2c</v>
          </cell>
        </row>
        <row r="25">
          <cell r="R25">
            <v>73674022.170000002</v>
          </cell>
          <cell r="S25">
            <v>76447513.739999995</v>
          </cell>
          <cell r="T25">
            <v>75686441.239999995</v>
          </cell>
          <cell r="U25">
            <v>76070152.299999997</v>
          </cell>
          <cell r="V25">
            <v>78241112.769999996</v>
          </cell>
          <cell r="W25">
            <v>82747577.260000005</v>
          </cell>
          <cell r="X25">
            <v>71242273.400000006</v>
          </cell>
          <cell r="Y25">
            <v>77629563.730000004</v>
          </cell>
          <cell r="Z25">
            <v>80230379.480000004</v>
          </cell>
          <cell r="AA25">
            <v>83983860.269999996</v>
          </cell>
          <cell r="AB25">
            <v>87338671.030000001</v>
          </cell>
          <cell r="AC25">
            <v>87290212.25</v>
          </cell>
          <cell r="AD25">
            <v>86431761.083749995</v>
          </cell>
          <cell r="AE25">
            <v>86110715.747500002</v>
          </cell>
          <cell r="AF25">
            <v>85945258.363749996</v>
          </cell>
          <cell r="AG25">
            <v>85634542.155416667</v>
          </cell>
          <cell r="AH25">
            <v>85255363.11333333</v>
          </cell>
          <cell r="AI25">
            <v>84784057.40625</v>
          </cell>
          <cell r="AJ25">
            <v>83662096.627916664</v>
          </cell>
          <cell r="AK25">
            <v>82268110.644999996</v>
          </cell>
          <cell r="AL25">
            <v>80978391.248750001</v>
          </cell>
          <cell r="AM25">
            <v>79742828.989166662</v>
          </cell>
          <cell r="AN25">
            <v>78936501.253750011</v>
          </cell>
          <cell r="AO25">
            <v>78922669.604166672</v>
          </cell>
          <cell r="AR25" t="str">
            <v>62</v>
          </cell>
        </row>
        <row r="26">
          <cell r="R26">
            <v>35467182.560000002</v>
          </cell>
          <cell r="S26">
            <v>25440250.66</v>
          </cell>
          <cell r="T26">
            <v>27258734.350000001</v>
          </cell>
          <cell r="U26">
            <v>30727053.719999999</v>
          </cell>
          <cell r="V26">
            <v>35453907.560000002</v>
          </cell>
          <cell r="W26">
            <v>38683611.939999998</v>
          </cell>
          <cell r="X26">
            <v>43694153.399999999</v>
          </cell>
          <cell r="Y26">
            <v>47890980.340000004</v>
          </cell>
          <cell r="Z26">
            <v>55443848.350000001</v>
          </cell>
          <cell r="AA26">
            <v>59806997.520000003</v>
          </cell>
          <cell r="AB26">
            <v>30168891.18</v>
          </cell>
          <cell r="AC26">
            <v>28091043.280000001</v>
          </cell>
          <cell r="AD26">
            <v>27801590.65958333</v>
          </cell>
          <cell r="AE26">
            <v>28730582.492499996</v>
          </cell>
          <cell r="AF26">
            <v>29235667.09416667</v>
          </cell>
          <cell r="AG26">
            <v>29813678.232916672</v>
          </cell>
          <cell r="AH26">
            <v>30649939.321666673</v>
          </cell>
          <cell r="AI26">
            <v>31626468.368750002</v>
          </cell>
          <cell r="AJ26">
            <v>32832002.397916663</v>
          </cell>
          <cell r="AK26">
            <v>34367762.577499993</v>
          </cell>
          <cell r="AL26">
            <v>36122558.995416671</v>
          </cell>
          <cell r="AM26">
            <v>38106961.057499997</v>
          </cell>
          <cell r="AN26">
            <v>39039328.84375</v>
          </cell>
          <cell r="AO26">
            <v>38555521.929166667</v>
          </cell>
          <cell r="AR26" t="str">
            <v>28</v>
          </cell>
        </row>
        <row r="27">
          <cell r="R27">
            <v>3605806.67</v>
          </cell>
          <cell r="S27">
            <v>3552881.41</v>
          </cell>
          <cell r="T27">
            <v>4639547.5599999996</v>
          </cell>
          <cell r="U27">
            <v>4999586.87</v>
          </cell>
          <cell r="V27">
            <v>5962529.0899999999</v>
          </cell>
          <cell r="W27">
            <v>7543291</v>
          </cell>
          <cell r="X27">
            <v>9162110.5500000007</v>
          </cell>
          <cell r="Y27">
            <v>9568125.7400000002</v>
          </cell>
          <cell r="Z27">
            <v>10423392.109999999</v>
          </cell>
          <cell r="AA27">
            <v>11448197.18</v>
          </cell>
          <cell r="AB27">
            <v>12303970.82</v>
          </cell>
          <cell r="AC27">
            <v>13768029.609999999</v>
          </cell>
          <cell r="AD27">
            <v>9241961.3020833358</v>
          </cell>
          <cell r="AE27">
            <v>8918861.8458333351</v>
          </cell>
          <cell r="AF27">
            <v>8522831.8320833351</v>
          </cell>
          <cell r="AG27">
            <v>8095869.8750000009</v>
          </cell>
          <cell r="AH27">
            <v>7650178.0962500013</v>
          </cell>
          <cell r="AI27">
            <v>7314332.337083335</v>
          </cell>
          <cell r="AJ27">
            <v>7122501.9333333327</v>
          </cell>
          <cell r="AK27">
            <v>7008447.407916666</v>
          </cell>
          <cell r="AL27">
            <v>6923381.6679166658</v>
          </cell>
          <cell r="AM27">
            <v>6984411.9529166669</v>
          </cell>
          <cell r="AN27">
            <v>7202626.1812499994</v>
          </cell>
          <cell r="AO27">
            <v>7697556.2120833332</v>
          </cell>
          <cell r="AR27" t="str">
            <v>29/62</v>
          </cell>
        </row>
        <row r="28">
          <cell r="R28">
            <v>1806920.8</v>
          </cell>
          <cell r="S28">
            <v>2773045.09</v>
          </cell>
          <cell r="T28">
            <v>3541955.82</v>
          </cell>
          <cell r="U28">
            <v>4178972.81</v>
          </cell>
          <cell r="V28">
            <v>4464354.99</v>
          </cell>
          <cell r="W28">
            <v>4173458.03</v>
          </cell>
          <cell r="X28">
            <v>3920080.44</v>
          </cell>
          <cell r="Y28">
            <v>3467655.99</v>
          </cell>
          <cell r="Z28">
            <v>2946152.54</v>
          </cell>
          <cell r="AA28">
            <v>2131659.08</v>
          </cell>
          <cell r="AB28">
            <v>1106370.31</v>
          </cell>
          <cell r="AC28">
            <v>211962.25</v>
          </cell>
          <cell r="AD28">
            <v>3775575.9162499998</v>
          </cell>
          <cell r="AE28">
            <v>3815329.2558333329</v>
          </cell>
          <cell r="AF28">
            <v>3842606.3099999991</v>
          </cell>
          <cell r="AG28">
            <v>3848554.4245833326</v>
          </cell>
          <cell r="AH28">
            <v>3802263.1729166671</v>
          </cell>
          <cell r="AI28">
            <v>3735517.7087500002</v>
          </cell>
          <cell r="AJ28">
            <v>3638228.0075000003</v>
          </cell>
          <cell r="AK28">
            <v>3502874.0524999998</v>
          </cell>
          <cell r="AL28">
            <v>3364752.7258333336</v>
          </cell>
          <cell r="AM28">
            <v>3191559.9537500008</v>
          </cell>
          <cell r="AN28">
            <v>2936298.7025000001</v>
          </cell>
          <cell r="AO28">
            <v>2842759.26</v>
          </cell>
          <cell r="AR28" t="str">
            <v>29/62</v>
          </cell>
        </row>
        <row r="29">
          <cell r="R29">
            <v>265754.3</v>
          </cell>
          <cell r="S29">
            <v>181774.47</v>
          </cell>
          <cell r="T29">
            <v>205987.32</v>
          </cell>
          <cell r="U29">
            <v>205987.32</v>
          </cell>
          <cell r="V29">
            <v>205987.32</v>
          </cell>
          <cell r="W29">
            <v>205987.32</v>
          </cell>
          <cell r="X29">
            <v>205987.32</v>
          </cell>
          <cell r="Y29">
            <v>38344.870000000003</v>
          </cell>
          <cell r="Z29">
            <v>24212.85</v>
          </cell>
          <cell r="AA29">
            <v>24212.85</v>
          </cell>
          <cell r="AB29">
            <v>24212.85</v>
          </cell>
          <cell r="AC29">
            <v>24212.85</v>
          </cell>
          <cell r="AD29">
            <v>106902.52416666666</v>
          </cell>
          <cell r="AE29">
            <v>125549.55625000001</v>
          </cell>
          <cell r="AF29">
            <v>141706.29749999999</v>
          </cell>
          <cell r="AG29">
            <v>158871.9075</v>
          </cell>
          <cell r="AH29">
            <v>176037.51749999999</v>
          </cell>
          <cell r="AI29">
            <v>191858.54208333336</v>
          </cell>
          <cell r="AJ29">
            <v>204397.53541666668</v>
          </cell>
          <cell r="AK29">
            <v>208013.98083333333</v>
          </cell>
          <cell r="AL29">
            <v>199037.62833333338</v>
          </cell>
          <cell r="AM29">
            <v>182438.4341666667</v>
          </cell>
          <cell r="AN29">
            <v>163824.09416666671</v>
          </cell>
          <cell r="AO29">
            <v>144452.69708333339</v>
          </cell>
          <cell r="AR29" t="str">
            <v>62</v>
          </cell>
        </row>
        <row r="30"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R30" t="str">
            <v>62</v>
          </cell>
        </row>
        <row r="31">
          <cell r="R31">
            <v>6439860</v>
          </cell>
          <cell r="S31">
            <v>6186025</v>
          </cell>
          <cell r="T31">
            <v>5106630</v>
          </cell>
          <cell r="U31">
            <v>5218798</v>
          </cell>
          <cell r="V31">
            <v>6045023</v>
          </cell>
          <cell r="W31">
            <v>5673703</v>
          </cell>
          <cell r="X31">
            <v>7037896</v>
          </cell>
          <cell r="Y31">
            <v>5362000</v>
          </cell>
          <cell r="Z31">
            <v>6968054</v>
          </cell>
          <cell r="AA31">
            <v>7506220</v>
          </cell>
          <cell r="AB31">
            <v>5935498</v>
          </cell>
          <cell r="AC31">
            <v>0</v>
          </cell>
          <cell r="AD31">
            <v>4390090.25</v>
          </cell>
          <cell r="AE31">
            <v>4719964.625</v>
          </cell>
          <cell r="AF31">
            <v>4974723.916666667</v>
          </cell>
          <cell r="AG31">
            <v>5109719.291666667</v>
          </cell>
          <cell r="AH31">
            <v>5033757.875</v>
          </cell>
          <cell r="AI31">
            <v>5024804.833333333</v>
          </cell>
          <cell r="AJ31">
            <v>5246249.291666667</v>
          </cell>
          <cell r="AK31">
            <v>5440516.708333333</v>
          </cell>
          <cell r="AL31">
            <v>5594341.125</v>
          </cell>
          <cell r="AM31">
            <v>5808941.916666667</v>
          </cell>
          <cell r="AN31">
            <v>5776125.333333333</v>
          </cell>
          <cell r="AO31">
            <v>5623686.416666667</v>
          </cell>
          <cell r="AR31" t="str">
            <v>62</v>
          </cell>
        </row>
        <row r="32">
          <cell r="R32">
            <v>4443166</v>
          </cell>
          <cell r="S32">
            <v>3615144</v>
          </cell>
          <cell r="T32">
            <v>4266817</v>
          </cell>
          <cell r="U32">
            <v>4270768</v>
          </cell>
          <cell r="V32">
            <v>4774873</v>
          </cell>
          <cell r="W32">
            <v>5966385</v>
          </cell>
          <cell r="X32">
            <v>5523390</v>
          </cell>
          <cell r="Y32">
            <v>6597686</v>
          </cell>
          <cell r="Z32">
            <v>6054404</v>
          </cell>
          <cell r="AA32">
            <v>6725564</v>
          </cell>
          <cell r="AB32">
            <v>7898020</v>
          </cell>
          <cell r="AC32">
            <v>580598</v>
          </cell>
          <cell r="AD32">
            <v>3667937.0833333335</v>
          </cell>
          <cell r="AE32">
            <v>3795931.125</v>
          </cell>
          <cell r="AF32">
            <v>3882589.5416666665</v>
          </cell>
          <cell r="AG32">
            <v>3837336.8333333335</v>
          </cell>
          <cell r="AH32">
            <v>3859045.9166666665</v>
          </cell>
          <cell r="AI32">
            <v>4027274.25</v>
          </cell>
          <cell r="AJ32">
            <v>4111380.1666666665</v>
          </cell>
          <cell r="AK32">
            <v>4216704.083333333</v>
          </cell>
          <cell r="AL32">
            <v>4507394.083333333</v>
          </cell>
          <cell r="AM32">
            <v>4808910.541666667</v>
          </cell>
          <cell r="AN32">
            <v>4963490.791666667</v>
          </cell>
          <cell r="AO32">
            <v>5050489.25</v>
          </cell>
          <cell r="AR32" t="str">
            <v>28</v>
          </cell>
        </row>
        <row r="33">
          <cell r="R33">
            <v>-1668531415.8499999</v>
          </cell>
          <cell r="S33">
            <v>-1676828732.72</v>
          </cell>
          <cell r="T33">
            <v>-1685016917.3099999</v>
          </cell>
          <cell r="U33">
            <v>-1691543550.29</v>
          </cell>
          <cell r="V33">
            <v>-1699948068.25</v>
          </cell>
          <cell r="W33">
            <v>-1708815525.3699999</v>
          </cell>
          <cell r="X33">
            <v>-1710322179.6099999</v>
          </cell>
          <cell r="Y33">
            <v>-1716275804.8699999</v>
          </cell>
          <cell r="Z33">
            <v>-1721884334.6700001</v>
          </cell>
          <cell r="AA33">
            <v>-1728914145.97</v>
          </cell>
          <cell r="AB33">
            <v>-1732912042.02</v>
          </cell>
          <cell r="AC33">
            <v>-1731357164.8399999</v>
          </cell>
          <cell r="AD33">
            <v>-1651293586.0133333</v>
          </cell>
          <cell r="AE33">
            <v>-1654368644.6433334</v>
          </cell>
          <cell r="AF33">
            <v>-1657744863.7212498</v>
          </cell>
          <cell r="AG33">
            <v>-1661632814.1704168</v>
          </cell>
          <cell r="AH33">
            <v>-1666067892.1391668</v>
          </cell>
          <cell r="AI33">
            <v>-1670999204.0758333</v>
          </cell>
          <cell r="AJ33">
            <v>-1676731850.885833</v>
          </cell>
          <cell r="AK33">
            <v>-1682702984.020833</v>
          </cell>
          <cell r="AL33">
            <v>-1688357050.7187498</v>
          </cell>
          <cell r="AM33">
            <v>-1693900383.3304164</v>
          </cell>
          <cell r="AN33">
            <v>-1699187409.8737497</v>
          </cell>
          <cell r="AO33">
            <v>-1703877510.9495833</v>
          </cell>
          <cell r="AR33" t="str">
            <v>58</v>
          </cell>
        </row>
        <row r="34">
          <cell r="R34">
            <v>-543579527.41999996</v>
          </cell>
          <cell r="S34">
            <v>-547926469.37</v>
          </cell>
          <cell r="T34">
            <v>-552703439.41999996</v>
          </cell>
          <cell r="U34">
            <v>-557474805.01999998</v>
          </cell>
          <cell r="V34">
            <v>-561432192.61000001</v>
          </cell>
          <cell r="W34">
            <v>-565947718.14999998</v>
          </cell>
          <cell r="X34">
            <v>-567357159.92999995</v>
          </cell>
          <cell r="Y34">
            <v>-571076751.64999998</v>
          </cell>
          <cell r="Z34">
            <v>-574137682.87</v>
          </cell>
          <cell r="AA34">
            <v>-577667533.54999995</v>
          </cell>
          <cell r="AB34">
            <v>-568926489.40999997</v>
          </cell>
          <cell r="AC34">
            <v>-571396668.51999998</v>
          </cell>
          <cell r="AD34">
            <v>-522663883.81666678</v>
          </cell>
          <cell r="AE34">
            <v>-525951478.09041667</v>
          </cell>
          <cell r="AF34">
            <v>-529448759.28666663</v>
          </cell>
          <cell r="AG34">
            <v>-533126263.15458328</v>
          </cell>
          <cell r="AH34">
            <v>-536888690.78791666</v>
          </cell>
          <cell r="AI34">
            <v>-540665924.10666668</v>
          </cell>
          <cell r="AJ34">
            <v>-544429659.52958333</v>
          </cell>
          <cell r="AK34">
            <v>-548247253.14666665</v>
          </cell>
          <cell r="AL34">
            <v>-552100973.10416663</v>
          </cell>
          <cell r="AM34">
            <v>-555943060.69666672</v>
          </cell>
          <cell r="AN34">
            <v>-559265474.72249997</v>
          </cell>
          <cell r="AO34">
            <v>-561975513.89041662</v>
          </cell>
          <cell r="AR34" t="str">
            <v>14</v>
          </cell>
          <cell r="AS34" t="str">
            <v>5</v>
          </cell>
        </row>
        <row r="35">
          <cell r="R35">
            <v>-31511027.829999998</v>
          </cell>
          <cell r="S35">
            <v>-31976381.399999999</v>
          </cell>
          <cell r="T35">
            <v>-32442987.43</v>
          </cell>
          <cell r="U35">
            <v>-32913745.68</v>
          </cell>
          <cell r="V35">
            <v>-33385221.18</v>
          </cell>
          <cell r="W35">
            <v>-33857042.780000001</v>
          </cell>
          <cell r="X35">
            <v>-34329318.210000001</v>
          </cell>
          <cell r="Y35">
            <v>-34802407.600000001</v>
          </cell>
          <cell r="Z35">
            <v>-35276010.829999998</v>
          </cell>
          <cell r="AA35">
            <v>-35289285.159999996</v>
          </cell>
          <cell r="AB35">
            <v>-35743953.390000001</v>
          </cell>
          <cell r="AC35">
            <v>-36261422.920000002</v>
          </cell>
          <cell r="AD35">
            <v>-30671664.344166666</v>
          </cell>
          <cell r="AE35">
            <v>-30662250.925416667</v>
          </cell>
          <cell r="AF35">
            <v>-30813730.922499996</v>
          </cell>
          <cell r="AG35">
            <v>-30999590.920833331</v>
          </cell>
          <cell r="AH35">
            <v>-31202318.764583331</v>
          </cell>
          <cell r="AI35">
            <v>-31437556.554583337</v>
          </cell>
          <cell r="AJ35">
            <v>-31704761.343750004</v>
          </cell>
          <cell r="AK35">
            <v>-32045110.925000001</v>
          </cell>
          <cell r="AL35">
            <v>-32465694.44458333</v>
          </cell>
          <cell r="AM35">
            <v>-32896893.031250004</v>
          </cell>
          <cell r="AN35">
            <v>-33331090.388333336</v>
          </cell>
          <cell r="AO35">
            <v>-33765100.770833336</v>
          </cell>
          <cell r="AR35" t="str">
            <v>24/59</v>
          </cell>
          <cell r="AS35" t="str">
            <v>7c</v>
          </cell>
        </row>
        <row r="36">
          <cell r="R36">
            <v>22103805.899999999</v>
          </cell>
          <cell r="S36">
            <v>22746927.420000002</v>
          </cell>
          <cell r="T36">
            <v>23496586.59</v>
          </cell>
          <cell r="U36">
            <v>23888593.710000001</v>
          </cell>
          <cell r="V36">
            <v>23707356.370000001</v>
          </cell>
          <cell r="W36">
            <v>24176481.969999999</v>
          </cell>
          <cell r="X36">
            <v>20607878.300000001</v>
          </cell>
          <cell r="Y36">
            <v>20119925.010000002</v>
          </cell>
          <cell r="Z36">
            <v>19722633.300000001</v>
          </cell>
          <cell r="AA36">
            <v>19062926.07</v>
          </cell>
          <cell r="AB36">
            <v>18898670.390000001</v>
          </cell>
          <cell r="AC36">
            <v>19672280.129999999</v>
          </cell>
          <cell r="AD36">
            <v>22562172.719166666</v>
          </cell>
          <cell r="AE36">
            <v>22302266.55875</v>
          </cell>
          <cell r="AF36">
            <v>22100311.997499999</v>
          </cell>
          <cell r="AG36">
            <v>22004642.620416667</v>
          </cell>
          <cell r="AH36">
            <v>22055491.471250001</v>
          </cell>
          <cell r="AI36">
            <v>22213277.060416672</v>
          </cell>
          <cell r="AJ36">
            <v>22304202.740416672</v>
          </cell>
          <cell r="AK36">
            <v>22246629.254166666</v>
          </cell>
          <cell r="AL36">
            <v>22179304.4575</v>
          </cell>
          <cell r="AM36">
            <v>22061358.159583334</v>
          </cell>
          <cell r="AN36">
            <v>21856452.648750003</v>
          </cell>
          <cell r="AO36">
            <v>21630768.156250004</v>
          </cell>
          <cell r="AR36" t="str">
            <v>58</v>
          </cell>
        </row>
        <row r="37">
          <cell r="R37">
            <v>18127367.68</v>
          </cell>
          <cell r="S37">
            <v>18423744</v>
          </cell>
          <cell r="T37">
            <v>18699373.039999999</v>
          </cell>
          <cell r="U37">
            <v>18906557.350000001</v>
          </cell>
          <cell r="V37">
            <v>19073595.359999999</v>
          </cell>
          <cell r="W37">
            <v>19252150.109999999</v>
          </cell>
          <cell r="X37">
            <v>18072524.100000001</v>
          </cell>
          <cell r="Y37">
            <v>18049028.190000001</v>
          </cell>
          <cell r="Z37">
            <v>17959526.25</v>
          </cell>
          <cell r="AA37">
            <v>17966936.82</v>
          </cell>
          <cell r="AB37">
            <v>6764885.0599999996</v>
          </cell>
          <cell r="AC37">
            <v>6728989.6100000003</v>
          </cell>
          <cell r="AD37">
            <v>18384273.214583334</v>
          </cell>
          <cell r="AE37">
            <v>18278964.133749999</v>
          </cell>
          <cell r="AF37">
            <v>18272501.364583332</v>
          </cell>
          <cell r="AG37">
            <v>18306138.041666668</v>
          </cell>
          <cell r="AH37">
            <v>18333714.937916666</v>
          </cell>
          <cell r="AI37">
            <v>18356391.28125</v>
          </cell>
          <cell r="AJ37">
            <v>18355178.44541667</v>
          </cell>
          <cell r="AK37">
            <v>18357675.77</v>
          </cell>
          <cell r="AL37">
            <v>18366277.350416664</v>
          </cell>
          <cell r="AM37">
            <v>18364236.408749998</v>
          </cell>
          <cell r="AN37">
            <v>17907065.385833334</v>
          </cell>
          <cell r="AO37">
            <v>16972826.355</v>
          </cell>
          <cell r="AR37" t="str">
            <v>14</v>
          </cell>
          <cell r="AS37" t="str">
            <v>5</v>
          </cell>
        </row>
        <row r="38">
          <cell r="R38">
            <v>3940531.04</v>
          </cell>
          <cell r="S38">
            <v>3940307.04</v>
          </cell>
          <cell r="T38">
            <v>3940262.04</v>
          </cell>
          <cell r="U38">
            <v>3940252.04</v>
          </cell>
          <cell r="V38">
            <v>3940167.04</v>
          </cell>
          <cell r="W38">
            <v>3940167.04</v>
          </cell>
          <cell r="X38">
            <v>3940137.04</v>
          </cell>
          <cell r="Y38">
            <v>3940087.04</v>
          </cell>
          <cell r="Z38">
            <v>3948673.9</v>
          </cell>
          <cell r="AA38">
            <v>3950548.02</v>
          </cell>
          <cell r="AB38">
            <v>3950717.11</v>
          </cell>
          <cell r="AC38">
            <v>3950490.99</v>
          </cell>
          <cell r="AD38">
            <v>3715321.3779166671</v>
          </cell>
          <cell r="AE38">
            <v>3844486.9329166668</v>
          </cell>
          <cell r="AF38">
            <v>3870149.6170833334</v>
          </cell>
          <cell r="AG38">
            <v>3895757.8470833334</v>
          </cell>
          <cell r="AH38">
            <v>3921282.2479166663</v>
          </cell>
          <cell r="AI38">
            <v>3935721.1004166664</v>
          </cell>
          <cell r="AJ38">
            <v>3938956.3295833333</v>
          </cell>
          <cell r="AK38">
            <v>3940437.2524999995</v>
          </cell>
          <cell r="AL38">
            <v>3940572.4270833326</v>
          </cell>
          <cell r="AM38">
            <v>3941326.8066666662</v>
          </cell>
          <cell r="AN38">
            <v>3942287.3995833327</v>
          </cell>
          <cell r="AO38">
            <v>3943117.1933333334</v>
          </cell>
          <cell r="AR38" t="str">
            <v>14/58</v>
          </cell>
          <cell r="AS38" t="str">
            <v>5c</v>
          </cell>
        </row>
        <row r="39">
          <cell r="R39">
            <v>-4120854.96</v>
          </cell>
          <cell r="S39">
            <v>-4021460.2</v>
          </cell>
          <cell r="T39">
            <v>-3879294.27</v>
          </cell>
          <cell r="U39">
            <v>-3789041.56</v>
          </cell>
          <cell r="V39">
            <v>-3612395.47</v>
          </cell>
          <cell r="W39">
            <v>-3534814.25</v>
          </cell>
          <cell r="X39">
            <v>-3469087.3</v>
          </cell>
          <cell r="Y39">
            <v>-3403382.08</v>
          </cell>
          <cell r="Z39">
            <v>-3328451.53</v>
          </cell>
          <cell r="AA39">
            <v>-3270444.15</v>
          </cell>
          <cell r="AB39">
            <v>-3173668.09</v>
          </cell>
          <cell r="AC39">
            <v>-3081735.53</v>
          </cell>
          <cell r="AD39">
            <v>-4419105.4525000006</v>
          </cell>
          <cell r="AE39">
            <v>-4397936.04</v>
          </cell>
          <cell r="AF39">
            <v>-4333459.8570833337</v>
          </cell>
          <cell r="AG39">
            <v>-4263874.540000001</v>
          </cell>
          <cell r="AH39">
            <v>-4184746.8495833338</v>
          </cell>
          <cell r="AI39">
            <v>-4101283.321250001</v>
          </cell>
          <cell r="AJ39">
            <v>-4018390.9258333333</v>
          </cell>
          <cell r="AK39">
            <v>-3934296.9783333335</v>
          </cell>
          <cell r="AL39">
            <v>-3850102.4420833327</v>
          </cell>
          <cell r="AM39">
            <v>-3769928.9312499999</v>
          </cell>
          <cell r="AN39">
            <v>-3693173.4254166665</v>
          </cell>
          <cell r="AO39">
            <v>-3605944.0070833336</v>
          </cell>
          <cell r="AR39" t="str">
            <v>58</v>
          </cell>
        </row>
        <row r="40">
          <cell r="R40">
            <v>1635647.04</v>
          </cell>
          <cell r="S40">
            <v>1697196.48</v>
          </cell>
          <cell r="T40">
            <v>2126052.5499999998</v>
          </cell>
          <cell r="U40">
            <v>2314126.36</v>
          </cell>
          <cell r="V40">
            <v>2319613.16</v>
          </cell>
          <cell r="W40">
            <v>2319613.16</v>
          </cell>
          <cell r="X40">
            <v>2319613.16</v>
          </cell>
          <cell r="Y40">
            <v>2319613.16</v>
          </cell>
          <cell r="Z40">
            <v>2319613.16</v>
          </cell>
          <cell r="AA40">
            <v>1729796.77</v>
          </cell>
          <cell r="AB40">
            <v>1729796.77</v>
          </cell>
          <cell r="AC40">
            <v>1729796.77</v>
          </cell>
          <cell r="AD40">
            <v>1301530.2962500001</v>
          </cell>
          <cell r="AE40">
            <v>1433746.5791666666</v>
          </cell>
          <cell r="AF40">
            <v>1489302.7341666669</v>
          </cell>
          <cell r="AG40">
            <v>1566985.1858333338</v>
          </cell>
          <cell r="AH40">
            <v>1650365.7016666669</v>
          </cell>
          <cell r="AI40">
            <v>1731557.6654166665</v>
          </cell>
          <cell r="AJ40">
            <v>1811022.0433333337</v>
          </cell>
          <cell r="AK40">
            <v>1887676.01</v>
          </cell>
          <cell r="AL40">
            <v>1961277.0266666666</v>
          </cell>
          <cell r="AM40">
            <v>2008216.165</v>
          </cell>
          <cell r="AN40">
            <v>2026892.8287500001</v>
          </cell>
          <cell r="AO40">
            <v>2040997.3141666667</v>
          </cell>
          <cell r="AR40" t="str">
            <v>14</v>
          </cell>
          <cell r="AS40" t="str">
            <v>5</v>
          </cell>
        </row>
        <row r="41">
          <cell r="R41">
            <v>0</v>
          </cell>
          <cell r="S41">
            <v>0</v>
          </cell>
          <cell r="T41">
            <v>-54603539</v>
          </cell>
          <cell r="U41">
            <v>-54603539</v>
          </cell>
          <cell r="V41">
            <v>-54603539</v>
          </cell>
          <cell r="W41">
            <v>-55402291</v>
          </cell>
          <cell r="X41">
            <v>-55402291</v>
          </cell>
          <cell r="Y41">
            <v>-55402291</v>
          </cell>
          <cell r="Z41">
            <v>-56105492</v>
          </cell>
          <cell r="AA41">
            <v>-56105492</v>
          </cell>
          <cell r="AB41">
            <v>-56105492</v>
          </cell>
          <cell r="AC41">
            <v>-54324148</v>
          </cell>
          <cell r="AD41">
            <v>0</v>
          </cell>
          <cell r="AE41">
            <v>0</v>
          </cell>
          <cell r="AF41">
            <v>-2275147.4583333335</v>
          </cell>
          <cell r="AG41">
            <v>-6825442.375</v>
          </cell>
          <cell r="AH41">
            <v>-11375737.291666666</v>
          </cell>
          <cell r="AI41">
            <v>-15959313.541666666</v>
          </cell>
          <cell r="AJ41">
            <v>-20576171.125</v>
          </cell>
          <cell r="AK41">
            <v>-25193028.708333332</v>
          </cell>
          <cell r="AL41">
            <v>-29839186.333333332</v>
          </cell>
          <cell r="AM41">
            <v>-34514644</v>
          </cell>
          <cell r="AN41">
            <v>-39190101.666666664</v>
          </cell>
          <cell r="AO41">
            <v>-43791336.666666664</v>
          </cell>
          <cell r="AR41" t="str">
            <v>58</v>
          </cell>
        </row>
        <row r="42">
          <cell r="R42">
            <v>0</v>
          </cell>
          <cell r="S42">
            <v>0</v>
          </cell>
          <cell r="T42">
            <v>-72083578</v>
          </cell>
          <cell r="U42">
            <v>-72083578</v>
          </cell>
          <cell r="V42">
            <v>-72083578</v>
          </cell>
          <cell r="W42">
            <v>-74038303</v>
          </cell>
          <cell r="X42">
            <v>-74038303</v>
          </cell>
          <cell r="Y42">
            <v>-74038303</v>
          </cell>
          <cell r="Z42">
            <v>-76218048</v>
          </cell>
          <cell r="AA42">
            <v>-76218048</v>
          </cell>
          <cell r="AB42">
            <v>-76218048</v>
          </cell>
          <cell r="AC42">
            <v>-78072736</v>
          </cell>
          <cell r="AD42">
            <v>0</v>
          </cell>
          <cell r="AE42">
            <v>0</v>
          </cell>
          <cell r="AF42">
            <v>-3003482.4166666665</v>
          </cell>
          <cell r="AG42">
            <v>-9010447.25</v>
          </cell>
          <cell r="AH42">
            <v>-15017412.083333334</v>
          </cell>
          <cell r="AI42">
            <v>-21105823.791666668</v>
          </cell>
          <cell r="AJ42">
            <v>-27275682.375</v>
          </cell>
          <cell r="AK42">
            <v>-33445540.958333332</v>
          </cell>
          <cell r="AL42">
            <v>-39706222.25</v>
          </cell>
          <cell r="AM42">
            <v>-46057726.25</v>
          </cell>
          <cell r="AN42">
            <v>-52409230.25</v>
          </cell>
          <cell r="AO42">
            <v>-58838012.916666664</v>
          </cell>
          <cell r="AR42" t="str">
            <v>14</v>
          </cell>
          <cell r="AS42" t="str">
            <v>5</v>
          </cell>
        </row>
        <row r="43">
          <cell r="R43">
            <v>0</v>
          </cell>
          <cell r="S43">
            <v>0</v>
          </cell>
          <cell r="T43">
            <v>54603539</v>
          </cell>
          <cell r="U43">
            <v>54603539</v>
          </cell>
          <cell r="V43">
            <v>54603539</v>
          </cell>
          <cell r="W43">
            <v>55402291</v>
          </cell>
          <cell r="X43">
            <v>55402291</v>
          </cell>
          <cell r="Y43">
            <v>55402291</v>
          </cell>
          <cell r="Z43">
            <v>56105492</v>
          </cell>
          <cell r="AA43">
            <v>56105492</v>
          </cell>
          <cell r="AB43">
            <v>56105492</v>
          </cell>
          <cell r="AC43">
            <v>54324148</v>
          </cell>
          <cell r="AD43">
            <v>0</v>
          </cell>
          <cell r="AE43">
            <v>0</v>
          </cell>
          <cell r="AF43">
            <v>2275147.4583333335</v>
          </cell>
          <cell r="AG43">
            <v>6825442.375</v>
          </cell>
          <cell r="AH43">
            <v>11375737.291666666</v>
          </cell>
          <cell r="AI43">
            <v>15959313.541666666</v>
          </cell>
          <cell r="AJ43">
            <v>20576171.125</v>
          </cell>
          <cell r="AK43">
            <v>25193028.708333332</v>
          </cell>
          <cell r="AL43">
            <v>29839186.333333332</v>
          </cell>
          <cell r="AM43">
            <v>34514644</v>
          </cell>
          <cell r="AN43">
            <v>39190101.666666664</v>
          </cell>
          <cell r="AO43">
            <v>43791336.666666664</v>
          </cell>
          <cell r="AR43" t="str">
            <v>58</v>
          </cell>
        </row>
        <row r="44">
          <cell r="R44">
            <v>0</v>
          </cell>
          <cell r="S44">
            <v>0</v>
          </cell>
          <cell r="T44">
            <v>72083578</v>
          </cell>
          <cell r="U44">
            <v>72083578</v>
          </cell>
          <cell r="V44">
            <v>72083578</v>
          </cell>
          <cell r="W44">
            <v>74038303</v>
          </cell>
          <cell r="X44">
            <v>74038303</v>
          </cell>
          <cell r="Y44">
            <v>74038303</v>
          </cell>
          <cell r="Z44">
            <v>76218048</v>
          </cell>
          <cell r="AA44">
            <v>76218048</v>
          </cell>
          <cell r="AB44">
            <v>76218048</v>
          </cell>
          <cell r="AC44">
            <v>78072736</v>
          </cell>
          <cell r="AD44">
            <v>0</v>
          </cell>
          <cell r="AE44">
            <v>0</v>
          </cell>
          <cell r="AF44">
            <v>3003482.4166666665</v>
          </cell>
          <cell r="AG44">
            <v>9010447.25</v>
          </cell>
          <cell r="AH44">
            <v>15017412.083333334</v>
          </cell>
          <cell r="AI44">
            <v>21105823.791666668</v>
          </cell>
          <cell r="AJ44">
            <v>27275682.375</v>
          </cell>
          <cell r="AK44">
            <v>33445540.958333332</v>
          </cell>
          <cell r="AL44">
            <v>39706222.25</v>
          </cell>
          <cell r="AM44">
            <v>46057726.25</v>
          </cell>
          <cell r="AN44">
            <v>52409230.25</v>
          </cell>
          <cell r="AO44">
            <v>58838012.916666664</v>
          </cell>
          <cell r="AR44" t="str">
            <v>14</v>
          </cell>
          <cell r="AS44" t="str">
            <v>5</v>
          </cell>
        </row>
        <row r="45"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R45" t="str">
            <v>58</v>
          </cell>
        </row>
        <row r="46"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R46" t="str">
            <v>14</v>
          </cell>
          <cell r="AS46" t="str">
            <v>5</v>
          </cell>
        </row>
        <row r="47"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R47" t="str">
            <v>14/58</v>
          </cell>
          <cell r="AS47" t="str">
            <v>5c</v>
          </cell>
        </row>
        <row r="48"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-301622.79333333333</v>
          </cell>
          <cell r="AE48">
            <v>-255219.28666666665</v>
          </cell>
          <cell r="AF48">
            <v>-208815.78</v>
          </cell>
          <cell r="AG48">
            <v>-162412.27333333332</v>
          </cell>
          <cell r="AH48">
            <v>-116008.76666666666</v>
          </cell>
          <cell r="AI48">
            <v>-69605.259999999995</v>
          </cell>
          <cell r="AJ48">
            <v>-23201.75333333333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R48" t="str">
            <v>58</v>
          </cell>
        </row>
        <row r="49"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-51097.605000000003</v>
          </cell>
          <cell r="AE49">
            <v>-43236.434999999998</v>
          </cell>
          <cell r="AF49">
            <v>-35375.264999999999</v>
          </cell>
          <cell r="AG49">
            <v>-27514.095000000001</v>
          </cell>
          <cell r="AH49">
            <v>-19652.924999999999</v>
          </cell>
          <cell r="AI49">
            <v>-11791.754999999999</v>
          </cell>
          <cell r="AJ49">
            <v>-3930.5849999999996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R49" t="str">
            <v>14</v>
          </cell>
          <cell r="AS49" t="str">
            <v>5</v>
          </cell>
        </row>
        <row r="50">
          <cell r="R50">
            <v>223992.83</v>
          </cell>
          <cell r="S50">
            <v>223992.83</v>
          </cell>
          <cell r="T50">
            <v>223992.83</v>
          </cell>
          <cell r="U50">
            <v>223992.83</v>
          </cell>
          <cell r="V50">
            <v>223992.83</v>
          </cell>
          <cell r="W50">
            <v>223992.83</v>
          </cell>
          <cell r="X50">
            <v>223992.83</v>
          </cell>
          <cell r="Y50">
            <v>223992.83</v>
          </cell>
          <cell r="Z50">
            <v>223992.83</v>
          </cell>
          <cell r="AA50">
            <v>223992.83</v>
          </cell>
          <cell r="AB50">
            <v>223992.83</v>
          </cell>
          <cell r="AC50">
            <v>223992.83</v>
          </cell>
          <cell r="AD50">
            <v>-1923407.5070833333</v>
          </cell>
          <cell r="AE50">
            <v>-1604525.0362500001</v>
          </cell>
          <cell r="AF50">
            <v>-1285642.5654166664</v>
          </cell>
          <cell r="AG50">
            <v>-966760.09458333312</v>
          </cell>
          <cell r="AH50">
            <v>-647877.62374999991</v>
          </cell>
          <cell r="AI50">
            <v>-328995.15291666659</v>
          </cell>
          <cell r="AJ50">
            <v>-10112.682083333319</v>
          </cell>
          <cell r="AK50">
            <v>158661.58791666667</v>
          </cell>
          <cell r="AL50">
            <v>177327.65708333335</v>
          </cell>
          <cell r="AM50">
            <v>195993.72625000004</v>
          </cell>
          <cell r="AN50">
            <v>214659.79541666669</v>
          </cell>
          <cell r="AO50">
            <v>223992.83000000005</v>
          </cell>
          <cell r="AR50" t="str">
            <v>58</v>
          </cell>
        </row>
        <row r="51">
          <cell r="R51">
            <v>-92494.49</v>
          </cell>
          <cell r="S51">
            <v>-92494.49</v>
          </cell>
          <cell r="T51">
            <v>-92494.49</v>
          </cell>
          <cell r="U51">
            <v>-92494.49</v>
          </cell>
          <cell r="V51">
            <v>-92494.49</v>
          </cell>
          <cell r="W51">
            <v>-92494.49</v>
          </cell>
          <cell r="X51">
            <v>-92494.49</v>
          </cell>
          <cell r="Y51">
            <v>-92494.49</v>
          </cell>
          <cell r="Z51">
            <v>-92494.49</v>
          </cell>
          <cell r="AA51">
            <v>-92494.49</v>
          </cell>
          <cell r="AB51">
            <v>-92494.49</v>
          </cell>
          <cell r="AC51">
            <v>-92494.49</v>
          </cell>
          <cell r="AD51">
            <v>-666284.99833333341</v>
          </cell>
          <cell r="AE51">
            <v>-573266.22833333339</v>
          </cell>
          <cell r="AF51">
            <v>-480247.45833333343</v>
          </cell>
          <cell r="AG51">
            <v>-387228.68833333341</v>
          </cell>
          <cell r="AH51">
            <v>-294209.91833333339</v>
          </cell>
          <cell r="AI51">
            <v>-201191.14833333332</v>
          </cell>
          <cell r="AJ51">
            <v>-108172.37833333334</v>
          </cell>
          <cell r="AK51">
            <v>-65516.93041666667</v>
          </cell>
          <cell r="AL51">
            <v>-73224.804583333331</v>
          </cell>
          <cell r="AM51">
            <v>-80932.678750000006</v>
          </cell>
          <cell r="AN51">
            <v>-88640.552916666667</v>
          </cell>
          <cell r="AO51">
            <v>-92494.49</v>
          </cell>
          <cell r="AR51" t="str">
            <v>14</v>
          </cell>
          <cell r="AS51" t="str">
            <v>5</v>
          </cell>
        </row>
        <row r="52">
          <cell r="R52">
            <v>273185.39</v>
          </cell>
          <cell r="S52">
            <v>273185.39</v>
          </cell>
          <cell r="T52">
            <v>273185.39</v>
          </cell>
          <cell r="U52">
            <v>273185.39</v>
          </cell>
          <cell r="V52">
            <v>273185.39</v>
          </cell>
          <cell r="W52">
            <v>273185.39</v>
          </cell>
          <cell r="X52">
            <v>273185.39</v>
          </cell>
          <cell r="Y52">
            <v>273185.39</v>
          </cell>
          <cell r="Z52">
            <v>273185.39</v>
          </cell>
          <cell r="AA52">
            <v>273185.39</v>
          </cell>
          <cell r="AB52">
            <v>273185.39</v>
          </cell>
          <cell r="AC52">
            <v>273185.39</v>
          </cell>
          <cell r="AD52">
            <v>1088122.6104166668</v>
          </cell>
          <cell r="AE52">
            <v>948738.14625000022</v>
          </cell>
          <cell r="AF52">
            <v>809353.68208333338</v>
          </cell>
          <cell r="AG52">
            <v>669969.21791666653</v>
          </cell>
          <cell r="AH52">
            <v>530584.75374999992</v>
          </cell>
          <cell r="AI52">
            <v>391200.28958333336</v>
          </cell>
          <cell r="AJ52">
            <v>251815.82541666669</v>
          </cell>
          <cell r="AK52">
            <v>193506.31791666671</v>
          </cell>
          <cell r="AL52">
            <v>216271.76708333337</v>
          </cell>
          <cell r="AM52">
            <v>239037.21625000006</v>
          </cell>
          <cell r="AN52">
            <v>261802.66541666674</v>
          </cell>
          <cell r="AO52">
            <v>273185.39000000007</v>
          </cell>
          <cell r="AR52" t="str">
            <v>24/59</v>
          </cell>
          <cell r="AS52" t="str">
            <v>7c</v>
          </cell>
        </row>
        <row r="53"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R53" t="str">
            <v>58</v>
          </cell>
        </row>
        <row r="54"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R54" t="str">
            <v>58</v>
          </cell>
        </row>
        <row r="55"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R55" t="str">
            <v>58</v>
          </cell>
        </row>
        <row r="56"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R56" t="str">
            <v>58</v>
          </cell>
        </row>
        <row r="57">
          <cell r="R57">
            <v>-83747692.439999998</v>
          </cell>
          <cell r="S57">
            <v>-84098114</v>
          </cell>
          <cell r="T57">
            <v>-84448535.579999998</v>
          </cell>
          <cell r="U57">
            <v>-84798957.140000001</v>
          </cell>
          <cell r="V57">
            <v>-85149378.719999999</v>
          </cell>
          <cell r="W57">
            <v>-85499800.269999996</v>
          </cell>
          <cell r="X57">
            <v>-85850221.859999999</v>
          </cell>
          <cell r="Y57">
            <v>-86200643.400000006</v>
          </cell>
          <cell r="Z57">
            <v>-86551064.989999995</v>
          </cell>
          <cell r="AA57">
            <v>-86901486.530000001</v>
          </cell>
          <cell r="AB57">
            <v>-87251908.159999996</v>
          </cell>
          <cell r="AC57">
            <v>-87602329.700000003</v>
          </cell>
          <cell r="AD57">
            <v>-81645163.010833308</v>
          </cell>
          <cell r="AE57">
            <v>-81995584.580833331</v>
          </cell>
          <cell r="AF57">
            <v>-82346006.150833324</v>
          </cell>
          <cell r="AG57">
            <v>-82696427.720833331</v>
          </cell>
          <cell r="AH57">
            <v>-83046849.290833339</v>
          </cell>
          <cell r="AI57">
            <v>-83397270.860833332</v>
          </cell>
          <cell r="AJ57">
            <v>-83747692.43083334</v>
          </cell>
          <cell r="AK57">
            <v>-84098114.000833333</v>
          </cell>
          <cell r="AL57">
            <v>-84448535.570833325</v>
          </cell>
          <cell r="AM57">
            <v>-84798957.140833333</v>
          </cell>
          <cell r="AN57">
            <v>-85149378.710833326</v>
          </cell>
          <cell r="AO57">
            <v>-85499800.280833319</v>
          </cell>
          <cell r="AR57" t="str">
            <v>58</v>
          </cell>
        </row>
        <row r="58"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R58" t="str">
            <v>58</v>
          </cell>
        </row>
        <row r="59">
          <cell r="R59">
            <v>-8296781.8300000001</v>
          </cell>
          <cell r="S59">
            <v>-8469767.4900000002</v>
          </cell>
          <cell r="T59">
            <v>-8618147.9299999997</v>
          </cell>
          <cell r="U59">
            <v>-8791718.9600000009</v>
          </cell>
          <cell r="V59">
            <v>-8965290.4700000007</v>
          </cell>
          <cell r="W59">
            <v>-9138861.3000000007</v>
          </cell>
          <cell r="X59">
            <v>-9343845</v>
          </cell>
          <cell r="Y59">
            <v>-9548914.0999999996</v>
          </cell>
          <cell r="Z59">
            <v>-13789925.140000001</v>
          </cell>
          <cell r="AA59">
            <v>-13995079.890000001</v>
          </cell>
          <cell r="AB59">
            <v>-14200235.949999999</v>
          </cell>
          <cell r="AC59">
            <v>-14405390.65</v>
          </cell>
          <cell r="AD59">
            <v>-15672834.255833335</v>
          </cell>
          <cell r="AE59">
            <v>-14969412.807500003</v>
          </cell>
          <cell r="AF59">
            <v>-14255396.667916665</v>
          </cell>
          <cell r="AG59">
            <v>-13530729.029583333</v>
          </cell>
          <cell r="AH59">
            <v>-12801961.41375</v>
          </cell>
          <cell r="AI59">
            <v>-12069082.907916667</v>
          </cell>
          <cell r="AJ59">
            <v>-11333383.417083332</v>
          </cell>
          <cell r="AK59">
            <v>-10785308.633749999</v>
          </cell>
          <cell r="AL59">
            <v>-10611721.674999999</v>
          </cell>
          <cell r="AM59">
            <v>-10622134.729166666</v>
          </cell>
          <cell r="AN59">
            <v>-10628350.885</v>
          </cell>
          <cell r="AO59">
            <v>-10630369.596249999</v>
          </cell>
          <cell r="AR59" t="str">
            <v>58</v>
          </cell>
        </row>
        <row r="60">
          <cell r="R60">
            <v>-14175580.050000001</v>
          </cell>
          <cell r="S60">
            <v>-14318785.890000001</v>
          </cell>
          <cell r="T60">
            <v>-14461991.77</v>
          </cell>
          <cell r="U60">
            <v>-14605197.609999999</v>
          </cell>
          <cell r="V60">
            <v>-14748403.51</v>
          </cell>
          <cell r="W60">
            <v>-14891609.33</v>
          </cell>
          <cell r="X60">
            <v>-15034815.24</v>
          </cell>
          <cell r="Y60">
            <v>-15178021.039999999</v>
          </cell>
          <cell r="Z60">
            <v>-15321226.970000001</v>
          </cell>
          <cell r="AA60">
            <v>-15464432.73</v>
          </cell>
          <cell r="AB60">
            <v>-15607638.67</v>
          </cell>
          <cell r="AC60">
            <v>-15750844.41</v>
          </cell>
          <cell r="AD60">
            <v>-13696182.630416667</v>
          </cell>
          <cell r="AE60">
            <v>-13796594.445</v>
          </cell>
          <cell r="AF60">
            <v>-13896550.204166666</v>
          </cell>
          <cell r="AG60">
            <v>-13996019.399166666</v>
          </cell>
          <cell r="AH60">
            <v>-14094971.520833334</v>
          </cell>
          <cell r="AI60">
            <v>-14193406.564583331</v>
          </cell>
          <cell r="AJ60">
            <v>-14291324.110000001</v>
          </cell>
          <cell r="AK60">
            <v>-14402977.205000004</v>
          </cell>
          <cell r="AL60">
            <v>-14528365.849166667</v>
          </cell>
          <cell r="AM60">
            <v>-14653236.579166666</v>
          </cell>
          <cell r="AN60">
            <v>-14777589.394583331</v>
          </cell>
          <cell r="AO60">
            <v>-14901424.295833332</v>
          </cell>
          <cell r="AR60" t="str">
            <v>14</v>
          </cell>
          <cell r="AS60" t="str">
            <v>5</v>
          </cell>
        </row>
        <row r="61">
          <cell r="R61">
            <v>-104279255.69</v>
          </cell>
          <cell r="S61">
            <v>-106416762.45999999</v>
          </cell>
          <cell r="T61">
            <v>-108555898.04000001</v>
          </cell>
          <cell r="U61">
            <v>-110695038.8</v>
          </cell>
          <cell r="V61">
            <v>-112834146.22</v>
          </cell>
          <cell r="W61">
            <v>-114976565.33</v>
          </cell>
          <cell r="X61">
            <v>-117129679.84999999</v>
          </cell>
          <cell r="Y61">
            <v>-119297399.3</v>
          </cell>
          <cell r="Z61">
            <v>-120768605.47</v>
          </cell>
          <cell r="AA61">
            <v>-123129360.2</v>
          </cell>
          <cell r="AB61">
            <v>-125490789.3</v>
          </cell>
          <cell r="AC61">
            <v>-127857885.91</v>
          </cell>
          <cell r="AD61">
            <v>-90542798.93416667</v>
          </cell>
          <cell r="AE61">
            <v>-92835092.510416672</v>
          </cell>
          <cell r="AF61">
            <v>-95120573.672916695</v>
          </cell>
          <cell r="AG61">
            <v>-97399129.403333321</v>
          </cell>
          <cell r="AH61">
            <v>-99675638.385833338</v>
          </cell>
          <cell r="AI61">
            <v>-101950153.75916667</v>
          </cell>
          <cell r="AJ61">
            <v>-104223287.72375</v>
          </cell>
          <cell r="AK61">
            <v>-106432699.47833334</v>
          </cell>
          <cell r="AL61">
            <v>-108549733.34833334</v>
          </cell>
          <cell r="AM61">
            <v>-110647115.39083333</v>
          </cell>
          <cell r="AN61">
            <v>-112760355.26541668</v>
          </cell>
          <cell r="AO61">
            <v>-114886408.59541667</v>
          </cell>
          <cell r="AR61" t="str">
            <v>24/59</v>
          </cell>
          <cell r="AS61" t="str">
            <v>7c</v>
          </cell>
        </row>
        <row r="62">
          <cell r="R62">
            <v>197297.83</v>
          </cell>
          <cell r="S62">
            <v>197297.83</v>
          </cell>
          <cell r="T62">
            <v>197297.83</v>
          </cell>
          <cell r="U62">
            <v>197297.83</v>
          </cell>
          <cell r="V62">
            <v>197297.83</v>
          </cell>
          <cell r="W62">
            <v>197297.83</v>
          </cell>
          <cell r="X62">
            <v>197297.83</v>
          </cell>
          <cell r="Y62">
            <v>197297.83</v>
          </cell>
          <cell r="Z62">
            <v>197297.83</v>
          </cell>
          <cell r="AA62">
            <v>197297.83</v>
          </cell>
          <cell r="AB62">
            <v>197297.83</v>
          </cell>
          <cell r="AC62">
            <v>197297.83</v>
          </cell>
          <cell r="AD62">
            <v>197297.82041666671</v>
          </cell>
          <cell r="AE62">
            <v>197297.82125000004</v>
          </cell>
          <cell r="AF62">
            <v>197297.82208333339</v>
          </cell>
          <cell r="AG62">
            <v>197297.82291666672</v>
          </cell>
          <cell r="AH62">
            <v>197297.82375000007</v>
          </cell>
          <cell r="AI62">
            <v>197297.82458333336</v>
          </cell>
          <cell r="AJ62">
            <v>197297.82541666672</v>
          </cell>
          <cell r="AK62">
            <v>197297.82625000004</v>
          </cell>
          <cell r="AL62">
            <v>197297.82708333337</v>
          </cell>
          <cell r="AM62">
            <v>197297.82791666672</v>
          </cell>
          <cell r="AN62">
            <v>197297.82875000002</v>
          </cell>
          <cell r="AO62">
            <v>197297.82958333337</v>
          </cell>
          <cell r="AR62" t="str">
            <v>58</v>
          </cell>
        </row>
        <row r="63">
          <cell r="R63">
            <v>-214508.51</v>
          </cell>
          <cell r="S63">
            <v>-214508.51</v>
          </cell>
          <cell r="T63">
            <v>-207048.1</v>
          </cell>
          <cell r="U63">
            <v>-207048.1</v>
          </cell>
          <cell r="V63">
            <v>-207048.1</v>
          </cell>
          <cell r="W63">
            <v>-207048.1</v>
          </cell>
          <cell r="X63">
            <v>-207048.1</v>
          </cell>
          <cell r="Y63">
            <v>-207048.1</v>
          </cell>
          <cell r="Z63">
            <v>-207048.1</v>
          </cell>
          <cell r="AA63">
            <v>-207048.1</v>
          </cell>
          <cell r="AB63">
            <v>-207048.1</v>
          </cell>
          <cell r="AC63">
            <v>-207048.1</v>
          </cell>
          <cell r="AD63">
            <v>-214508.51</v>
          </cell>
          <cell r="AE63">
            <v>-214508.51</v>
          </cell>
          <cell r="AF63">
            <v>-214197.65958333338</v>
          </cell>
          <cell r="AG63">
            <v>-213575.95875000002</v>
          </cell>
          <cell r="AH63">
            <v>-212954.25791666668</v>
          </cell>
          <cell r="AI63">
            <v>-212332.55708333338</v>
          </cell>
          <cell r="AJ63">
            <v>-211710.85625000004</v>
          </cell>
          <cell r="AK63">
            <v>-211089.15541666673</v>
          </cell>
          <cell r="AL63">
            <v>-210467.45458333337</v>
          </cell>
          <cell r="AM63">
            <v>-209845.75375000006</v>
          </cell>
          <cell r="AN63">
            <v>-209224.05291666673</v>
          </cell>
          <cell r="AO63">
            <v>-208602.35208333339</v>
          </cell>
          <cell r="AR63" t="str">
            <v>14</v>
          </cell>
          <cell r="AS63" t="str">
            <v>5</v>
          </cell>
        </row>
        <row r="64"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2407143.0770833334</v>
          </cell>
          <cell r="AE64">
            <v>2036813.3729166668</v>
          </cell>
          <cell r="AF64">
            <v>1666483.6687500002</v>
          </cell>
          <cell r="AG64">
            <v>1296153.9645833333</v>
          </cell>
          <cell r="AH64">
            <v>925824.26041666663</v>
          </cell>
          <cell r="AI64">
            <v>555494.55625000002</v>
          </cell>
          <cell r="AJ64">
            <v>185164.85208333333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R64" t="str">
            <v>58</v>
          </cell>
        </row>
        <row r="65"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185295.01249999998</v>
          </cell>
          <cell r="AE65">
            <v>156788.08749999999</v>
          </cell>
          <cell r="AF65">
            <v>128281.16249999999</v>
          </cell>
          <cell r="AG65">
            <v>99774.237499999988</v>
          </cell>
          <cell r="AH65">
            <v>71267.3125</v>
          </cell>
          <cell r="AI65">
            <v>42760.387499999997</v>
          </cell>
          <cell r="AJ65">
            <v>14253.4625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R65" t="str">
            <v>14</v>
          </cell>
          <cell r="AS65" t="str">
            <v>5</v>
          </cell>
        </row>
        <row r="66"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-1848186.7570833333</v>
          </cell>
          <cell r="AE66">
            <v>-1563850.3329166665</v>
          </cell>
          <cell r="AF66">
            <v>-1279513.9087499999</v>
          </cell>
          <cell r="AG66">
            <v>-995177.48458333325</v>
          </cell>
          <cell r="AH66">
            <v>-710841.06041666667</v>
          </cell>
          <cell r="AI66">
            <v>-426504.63624999998</v>
          </cell>
          <cell r="AJ66">
            <v>-142168.21208333332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R66" t="str">
            <v>24/59</v>
          </cell>
          <cell r="AS66" t="str">
            <v>7c</v>
          </cell>
        </row>
        <row r="67">
          <cell r="R67">
            <v>946172.25</v>
          </cell>
          <cell r="S67">
            <v>946172.25</v>
          </cell>
          <cell r="T67">
            <v>946172.25</v>
          </cell>
          <cell r="U67">
            <v>946172.25</v>
          </cell>
          <cell r="V67">
            <v>946172.25</v>
          </cell>
          <cell r="W67">
            <v>946172.25</v>
          </cell>
          <cell r="X67">
            <v>946172.25</v>
          </cell>
          <cell r="Y67">
            <v>946172.25</v>
          </cell>
          <cell r="Z67">
            <v>946172.25</v>
          </cell>
          <cell r="AA67">
            <v>946172.25</v>
          </cell>
          <cell r="AB67">
            <v>946172.25</v>
          </cell>
          <cell r="AC67">
            <v>946172.25</v>
          </cell>
          <cell r="AD67">
            <v>946172.25</v>
          </cell>
          <cell r="AE67">
            <v>946172.25</v>
          </cell>
          <cell r="AF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  <cell r="AK67">
            <v>946172.25</v>
          </cell>
          <cell r="AL67">
            <v>946172.25</v>
          </cell>
          <cell r="AM67">
            <v>946172.25</v>
          </cell>
          <cell r="AN67">
            <v>946172.25</v>
          </cell>
          <cell r="AO67">
            <v>946172.25</v>
          </cell>
          <cell r="AR67" t="str">
            <v>50</v>
          </cell>
        </row>
        <row r="68">
          <cell r="R68">
            <v>317009.90999999997</v>
          </cell>
          <cell r="S68">
            <v>317009.90999999997</v>
          </cell>
          <cell r="T68">
            <v>317009.90999999997</v>
          </cell>
          <cell r="U68">
            <v>317009.90999999997</v>
          </cell>
          <cell r="V68">
            <v>317009.90999999997</v>
          </cell>
          <cell r="W68">
            <v>317009.90999999997</v>
          </cell>
          <cell r="X68">
            <v>317009.90999999997</v>
          </cell>
          <cell r="Y68">
            <v>317009.90999999997</v>
          </cell>
          <cell r="Z68">
            <v>317009.90999999997</v>
          </cell>
          <cell r="AA68">
            <v>317009.90999999997</v>
          </cell>
          <cell r="AB68">
            <v>317009.90999999997</v>
          </cell>
          <cell r="AC68">
            <v>0</v>
          </cell>
          <cell r="AD68">
            <v>317009.91000000003</v>
          </cell>
          <cell r="AE68">
            <v>317009.91000000003</v>
          </cell>
          <cell r="AF68">
            <v>317009.91000000003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  <cell r="AK68">
            <v>317009.91000000003</v>
          </cell>
          <cell r="AL68">
            <v>317009.91000000003</v>
          </cell>
          <cell r="AM68">
            <v>317009.91000000003</v>
          </cell>
          <cell r="AN68">
            <v>317009.91000000003</v>
          </cell>
          <cell r="AO68">
            <v>303801.16375000001</v>
          </cell>
          <cell r="AR68" t="str">
            <v>9</v>
          </cell>
          <cell r="AS68" t="str">
            <v>1</v>
          </cell>
        </row>
        <row r="69">
          <cell r="R69">
            <v>302358.01</v>
          </cell>
          <cell r="S69">
            <v>302358.01</v>
          </cell>
          <cell r="T69">
            <v>302358.01</v>
          </cell>
          <cell r="U69">
            <v>302358.01</v>
          </cell>
          <cell r="V69">
            <v>302358.01</v>
          </cell>
          <cell r="W69">
            <v>302358.01</v>
          </cell>
          <cell r="X69">
            <v>302358.01</v>
          </cell>
          <cell r="Y69">
            <v>302358.01</v>
          </cell>
          <cell r="Z69">
            <v>302358.01</v>
          </cell>
          <cell r="AA69">
            <v>302358.01</v>
          </cell>
          <cell r="AB69">
            <v>302358.01</v>
          </cell>
          <cell r="AC69">
            <v>302358.01</v>
          </cell>
          <cell r="AD69">
            <v>302358.00999999995</v>
          </cell>
          <cell r="AE69">
            <v>302358.00999999995</v>
          </cell>
          <cell r="AF69">
            <v>302358.00999999995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  <cell r="AK69">
            <v>302358.00999999995</v>
          </cell>
          <cell r="AL69">
            <v>302358.00999999995</v>
          </cell>
          <cell r="AM69">
            <v>302358.00999999995</v>
          </cell>
          <cell r="AN69">
            <v>302358.00999999995</v>
          </cell>
          <cell r="AO69">
            <v>302358.00999999995</v>
          </cell>
          <cell r="AR69" t="str">
            <v>50</v>
          </cell>
        </row>
        <row r="70"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R70" t="str">
            <v>50</v>
          </cell>
        </row>
        <row r="71">
          <cell r="R71">
            <v>76622596.840000004</v>
          </cell>
          <cell r="S71">
            <v>76622596.840000004</v>
          </cell>
          <cell r="T71">
            <v>76622596.840000004</v>
          </cell>
          <cell r="U71">
            <v>76622596.840000004</v>
          </cell>
          <cell r="V71">
            <v>76622596.840000004</v>
          </cell>
          <cell r="W71">
            <v>76622596.840000004</v>
          </cell>
          <cell r="X71">
            <v>76622596.840000004</v>
          </cell>
          <cell r="Y71">
            <v>76622596.840000004</v>
          </cell>
          <cell r="Z71">
            <v>76622596.840000004</v>
          </cell>
          <cell r="AA71">
            <v>76622596.840000004</v>
          </cell>
          <cell r="AB71">
            <v>76622596.840000004</v>
          </cell>
          <cell r="AC71">
            <v>76622596.840000004</v>
          </cell>
          <cell r="AD71">
            <v>76622596.840000018</v>
          </cell>
          <cell r="AE71">
            <v>76622596.840000018</v>
          </cell>
          <cell r="AF71">
            <v>76622596.840000018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  <cell r="AK71">
            <v>76622596.840000018</v>
          </cell>
          <cell r="AL71">
            <v>76622596.840000018</v>
          </cell>
          <cell r="AM71">
            <v>76622596.840000018</v>
          </cell>
          <cell r="AN71">
            <v>76622596.840000018</v>
          </cell>
          <cell r="AO71">
            <v>76622596.840000018</v>
          </cell>
          <cell r="AR71" t="str">
            <v>50</v>
          </cell>
        </row>
        <row r="72">
          <cell r="R72">
            <v>-566339</v>
          </cell>
          <cell r="S72">
            <v>-568489</v>
          </cell>
          <cell r="T72">
            <v>-570639</v>
          </cell>
          <cell r="U72">
            <v>-572789</v>
          </cell>
          <cell r="V72">
            <v>-574939</v>
          </cell>
          <cell r="W72">
            <v>-577089</v>
          </cell>
          <cell r="X72">
            <v>-579239</v>
          </cell>
          <cell r="Y72">
            <v>-581389</v>
          </cell>
          <cell r="Z72">
            <v>-583539</v>
          </cell>
          <cell r="AA72">
            <v>-585689</v>
          </cell>
          <cell r="AB72">
            <v>-587839</v>
          </cell>
          <cell r="AC72">
            <v>-589989</v>
          </cell>
          <cell r="AD72">
            <v>-553439</v>
          </cell>
          <cell r="AE72">
            <v>-555589</v>
          </cell>
          <cell r="AF72">
            <v>-557739</v>
          </cell>
          <cell r="AG72">
            <v>-559889</v>
          </cell>
          <cell r="AH72">
            <v>-562039</v>
          </cell>
          <cell r="AI72">
            <v>-564189</v>
          </cell>
          <cell r="AJ72">
            <v>-566339</v>
          </cell>
          <cell r="AK72">
            <v>-568489</v>
          </cell>
          <cell r="AL72">
            <v>-570639</v>
          </cell>
          <cell r="AM72">
            <v>-572789</v>
          </cell>
          <cell r="AN72">
            <v>-574939</v>
          </cell>
          <cell r="AO72">
            <v>-577089</v>
          </cell>
          <cell r="AR72" t="str">
            <v>58</v>
          </cell>
        </row>
        <row r="73">
          <cell r="R73">
            <v>-317009.90999999997</v>
          </cell>
          <cell r="S73">
            <v>-317009.90999999997</v>
          </cell>
          <cell r="T73">
            <v>-317009.90999999997</v>
          </cell>
          <cell r="U73">
            <v>-317009.90999999997</v>
          </cell>
          <cell r="V73">
            <v>-317009.90999999997</v>
          </cell>
          <cell r="W73">
            <v>-317009.90999999997</v>
          </cell>
          <cell r="X73">
            <v>-317009.90999999997</v>
          </cell>
          <cell r="Y73">
            <v>-317009.90999999997</v>
          </cell>
          <cell r="Z73">
            <v>-317009.90999999997</v>
          </cell>
          <cell r="AA73">
            <v>-317009.90999999997</v>
          </cell>
          <cell r="AB73">
            <v>-317009.90999999997</v>
          </cell>
          <cell r="AC73">
            <v>0</v>
          </cell>
          <cell r="AD73">
            <v>-317009.91000000003</v>
          </cell>
          <cell r="AE73">
            <v>-317009.91000000003</v>
          </cell>
          <cell r="AF73">
            <v>-317009.91000000003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  <cell r="AK73">
            <v>-317009.91000000003</v>
          </cell>
          <cell r="AL73">
            <v>-317009.91000000003</v>
          </cell>
          <cell r="AM73">
            <v>-317009.91000000003</v>
          </cell>
          <cell r="AN73">
            <v>-317009.91000000003</v>
          </cell>
          <cell r="AO73">
            <v>-303801.16375000001</v>
          </cell>
          <cell r="AR73" t="str">
            <v>14</v>
          </cell>
          <cell r="AS73" t="str">
            <v>5</v>
          </cell>
        </row>
        <row r="74">
          <cell r="R74">
            <v>-216532.57</v>
          </cell>
          <cell r="S74">
            <v>-217465.9</v>
          </cell>
          <cell r="T74">
            <v>-218399.23</v>
          </cell>
          <cell r="U74">
            <v>-219332.56</v>
          </cell>
          <cell r="V74">
            <v>-220265.89</v>
          </cell>
          <cell r="W74">
            <v>-221199.22</v>
          </cell>
          <cell r="X74">
            <v>-222132.55</v>
          </cell>
          <cell r="Y74">
            <v>-223065.88</v>
          </cell>
          <cell r="Z74">
            <v>-223999.21</v>
          </cell>
          <cell r="AA74">
            <v>-224932.54</v>
          </cell>
          <cell r="AB74">
            <v>-225865.87</v>
          </cell>
          <cell r="AC74">
            <v>-226799.2</v>
          </cell>
          <cell r="AD74">
            <v>-210932.59</v>
          </cell>
          <cell r="AE74">
            <v>-211865.91999999995</v>
          </cell>
          <cell r="AF74">
            <v>-212799.25</v>
          </cell>
          <cell r="AG74">
            <v>-213732.58000000005</v>
          </cell>
          <cell r="AH74">
            <v>-214665.91000000003</v>
          </cell>
          <cell r="AI74">
            <v>-215599.24</v>
          </cell>
          <cell r="AJ74">
            <v>-216532.56999999998</v>
          </cell>
          <cell r="AK74">
            <v>-217465.9</v>
          </cell>
          <cell r="AL74">
            <v>-218399.22999999998</v>
          </cell>
          <cell r="AM74">
            <v>-219332.56000000003</v>
          </cell>
          <cell r="AN74">
            <v>-220265.89</v>
          </cell>
          <cell r="AO74">
            <v>-221199.22</v>
          </cell>
          <cell r="AR74" t="str">
            <v>58</v>
          </cell>
        </row>
        <row r="75"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R75" t="str">
            <v>58</v>
          </cell>
        </row>
        <row r="76">
          <cell r="R76">
            <v>-26880713.66</v>
          </cell>
          <cell r="S76">
            <v>-27101788.66</v>
          </cell>
          <cell r="T76">
            <v>-27322863.66</v>
          </cell>
          <cell r="U76">
            <v>-27543938.66</v>
          </cell>
          <cell r="V76">
            <v>-27765013.66</v>
          </cell>
          <cell r="W76">
            <v>-27986088.66</v>
          </cell>
          <cell r="X76">
            <v>-28207163.66</v>
          </cell>
          <cell r="Y76">
            <v>-28428238.66</v>
          </cell>
          <cell r="Z76">
            <v>-28649313.66</v>
          </cell>
          <cell r="AA76">
            <v>-28870388.66</v>
          </cell>
          <cell r="AB76">
            <v>-29091463.66</v>
          </cell>
          <cell r="AC76">
            <v>-29312538.66</v>
          </cell>
          <cell r="AD76">
            <v>-25554263.66</v>
          </cell>
          <cell r="AE76">
            <v>-25775338.66</v>
          </cell>
          <cell r="AF76">
            <v>-25996413.66</v>
          </cell>
          <cell r="AG76">
            <v>-26217488.66</v>
          </cell>
          <cell r="AH76">
            <v>-26438563.66</v>
          </cell>
          <cell r="AI76">
            <v>-26659638.66</v>
          </cell>
          <cell r="AJ76">
            <v>-26880713.66</v>
          </cell>
          <cell r="AK76">
            <v>-27101788.660000008</v>
          </cell>
          <cell r="AL76">
            <v>-27322863.660000008</v>
          </cell>
          <cell r="AM76">
            <v>-27543938.660000008</v>
          </cell>
          <cell r="AN76">
            <v>-27765013.660000008</v>
          </cell>
          <cell r="AO76">
            <v>-27986088.660000008</v>
          </cell>
          <cell r="AR76" t="str">
            <v>58</v>
          </cell>
        </row>
        <row r="77">
          <cell r="R77">
            <v>3674126.28</v>
          </cell>
          <cell r="S77">
            <v>3734525.48</v>
          </cell>
          <cell r="T77">
            <v>3833842.28</v>
          </cell>
          <cell r="U77">
            <v>3833711.56</v>
          </cell>
          <cell r="V77">
            <v>3892525.99</v>
          </cell>
          <cell r="W77">
            <v>3942621.32</v>
          </cell>
          <cell r="X77">
            <v>3991965.74</v>
          </cell>
          <cell r="Y77">
            <v>3991965.74</v>
          </cell>
          <cell r="Z77">
            <v>4070825.38</v>
          </cell>
          <cell r="AA77">
            <v>4116807.74</v>
          </cell>
          <cell r="AB77">
            <v>4165606.27</v>
          </cell>
          <cell r="AC77">
            <v>4231121.9800000004</v>
          </cell>
          <cell r="AD77">
            <v>3348085.3725000005</v>
          </cell>
          <cell r="AE77">
            <v>3386681.6375000007</v>
          </cell>
          <cell r="AF77">
            <v>3431932.7358333333</v>
          </cell>
          <cell r="AG77">
            <v>3481316.5875000004</v>
          </cell>
          <cell r="AH77">
            <v>3533145.59375</v>
          </cell>
          <cell r="AI77">
            <v>3593932.7070833337</v>
          </cell>
          <cell r="AJ77">
            <v>3659250.7395833335</v>
          </cell>
          <cell r="AK77">
            <v>3718969.8470833334</v>
          </cell>
          <cell r="AL77">
            <v>3773077.7970833336</v>
          </cell>
          <cell r="AM77">
            <v>3827112.8595833336</v>
          </cell>
          <cell r="AN77">
            <v>3882654.5975000006</v>
          </cell>
          <cell r="AO77">
            <v>3933428.9925000011</v>
          </cell>
          <cell r="AR77" t="str">
            <v>13</v>
          </cell>
          <cell r="AS77" t="str">
            <v>3</v>
          </cell>
        </row>
        <row r="78"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R78" t="str">
            <v>23/51</v>
          </cell>
          <cell r="AS78" t="str">
            <v>2c</v>
          </cell>
        </row>
        <row r="79">
          <cell r="R79">
            <v>-251293.44</v>
          </cell>
          <cell r="S79">
            <v>-221079.67</v>
          </cell>
          <cell r="T79">
            <v>-186178.92</v>
          </cell>
          <cell r="U79">
            <v>-408458.48</v>
          </cell>
          <cell r="V79">
            <v>-368172.75</v>
          </cell>
          <cell r="W79">
            <v>-442641</v>
          </cell>
          <cell r="X79">
            <v>-364988.87</v>
          </cell>
          <cell r="Y79">
            <v>-408114.73</v>
          </cell>
          <cell r="Z79">
            <v>-127816.94</v>
          </cell>
          <cell r="AA79">
            <v>-97244.08</v>
          </cell>
          <cell r="AB79">
            <v>-73668.47</v>
          </cell>
          <cell r="AC79">
            <v>-62438.04</v>
          </cell>
          <cell r="AD79">
            <v>-533684.88416666666</v>
          </cell>
          <cell r="AE79">
            <v>-420176.46124999999</v>
          </cell>
          <cell r="AF79">
            <v>-306419.3329166667</v>
          </cell>
          <cell r="AG79">
            <v>-277262.21999999997</v>
          </cell>
          <cell r="AH79">
            <v>-272455.05499999999</v>
          </cell>
          <cell r="AI79">
            <v>-285366.02083333331</v>
          </cell>
          <cell r="AJ79">
            <v>-295752.42375000002</v>
          </cell>
          <cell r="AK79">
            <v>-302624.61749999999</v>
          </cell>
          <cell r="AL79">
            <v>-299442.02750000003</v>
          </cell>
          <cell r="AM79">
            <v>-283599.90458333335</v>
          </cell>
          <cell r="AN79">
            <v>-270630.01583333331</v>
          </cell>
          <cell r="AO79">
            <v>-258285.33791666667</v>
          </cell>
          <cell r="AR79" t="str">
            <v>62</v>
          </cell>
        </row>
        <row r="80">
          <cell r="R80">
            <v>2773357.84</v>
          </cell>
          <cell r="S80">
            <v>2865268.76</v>
          </cell>
          <cell r="T80">
            <v>2865268.76</v>
          </cell>
          <cell r="U80">
            <v>2865268.76</v>
          </cell>
          <cell r="V80">
            <v>2865268.76</v>
          </cell>
          <cell r="W80">
            <v>2816620.51</v>
          </cell>
          <cell r="X80">
            <v>2816620.51</v>
          </cell>
          <cell r="Y80">
            <v>2816620.51</v>
          </cell>
          <cell r="Z80">
            <v>2816620.51</v>
          </cell>
          <cell r="AA80">
            <v>2816620.51</v>
          </cell>
          <cell r="AB80">
            <v>2816620.51</v>
          </cell>
          <cell r="AC80">
            <v>2854112.55</v>
          </cell>
          <cell r="AD80">
            <v>2813547.5487499996</v>
          </cell>
          <cell r="AE80">
            <v>2814970.8012499996</v>
          </cell>
          <cell r="AF80">
            <v>2818974.2483333331</v>
          </cell>
          <cell r="AG80">
            <v>2821728.2683333331</v>
          </cell>
          <cell r="AH80">
            <v>2824894.0266666659</v>
          </cell>
          <cell r="AI80">
            <v>2826444.512916666</v>
          </cell>
          <cell r="AJ80">
            <v>2826458.3441666658</v>
          </cell>
          <cell r="AK80">
            <v>2826962.5308333323</v>
          </cell>
          <cell r="AL80">
            <v>2827466.7174999993</v>
          </cell>
          <cell r="AM80">
            <v>2827970.9041666654</v>
          </cell>
          <cell r="AN80">
            <v>2828475.0908333324</v>
          </cell>
          <cell r="AO80">
            <v>2830541.4458333328</v>
          </cell>
          <cell r="AR80" t="str">
            <v>62</v>
          </cell>
        </row>
        <row r="81">
          <cell r="R81">
            <v>-423343.57</v>
          </cell>
          <cell r="S81">
            <v>-445522.25</v>
          </cell>
          <cell r="T81">
            <v>-445522.25</v>
          </cell>
          <cell r="U81">
            <v>-445522.25</v>
          </cell>
          <cell r="V81">
            <v>-445522.25</v>
          </cell>
          <cell r="W81">
            <v>-445522.25</v>
          </cell>
          <cell r="X81">
            <v>-445522.25</v>
          </cell>
          <cell r="Y81">
            <v>-445522.25</v>
          </cell>
          <cell r="Z81">
            <v>-445522.25</v>
          </cell>
          <cell r="AA81">
            <v>-445522.25</v>
          </cell>
          <cell r="AB81">
            <v>-445522.25</v>
          </cell>
          <cell r="AC81">
            <v>-445522.25</v>
          </cell>
          <cell r="AD81">
            <v>-423343.57</v>
          </cell>
          <cell r="AE81">
            <v>-424267.68166666664</v>
          </cell>
          <cell r="AF81">
            <v>-426115.90499999997</v>
          </cell>
          <cell r="AG81">
            <v>-427964.12833333324</v>
          </cell>
          <cell r="AH81">
            <v>-429812.35166666663</v>
          </cell>
          <cell r="AI81">
            <v>-431660.57500000001</v>
          </cell>
          <cell r="AJ81">
            <v>-433508.79833333334</v>
          </cell>
          <cell r="AK81">
            <v>-435357.02166666667</v>
          </cell>
          <cell r="AL81">
            <v>-437205.24500000005</v>
          </cell>
          <cell r="AM81">
            <v>-439053.46833333332</v>
          </cell>
          <cell r="AN81">
            <v>-440901.69166666671</v>
          </cell>
          <cell r="AO81">
            <v>-442749.91500000004</v>
          </cell>
          <cell r="AR81" t="str">
            <v>62</v>
          </cell>
        </row>
        <row r="82"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R82" t="str">
            <v>62</v>
          </cell>
        </row>
        <row r="83">
          <cell r="R83">
            <v>69686584.879999995</v>
          </cell>
          <cell r="S83">
            <v>69689493.799999997</v>
          </cell>
          <cell r="T83">
            <v>69741972.159999996</v>
          </cell>
          <cell r="U83">
            <v>69753450.039999992</v>
          </cell>
          <cell r="V83">
            <v>68758728.719999999</v>
          </cell>
          <cell r="W83">
            <v>68868900.810000002</v>
          </cell>
          <cell r="X83">
            <v>68872691.780000001</v>
          </cell>
          <cell r="Y83">
            <v>68877451.189999998</v>
          </cell>
          <cell r="Z83">
            <v>66426921.910000004</v>
          </cell>
          <cell r="AA83">
            <v>66435591.850000001</v>
          </cell>
          <cell r="AB83">
            <v>66149526.120000005</v>
          </cell>
          <cell r="AC83">
            <v>67454242.5</v>
          </cell>
          <cell r="AD83">
            <v>101840471.62625001</v>
          </cell>
          <cell r="AE83">
            <v>97277030.495833337</v>
          </cell>
          <cell r="AF83">
            <v>92711167.500833318</v>
          </cell>
          <cell r="AG83">
            <v>88143195.072916657</v>
          </cell>
          <cell r="AH83">
            <v>83533855.28291665</v>
          </cell>
          <cell r="AI83">
            <v>78867453.742083326</v>
          </cell>
          <cell r="AJ83">
            <v>74185710.26958333</v>
          </cell>
          <cell r="AK83">
            <v>71587236.055416659</v>
          </cell>
          <cell r="AL83">
            <v>70974274.343333349</v>
          </cell>
          <cell r="AM83">
            <v>70259761.704583332</v>
          </cell>
          <cell r="AN83">
            <v>69529356.491249993</v>
          </cell>
          <cell r="AO83">
            <v>68775555.028333351</v>
          </cell>
          <cell r="AR83" t="str">
            <v>62</v>
          </cell>
        </row>
        <row r="84">
          <cell r="R84">
            <v>29129920.850000001</v>
          </cell>
          <cell r="S84">
            <v>26591061.41</v>
          </cell>
          <cell r="T84">
            <v>21461250.93</v>
          </cell>
          <cell r="U84">
            <v>16340060.43</v>
          </cell>
          <cell r="V84">
            <v>14097329.27</v>
          </cell>
          <cell r="W84">
            <v>11530574.33</v>
          </cell>
          <cell r="X84">
            <v>10658342.43</v>
          </cell>
          <cell r="Y84">
            <v>9996663.3000000007</v>
          </cell>
          <cell r="Z84">
            <v>9913217.9000000004</v>
          </cell>
          <cell r="AA84">
            <v>14334636.039999999</v>
          </cell>
          <cell r="AB84">
            <v>17923783.359999999</v>
          </cell>
          <cell r="AC84">
            <v>21847870.16</v>
          </cell>
          <cell r="AD84">
            <v>19498737.115416668</v>
          </cell>
          <cell r="AE84">
            <v>19704024.042916667</v>
          </cell>
          <cell r="AF84">
            <v>19756374.432083335</v>
          </cell>
          <cell r="AG84">
            <v>19589045.280416667</v>
          </cell>
          <cell r="AH84">
            <v>19329545.017916668</v>
          </cell>
          <cell r="AI84">
            <v>19083990.001250003</v>
          </cell>
          <cell r="AJ84">
            <v>18862576.241250005</v>
          </cell>
          <cell r="AK84">
            <v>18612242.938333336</v>
          </cell>
          <cell r="AL84">
            <v>18317565.321666669</v>
          </cell>
          <cell r="AM84">
            <v>18108610.169583339</v>
          </cell>
          <cell r="AN84">
            <v>17746550.797083337</v>
          </cell>
          <cell r="AO84">
            <v>17217453.615833331</v>
          </cell>
          <cell r="AR84" t="str">
            <v>23a</v>
          </cell>
        </row>
        <row r="85"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R85" t="str">
            <v>62</v>
          </cell>
        </row>
        <row r="86">
          <cell r="R86">
            <v>100000</v>
          </cell>
          <cell r="S86">
            <v>100000</v>
          </cell>
          <cell r="T86">
            <v>100000</v>
          </cell>
          <cell r="U86">
            <v>100000</v>
          </cell>
          <cell r="V86">
            <v>100000</v>
          </cell>
          <cell r="W86">
            <v>100000</v>
          </cell>
          <cell r="X86">
            <v>100000</v>
          </cell>
          <cell r="Y86">
            <v>100000</v>
          </cell>
          <cell r="Z86">
            <v>100000</v>
          </cell>
          <cell r="AA86">
            <v>100000</v>
          </cell>
          <cell r="AB86">
            <v>100000</v>
          </cell>
          <cell r="AC86">
            <v>100000</v>
          </cell>
          <cell r="AD86">
            <v>100000</v>
          </cell>
          <cell r="AE86">
            <v>100000</v>
          </cell>
          <cell r="AF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  <cell r="AK86">
            <v>100000</v>
          </cell>
          <cell r="AL86">
            <v>100000</v>
          </cell>
          <cell r="AM86">
            <v>100000</v>
          </cell>
          <cell r="AN86">
            <v>100000</v>
          </cell>
          <cell r="AO86">
            <v>100000</v>
          </cell>
          <cell r="AR86" t="str">
            <v>62</v>
          </cell>
        </row>
        <row r="87">
          <cell r="R87">
            <v>40873166.460000001</v>
          </cell>
          <cell r="S87">
            <v>40873166.460000001</v>
          </cell>
          <cell r="T87">
            <v>40873166.460000001</v>
          </cell>
          <cell r="U87">
            <v>42412422.640000001</v>
          </cell>
          <cell r="V87">
            <v>42412422.640000001</v>
          </cell>
          <cell r="W87">
            <v>43825634.700000003</v>
          </cell>
          <cell r="X87">
            <v>43825634.700000003</v>
          </cell>
          <cell r="Y87">
            <v>43825634.700000003</v>
          </cell>
          <cell r="Z87">
            <v>43783181.729999997</v>
          </cell>
          <cell r="AA87">
            <v>43899846.030000001</v>
          </cell>
          <cell r="AB87">
            <v>44272095.920000002</v>
          </cell>
          <cell r="AC87">
            <v>44786679.630000003</v>
          </cell>
          <cell r="AD87">
            <v>38686159.240833335</v>
          </cell>
          <cell r="AE87">
            <v>39049967.960833333</v>
          </cell>
          <cell r="AF87">
            <v>39413776.680833332</v>
          </cell>
          <cell r="AG87">
            <v>39841721.074999996</v>
          </cell>
          <cell r="AH87">
            <v>40268219.202499993</v>
          </cell>
          <cell r="AI87">
            <v>40636702.463749997</v>
          </cell>
          <cell r="AJ87">
            <v>41012752.799583331</v>
          </cell>
          <cell r="AK87">
            <v>41388803.135416664</v>
          </cell>
          <cell r="AL87">
            <v>41706508.21125</v>
          </cell>
          <cell r="AM87">
            <v>42030834.610416666</v>
          </cell>
          <cell r="AN87">
            <v>42435638.005000003</v>
          </cell>
          <cell r="AO87">
            <v>42808857.957083337</v>
          </cell>
          <cell r="AR87" t="str">
            <v>62</v>
          </cell>
        </row>
        <row r="88">
          <cell r="R88">
            <v>-100000</v>
          </cell>
          <cell r="S88">
            <v>-100000</v>
          </cell>
          <cell r="T88">
            <v>-100000</v>
          </cell>
          <cell r="U88">
            <v>-100000</v>
          </cell>
          <cell r="V88">
            <v>-100000</v>
          </cell>
          <cell r="W88">
            <v>-100000</v>
          </cell>
          <cell r="X88">
            <v>-100000</v>
          </cell>
          <cell r="Y88">
            <v>-100000</v>
          </cell>
          <cell r="Z88">
            <v>-100000</v>
          </cell>
          <cell r="AA88">
            <v>-100000</v>
          </cell>
          <cell r="AB88">
            <v>-100000</v>
          </cell>
          <cell r="AC88">
            <v>-100000</v>
          </cell>
          <cell r="AD88">
            <v>-100000</v>
          </cell>
          <cell r="AE88">
            <v>-100000</v>
          </cell>
          <cell r="AF88">
            <v>-100000</v>
          </cell>
          <cell r="AG88">
            <v>-100000</v>
          </cell>
          <cell r="AH88">
            <v>-100000</v>
          </cell>
          <cell r="AI88">
            <v>-100000</v>
          </cell>
          <cell r="AJ88">
            <v>-100000</v>
          </cell>
          <cell r="AK88">
            <v>-100000</v>
          </cell>
          <cell r="AL88">
            <v>-100000</v>
          </cell>
          <cell r="AM88">
            <v>-100000</v>
          </cell>
          <cell r="AN88">
            <v>-100000</v>
          </cell>
          <cell r="AO88">
            <v>-100000</v>
          </cell>
          <cell r="AR88" t="str">
            <v>62</v>
          </cell>
        </row>
        <row r="89"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R89" t="str">
            <v>62</v>
          </cell>
        </row>
        <row r="90"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R90" t="str">
            <v>62</v>
          </cell>
        </row>
        <row r="91"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R91" t="str">
            <v>62</v>
          </cell>
        </row>
        <row r="92"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R92" t="str">
            <v>62</v>
          </cell>
        </row>
        <row r="93"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R93" t="str">
            <v>62</v>
          </cell>
        </row>
        <row r="94"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R94" t="str">
            <v>62</v>
          </cell>
        </row>
        <row r="95"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R95" t="str">
            <v>62</v>
          </cell>
        </row>
        <row r="96"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R96" t="str">
            <v>62</v>
          </cell>
        </row>
        <row r="97"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36836.567500000005</v>
          </cell>
          <cell r="AE97">
            <v>28613.679166666669</v>
          </cell>
          <cell r="AF97">
            <v>20390.790833333333</v>
          </cell>
          <cell r="AG97">
            <v>12209.51</v>
          </cell>
          <cell r="AH97">
            <v>4069.8366666666666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R97" t="str">
            <v>62</v>
          </cell>
        </row>
        <row r="98"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R98" t="str">
            <v>62</v>
          </cell>
        </row>
        <row r="99">
          <cell r="R99">
            <v>-9716.9</v>
          </cell>
          <cell r="S99">
            <v>-9761.33</v>
          </cell>
          <cell r="T99">
            <v>-9806.09</v>
          </cell>
          <cell r="U99">
            <v>-7852.97</v>
          </cell>
          <cell r="V99">
            <v>-7896.6</v>
          </cell>
          <cell r="W99">
            <v>-10281.81</v>
          </cell>
          <cell r="X99">
            <v>-10629.75</v>
          </cell>
          <cell r="Y99">
            <v>-7559.66</v>
          </cell>
          <cell r="Z99">
            <v>-6895.71</v>
          </cell>
          <cell r="AA99">
            <v>-7219.56</v>
          </cell>
          <cell r="AB99">
            <v>-7243.3</v>
          </cell>
          <cell r="AC99">
            <v>-7267.22</v>
          </cell>
          <cell r="AD99">
            <v>-428945.11375000002</v>
          </cell>
          <cell r="AE99">
            <v>-413912.0733333333</v>
          </cell>
          <cell r="AF99">
            <v>-394898.24291666667</v>
          </cell>
          <cell r="AG99">
            <v>-384179.00374999997</v>
          </cell>
          <cell r="AH99">
            <v>-373418.69249999995</v>
          </cell>
          <cell r="AI99">
            <v>-341495.48291666666</v>
          </cell>
          <cell r="AJ99">
            <v>-289546.60916666669</v>
          </cell>
          <cell r="AK99">
            <v>-238602.55166666664</v>
          </cell>
          <cell r="AL99">
            <v>-187496.42916666667</v>
          </cell>
          <cell r="AM99">
            <v>-136358.91750000001</v>
          </cell>
          <cell r="AN99">
            <v>-85226.910416666666</v>
          </cell>
          <cell r="AO99">
            <v>-34087.513333333329</v>
          </cell>
          <cell r="AR99" t="str">
            <v>62</v>
          </cell>
        </row>
        <row r="100"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582666.66666666663</v>
          </cell>
          <cell r="AE100">
            <v>532000</v>
          </cell>
          <cell r="AF100">
            <v>481333.33333333331</v>
          </cell>
          <cell r="AG100">
            <v>430666.66666666669</v>
          </cell>
          <cell r="AH100">
            <v>380000</v>
          </cell>
          <cell r="AI100">
            <v>329333.33333333331</v>
          </cell>
          <cell r="AJ100">
            <v>278666.66666666669</v>
          </cell>
          <cell r="AK100">
            <v>228000</v>
          </cell>
          <cell r="AL100">
            <v>177333.33333333334</v>
          </cell>
          <cell r="AM100">
            <v>126666.66666666667</v>
          </cell>
          <cell r="AN100">
            <v>76000</v>
          </cell>
          <cell r="AO100">
            <v>25333.333333333332</v>
          </cell>
          <cell r="AR100" t="str">
            <v>62</v>
          </cell>
        </row>
        <row r="101"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R101" t="str">
            <v>62</v>
          </cell>
        </row>
        <row r="102"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R102" t="str">
            <v>62</v>
          </cell>
        </row>
        <row r="103"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R103" t="str">
            <v>62</v>
          </cell>
        </row>
        <row r="104"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R104" t="str">
            <v>62</v>
          </cell>
        </row>
        <row r="105"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R105" t="str">
            <v>62</v>
          </cell>
        </row>
        <row r="106">
          <cell r="R106">
            <v>35934.19</v>
          </cell>
          <cell r="S106">
            <v>35934.19</v>
          </cell>
          <cell r="T106">
            <v>34958</v>
          </cell>
          <cell r="U106">
            <v>34958</v>
          </cell>
          <cell r="V106">
            <v>34958</v>
          </cell>
          <cell r="W106">
            <v>33907.86</v>
          </cell>
          <cell r="X106">
            <v>33907.86</v>
          </cell>
          <cell r="Y106">
            <v>33907.86</v>
          </cell>
          <cell r="Z106">
            <v>33237.79</v>
          </cell>
          <cell r="AA106">
            <v>33237.79</v>
          </cell>
          <cell r="AB106">
            <v>33237.79</v>
          </cell>
          <cell r="AC106">
            <v>32249.439999999999</v>
          </cell>
          <cell r="AD106">
            <v>38029.4</v>
          </cell>
          <cell r="AE106">
            <v>37692.9</v>
          </cell>
          <cell r="AF106">
            <v>37356.28875</v>
          </cell>
          <cell r="AG106">
            <v>37019.566250000003</v>
          </cell>
          <cell r="AH106">
            <v>36682.84375</v>
          </cell>
          <cell r="AI106">
            <v>36338.467916666668</v>
          </cell>
          <cell r="AJ106">
            <v>35986.438750000001</v>
          </cell>
          <cell r="AK106">
            <v>35634.409583333334</v>
          </cell>
          <cell r="AL106">
            <v>35300.239166666666</v>
          </cell>
          <cell r="AM106">
            <v>34983.927499999998</v>
          </cell>
          <cell r="AN106">
            <v>34667.615833333322</v>
          </cell>
          <cell r="AO106">
            <v>34355.928749999992</v>
          </cell>
          <cell r="AR106" t="str">
            <v>62</v>
          </cell>
        </row>
        <row r="107"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R107" t="str">
            <v>62</v>
          </cell>
        </row>
        <row r="108">
          <cell r="R108">
            <v>2288807.81</v>
          </cell>
          <cell r="S108">
            <v>2352480.14</v>
          </cell>
          <cell r="T108">
            <v>2320321.1800000002</v>
          </cell>
          <cell r="U108">
            <v>2324611.46</v>
          </cell>
          <cell r="V108">
            <v>2599954.94</v>
          </cell>
          <cell r="W108">
            <v>2512508.19</v>
          </cell>
          <cell r="X108">
            <v>2511890.58</v>
          </cell>
          <cell r="Y108">
            <v>2338012.19</v>
          </cell>
          <cell r="Z108">
            <v>2304517.06</v>
          </cell>
          <cell r="AA108">
            <v>2575755.35</v>
          </cell>
          <cell r="AB108">
            <v>2497866.94</v>
          </cell>
          <cell r="AC108">
            <v>2299024.38</v>
          </cell>
          <cell r="AD108">
            <v>2040089.2712500002</v>
          </cell>
          <cell r="AE108">
            <v>2101925.8283333336</v>
          </cell>
          <cell r="AF108">
            <v>2153353.6558333333</v>
          </cell>
          <cell r="AG108">
            <v>2184836.9824999999</v>
          </cell>
          <cell r="AH108">
            <v>2220418.9254166665</v>
          </cell>
          <cell r="AI108">
            <v>2261829.8199999998</v>
          </cell>
          <cell r="AJ108">
            <v>2299180.2187500005</v>
          </cell>
          <cell r="AK108">
            <v>2324928.3058333336</v>
          </cell>
          <cell r="AL108">
            <v>2339645.6975000002</v>
          </cell>
          <cell r="AM108">
            <v>2366166.1645833333</v>
          </cell>
          <cell r="AN108">
            <v>2398218.3429166665</v>
          </cell>
          <cell r="AO108">
            <v>2410988.5904166666</v>
          </cell>
          <cell r="AR108" t="str">
            <v>62</v>
          </cell>
        </row>
        <row r="109"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R109" t="str">
            <v>62</v>
          </cell>
        </row>
        <row r="110"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R110" t="str">
            <v>62</v>
          </cell>
        </row>
        <row r="111"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R111" t="str">
            <v>62</v>
          </cell>
        </row>
        <row r="112">
          <cell r="R112">
            <v>96182.85</v>
          </cell>
          <cell r="S112">
            <v>95946.22</v>
          </cell>
          <cell r="T112">
            <v>95707.82</v>
          </cell>
          <cell r="U112">
            <v>95469.42</v>
          </cell>
          <cell r="V112">
            <v>95225.64</v>
          </cell>
          <cell r="W112">
            <v>94511.45</v>
          </cell>
          <cell r="X112">
            <v>94736.19</v>
          </cell>
          <cell r="Y112">
            <v>94488.71</v>
          </cell>
          <cell r="Z112">
            <v>94239.38</v>
          </cell>
          <cell r="AA112">
            <v>93988.18</v>
          </cell>
          <cell r="AB112">
            <v>93735.09</v>
          </cell>
          <cell r="AC112">
            <v>93480.1</v>
          </cell>
          <cell r="AD112">
            <v>97555.836666666655</v>
          </cell>
          <cell r="AE112">
            <v>97329.505833333344</v>
          </cell>
          <cell r="AF112">
            <v>97101.477499999994</v>
          </cell>
          <cell r="AG112">
            <v>96871.813749999987</v>
          </cell>
          <cell r="AH112">
            <v>96640.427083333314</v>
          </cell>
          <cell r="AI112">
            <v>96387.630833333344</v>
          </cell>
          <cell r="AJ112">
            <v>96133.085416666654</v>
          </cell>
          <cell r="AK112">
            <v>95896.376666666663</v>
          </cell>
          <cell r="AL112">
            <v>95657.892500000002</v>
          </cell>
          <cell r="AM112">
            <v>95417.619999999981</v>
          </cell>
          <cell r="AN112">
            <v>95175.545416666675</v>
          </cell>
          <cell r="AO112">
            <v>94931.655000000013</v>
          </cell>
          <cell r="AR112" t="str">
            <v>62</v>
          </cell>
        </row>
        <row r="113">
          <cell r="R113">
            <v>1357927.84</v>
          </cell>
          <cell r="S113">
            <v>1316244.99</v>
          </cell>
          <cell r="T113">
            <v>1304941.22</v>
          </cell>
          <cell r="U113">
            <v>1263258.3700000001</v>
          </cell>
          <cell r="V113">
            <v>1221575.52</v>
          </cell>
          <cell r="W113">
            <v>1208933.1100000001</v>
          </cell>
          <cell r="X113">
            <v>1169447.01</v>
          </cell>
          <cell r="Y113">
            <v>1084048.8500000001</v>
          </cell>
          <cell r="Z113">
            <v>1082680.73</v>
          </cell>
          <cell r="AA113">
            <v>1054402.8899999999</v>
          </cell>
          <cell r="AB113">
            <v>1025268.98</v>
          </cell>
          <cell r="AC113">
            <v>1021882.82</v>
          </cell>
          <cell r="AD113">
            <v>1743960.0204166668</v>
          </cell>
          <cell r="AE113">
            <v>1687113.1754166668</v>
          </cell>
          <cell r="AF113">
            <v>1652560.0199999998</v>
          </cell>
          <cell r="AG113">
            <v>1599047.9291666665</v>
          </cell>
          <cell r="AH113">
            <v>1525321.2870833334</v>
          </cell>
          <cell r="AI113">
            <v>1455528.0337500002</v>
          </cell>
          <cell r="AJ113">
            <v>1390157.0716666668</v>
          </cell>
          <cell r="AK113">
            <v>1326555.3645833333</v>
          </cell>
          <cell r="AL113">
            <v>1276305.0162500001</v>
          </cell>
          <cell r="AM113">
            <v>1245153.7524999999</v>
          </cell>
          <cell r="AN113">
            <v>1219506.2641666669</v>
          </cell>
          <cell r="AO113">
            <v>1191240.4212500001</v>
          </cell>
          <cell r="AR113" t="str">
            <v>62</v>
          </cell>
        </row>
        <row r="114"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R114" t="str">
            <v>62</v>
          </cell>
        </row>
        <row r="115"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R115" t="str">
            <v>62</v>
          </cell>
        </row>
        <row r="116"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R116" t="str">
            <v>62</v>
          </cell>
        </row>
        <row r="117"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R117" t="str">
            <v>62</v>
          </cell>
        </row>
        <row r="118">
          <cell r="R118">
            <v>1718068</v>
          </cell>
          <cell r="S118">
            <v>1718068</v>
          </cell>
          <cell r="T118">
            <v>1718068</v>
          </cell>
          <cell r="U118">
            <v>1718068</v>
          </cell>
          <cell r="V118">
            <v>1718068</v>
          </cell>
          <cell r="W118">
            <v>1718068</v>
          </cell>
          <cell r="X118">
            <v>1718068</v>
          </cell>
          <cell r="Y118">
            <v>1718068</v>
          </cell>
          <cell r="Z118">
            <v>1718068</v>
          </cell>
          <cell r="AA118">
            <v>1718068</v>
          </cell>
          <cell r="AB118">
            <v>1718068</v>
          </cell>
          <cell r="AC118">
            <v>0</v>
          </cell>
          <cell r="AD118">
            <v>1588802.0804166666</v>
          </cell>
          <cell r="AE118">
            <v>1601089.5295833333</v>
          </cell>
          <cell r="AF118">
            <v>1613376.97875</v>
          </cell>
          <cell r="AG118">
            <v>1625664.4279166665</v>
          </cell>
          <cell r="AH118">
            <v>1637951.8770833332</v>
          </cell>
          <cell r="AI118">
            <v>1650239.3262499999</v>
          </cell>
          <cell r="AJ118">
            <v>1662526.7754166666</v>
          </cell>
          <cell r="AK118">
            <v>1673610.25</v>
          </cell>
          <cell r="AL118">
            <v>1683489.75</v>
          </cell>
          <cell r="AM118">
            <v>1693369.25</v>
          </cell>
          <cell r="AN118">
            <v>1703248.75</v>
          </cell>
          <cell r="AO118">
            <v>1641542.0833333333</v>
          </cell>
          <cell r="AR118" t="str">
            <v>62</v>
          </cell>
        </row>
        <row r="119"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R119" t="str">
            <v>62</v>
          </cell>
        </row>
        <row r="120">
          <cell r="R120">
            <v>93273.57</v>
          </cell>
          <cell r="S120">
            <v>93074.68</v>
          </cell>
          <cell r="T120">
            <v>92874.29</v>
          </cell>
          <cell r="U120">
            <v>92672.4</v>
          </cell>
          <cell r="V120">
            <v>92469</v>
          </cell>
          <cell r="W120">
            <v>92264.07</v>
          </cell>
          <cell r="X120">
            <v>92228.9</v>
          </cell>
          <cell r="Y120">
            <v>687.36</v>
          </cell>
          <cell r="Z120">
            <v>0.02</v>
          </cell>
          <cell r="AA120">
            <v>0</v>
          </cell>
          <cell r="AB120">
            <v>0</v>
          </cell>
          <cell r="AC120">
            <v>0</v>
          </cell>
          <cell r="AD120">
            <v>94428.517500000016</v>
          </cell>
          <cell r="AE120">
            <v>94238.28041666669</v>
          </cell>
          <cell r="AF120">
            <v>94046.616666666683</v>
          </cell>
          <cell r="AG120">
            <v>93853.401249999995</v>
          </cell>
          <cell r="AH120">
            <v>93658.508749999994</v>
          </cell>
          <cell r="AI120">
            <v>93462.270833333328</v>
          </cell>
          <cell r="AJ120">
            <v>93271.812083333338</v>
          </cell>
          <cell r="AK120">
            <v>89281.445833333346</v>
          </cell>
          <cell r="AL120">
            <v>81464.233333333337</v>
          </cell>
          <cell r="AM120">
            <v>73634.407499999987</v>
          </cell>
          <cell r="AN120">
            <v>65820.727499999994</v>
          </cell>
          <cell r="AO120">
            <v>58023.315000000002</v>
          </cell>
          <cell r="AR120" t="str">
            <v>62</v>
          </cell>
        </row>
        <row r="121"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12792.471666666666</v>
          </cell>
          <cell r="AE121">
            <v>10457.028749999999</v>
          </cell>
          <cell r="AF121">
            <v>8125.8325000000004</v>
          </cell>
          <cell r="AG121">
            <v>5798.9145833333341</v>
          </cell>
          <cell r="AH121">
            <v>3476.3070833333331</v>
          </cell>
          <cell r="AI121">
            <v>1158.0425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R121" t="str">
            <v>62</v>
          </cell>
        </row>
        <row r="122"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8705.9887499999986</v>
          </cell>
          <cell r="AE122">
            <v>7935.2612499999996</v>
          </cell>
          <cell r="AF122">
            <v>7167.0862500000003</v>
          </cell>
          <cell r="AG122">
            <v>6401.4824999999992</v>
          </cell>
          <cell r="AH122">
            <v>5638.4695833333326</v>
          </cell>
          <cell r="AI122">
            <v>4878.0670833333334</v>
          </cell>
          <cell r="AJ122">
            <v>4120.2945833333333</v>
          </cell>
          <cell r="AK122">
            <v>3365.1620833333332</v>
          </cell>
          <cell r="AL122">
            <v>2612.6891666666666</v>
          </cell>
          <cell r="AM122">
            <v>1862.9054166666667</v>
          </cell>
          <cell r="AN122">
            <v>1115.83125</v>
          </cell>
          <cell r="AO122">
            <v>371.48708333333337</v>
          </cell>
          <cell r="AR122" t="str">
            <v>62</v>
          </cell>
        </row>
        <row r="123"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72719.906666666677</v>
          </cell>
          <cell r="AE123">
            <v>66285.87999999999</v>
          </cell>
          <cell r="AF123">
            <v>59872.460416666669</v>
          </cell>
          <cell r="AG123">
            <v>53479.802499999998</v>
          </cell>
          <cell r="AH123">
            <v>47108.062083333331</v>
          </cell>
          <cell r="AI123">
            <v>40757.396249999998</v>
          </cell>
          <cell r="AJ123">
            <v>34427.962916666664</v>
          </cell>
          <cell r="AK123">
            <v>28119.921249999999</v>
          </cell>
          <cell r="AL123">
            <v>21833.431666666667</v>
          </cell>
          <cell r="AM123">
            <v>15568.655833333331</v>
          </cell>
          <cell r="AN123">
            <v>9325.7566666666662</v>
          </cell>
          <cell r="AO123">
            <v>3104.8983333333331</v>
          </cell>
          <cell r="AR123" t="str">
            <v>62</v>
          </cell>
        </row>
        <row r="124">
          <cell r="R124">
            <v>29578.32</v>
          </cell>
          <cell r="S124">
            <v>29578.32</v>
          </cell>
          <cell r="T124">
            <v>29578.32</v>
          </cell>
          <cell r="U124">
            <v>29578.32</v>
          </cell>
          <cell r="V124">
            <v>29578.32</v>
          </cell>
          <cell r="W124">
            <v>29578.32</v>
          </cell>
          <cell r="X124">
            <v>29578.32</v>
          </cell>
          <cell r="Y124">
            <v>29578.32</v>
          </cell>
          <cell r="Z124">
            <v>29578.32</v>
          </cell>
          <cell r="AA124">
            <v>25824.6</v>
          </cell>
          <cell r="AB124">
            <v>25824.6</v>
          </cell>
          <cell r="AC124">
            <v>25824.6</v>
          </cell>
          <cell r="AD124">
            <v>32040.26</v>
          </cell>
          <cell r="AE124">
            <v>31750.62</v>
          </cell>
          <cell r="AF124">
            <v>31460.98</v>
          </cell>
          <cell r="AG124">
            <v>31171.34</v>
          </cell>
          <cell r="AH124">
            <v>30881.7</v>
          </cell>
          <cell r="AI124">
            <v>30592.06</v>
          </cell>
          <cell r="AJ124">
            <v>30302.420000000002</v>
          </cell>
          <cell r="AK124">
            <v>30012.78</v>
          </cell>
          <cell r="AL124">
            <v>29723.14</v>
          </cell>
          <cell r="AM124">
            <v>29421.915000000005</v>
          </cell>
          <cell r="AN124">
            <v>29109.105</v>
          </cell>
          <cell r="AO124">
            <v>28796.294999999998</v>
          </cell>
          <cell r="AR124" t="str">
            <v>62</v>
          </cell>
        </row>
        <row r="125">
          <cell r="R125">
            <v>-1718068</v>
          </cell>
          <cell r="S125">
            <v>-1718068</v>
          </cell>
          <cell r="T125">
            <v>-1718068</v>
          </cell>
          <cell r="U125">
            <v>-1718068</v>
          </cell>
          <cell r="V125">
            <v>-1718068</v>
          </cell>
          <cell r="W125">
            <v>-1718068</v>
          </cell>
          <cell r="X125">
            <v>-1718068</v>
          </cell>
          <cell r="Y125">
            <v>-1718068</v>
          </cell>
          <cell r="Z125">
            <v>-1718068</v>
          </cell>
          <cell r="AA125">
            <v>-1718068</v>
          </cell>
          <cell r="AB125">
            <v>-1718068</v>
          </cell>
          <cell r="AC125">
            <v>0</v>
          </cell>
          <cell r="AD125">
            <v>-1588802.0804166666</v>
          </cell>
          <cell r="AE125">
            <v>-1601089.5295833333</v>
          </cell>
          <cell r="AF125">
            <v>-1613376.97875</v>
          </cell>
          <cell r="AG125">
            <v>-1625664.4279166665</v>
          </cell>
          <cell r="AH125">
            <v>-1637951.8770833332</v>
          </cell>
          <cell r="AI125">
            <v>-1650239.3262499999</v>
          </cell>
          <cell r="AJ125">
            <v>-1662526.7754166666</v>
          </cell>
          <cell r="AK125">
            <v>-1673610.25</v>
          </cell>
          <cell r="AL125">
            <v>-1683489.75</v>
          </cell>
          <cell r="AM125">
            <v>-1693369.25</v>
          </cell>
          <cell r="AN125">
            <v>-1703248.75</v>
          </cell>
          <cell r="AO125">
            <v>-1641542.0833333333</v>
          </cell>
          <cell r="AR125" t="str">
            <v>62</v>
          </cell>
        </row>
        <row r="126"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145833.33333333334</v>
          </cell>
          <cell r="AE126">
            <v>72916.666666666672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R126" t="str">
            <v>62</v>
          </cell>
        </row>
        <row r="127">
          <cell r="R127">
            <v>41534.339999999997</v>
          </cell>
          <cell r="S127">
            <v>41450.99</v>
          </cell>
          <cell r="T127">
            <v>41367.160000000003</v>
          </cell>
          <cell r="U127">
            <v>41282.839999999997</v>
          </cell>
          <cell r="V127">
            <v>41198.03</v>
          </cell>
          <cell r="W127">
            <v>41112.720000000001</v>
          </cell>
          <cell r="X127">
            <v>41112.720000000001</v>
          </cell>
          <cell r="Y127">
            <v>-65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22639.350833333334</v>
          </cell>
          <cell r="AE127">
            <v>26097.072916666668</v>
          </cell>
          <cell r="AF127">
            <v>29547.829166666666</v>
          </cell>
          <cell r="AG127">
            <v>32991.57916666667</v>
          </cell>
          <cell r="AH127">
            <v>36428.282083333332</v>
          </cell>
          <cell r="AI127">
            <v>39857.896666666667</v>
          </cell>
          <cell r="AJ127">
            <v>41533.956666666665</v>
          </cell>
          <cell r="AK127">
            <v>39746.617083333331</v>
          </cell>
          <cell r="AL127">
            <v>36251.95958333333</v>
          </cell>
          <cell r="AM127">
            <v>32766.776666666661</v>
          </cell>
          <cell r="AN127">
            <v>29288.399166666666</v>
          </cell>
          <cell r="AO127">
            <v>25816.866666666665</v>
          </cell>
          <cell r="AR127" t="str">
            <v>62</v>
          </cell>
        </row>
        <row r="128"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R128" t="str">
            <v>50a</v>
          </cell>
        </row>
        <row r="129"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1079925681.8120835</v>
          </cell>
          <cell r="AE129">
            <v>977075620.58791685</v>
          </cell>
          <cell r="AF129">
            <v>874225559.3637501</v>
          </cell>
          <cell r="AG129">
            <v>771375493.5562501</v>
          </cell>
          <cell r="AH129">
            <v>668525427.74875009</v>
          </cell>
          <cell r="AI129">
            <v>565675361.94125009</v>
          </cell>
          <cell r="AJ129">
            <v>462825296.13375002</v>
          </cell>
          <cell r="AK129">
            <v>359975230.32625002</v>
          </cell>
          <cell r="AL129">
            <v>257125164.51875004</v>
          </cell>
          <cell r="AM129">
            <v>154275098.71125001</v>
          </cell>
          <cell r="AN129">
            <v>51425032.903750002</v>
          </cell>
          <cell r="AO129">
            <v>0</v>
          </cell>
          <cell r="AR129" t="str">
            <v>50a</v>
          </cell>
        </row>
        <row r="130">
          <cell r="R130">
            <v>-94233.94</v>
          </cell>
          <cell r="S130">
            <v>-94233.94</v>
          </cell>
          <cell r="T130">
            <v>-94233.94</v>
          </cell>
          <cell r="U130">
            <v>-94233.94</v>
          </cell>
          <cell r="V130">
            <v>-94233.94</v>
          </cell>
          <cell r="W130">
            <v>-94233.94</v>
          </cell>
          <cell r="X130">
            <v>-94233.94</v>
          </cell>
          <cell r="Y130">
            <v>-94233.94</v>
          </cell>
          <cell r="Z130">
            <v>-94233.94</v>
          </cell>
          <cell r="AA130">
            <v>-94233.94</v>
          </cell>
          <cell r="AB130">
            <v>0</v>
          </cell>
          <cell r="AC130">
            <v>0</v>
          </cell>
          <cell r="AD130">
            <v>-15833924.173333334</v>
          </cell>
          <cell r="AE130">
            <v>-14334703.548333334</v>
          </cell>
          <cell r="AF130">
            <v>-12835482.923333332</v>
          </cell>
          <cell r="AG130">
            <v>-11336262.298333332</v>
          </cell>
          <cell r="AH130">
            <v>-9837068.2487499993</v>
          </cell>
          <cell r="AI130">
            <v>-8337900.7745833322</v>
          </cell>
          <cell r="AJ130">
            <v>-6838796.8508333331</v>
          </cell>
          <cell r="AK130">
            <v>-5339756.4774999982</v>
          </cell>
          <cell r="AL130">
            <v>-3840716.1041666656</v>
          </cell>
          <cell r="AM130">
            <v>-2341955.4233333343</v>
          </cell>
          <cell r="AN130">
            <v>-839548.02083333337</v>
          </cell>
          <cell r="AO130">
            <v>-82454.697916666657</v>
          </cell>
          <cell r="AR130" t="str">
            <v>50a</v>
          </cell>
        </row>
        <row r="131">
          <cell r="R131">
            <v>-38267.620000000003</v>
          </cell>
          <cell r="S131">
            <v>-38267.620000000003</v>
          </cell>
          <cell r="T131">
            <v>-38267.620000000003</v>
          </cell>
          <cell r="U131">
            <v>-38267.620000000003</v>
          </cell>
          <cell r="V131">
            <v>-38267.620000000003</v>
          </cell>
          <cell r="W131">
            <v>-38267.620000000003</v>
          </cell>
          <cell r="X131">
            <v>-38267.620000000003</v>
          </cell>
          <cell r="Y131">
            <v>-38267.620000000003</v>
          </cell>
          <cell r="Z131">
            <v>-38267.620000000003</v>
          </cell>
          <cell r="AA131">
            <v>-38267.620000000003</v>
          </cell>
          <cell r="AB131">
            <v>-38267.620000000003</v>
          </cell>
          <cell r="AC131">
            <v>0</v>
          </cell>
          <cell r="AD131">
            <v>-91834.244583333333</v>
          </cell>
          <cell r="AE131">
            <v>-86176.585416666669</v>
          </cell>
          <cell r="AF131">
            <v>-80518.926250000004</v>
          </cell>
          <cell r="AG131">
            <v>-74850.569166666668</v>
          </cell>
          <cell r="AH131">
            <v>-69171.51416666666</v>
          </cell>
          <cell r="AI131">
            <v>-63492.45916666666</v>
          </cell>
          <cell r="AJ131">
            <v>-57813.404166666667</v>
          </cell>
          <cell r="AK131">
            <v>-52786.085416666669</v>
          </cell>
          <cell r="AL131">
            <v>-48410.502916666672</v>
          </cell>
          <cell r="AM131">
            <v>-44233.938750000001</v>
          </cell>
          <cell r="AN131">
            <v>-40256.392916666671</v>
          </cell>
          <cell r="AO131">
            <v>-36673.135833333334</v>
          </cell>
          <cell r="AR131" t="str">
            <v>50a</v>
          </cell>
        </row>
        <row r="132"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R132" t="str">
            <v>50a</v>
          </cell>
        </row>
        <row r="133"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R133" t="str">
            <v>50a</v>
          </cell>
        </row>
        <row r="134"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R134" t="str">
            <v>50a</v>
          </cell>
        </row>
        <row r="135"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R135" t="str">
            <v>50a</v>
          </cell>
        </row>
        <row r="136"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R136" t="str">
            <v>50b</v>
          </cell>
        </row>
        <row r="137"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R137" t="str">
            <v>50a</v>
          </cell>
        </row>
        <row r="138"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R138" t="str">
            <v>50a</v>
          </cell>
        </row>
        <row r="139">
          <cell r="R139">
            <v>428.61</v>
          </cell>
          <cell r="S139">
            <v>428.61</v>
          </cell>
          <cell r="T139">
            <v>428.61</v>
          </cell>
          <cell r="U139">
            <v>428.61</v>
          </cell>
          <cell r="V139">
            <v>428.61</v>
          </cell>
          <cell r="W139">
            <v>428.61</v>
          </cell>
          <cell r="X139">
            <v>428.61</v>
          </cell>
          <cell r="Y139">
            <v>428.61</v>
          </cell>
          <cell r="Z139">
            <v>428.61</v>
          </cell>
          <cell r="AA139">
            <v>428.61</v>
          </cell>
          <cell r="AB139">
            <v>428.61</v>
          </cell>
          <cell r="AC139">
            <v>0</v>
          </cell>
          <cell r="AD139">
            <v>428.60999999999996</v>
          </cell>
          <cell r="AE139">
            <v>428.60999999999996</v>
          </cell>
          <cell r="AF139">
            <v>428.60999999999996</v>
          </cell>
          <cell r="AG139">
            <v>428.60999999999996</v>
          </cell>
          <cell r="AH139">
            <v>428.60999999999996</v>
          </cell>
          <cell r="AI139">
            <v>428.60999999999996</v>
          </cell>
          <cell r="AJ139">
            <v>428.60999999999996</v>
          </cell>
          <cell r="AK139">
            <v>428.60999999999996</v>
          </cell>
          <cell r="AL139">
            <v>428.60999999999996</v>
          </cell>
          <cell r="AM139">
            <v>428.60999999999996</v>
          </cell>
          <cell r="AN139">
            <v>428.60999999999996</v>
          </cell>
          <cell r="AO139">
            <v>410.75125000000003</v>
          </cell>
          <cell r="AR139" t="str">
            <v>50a</v>
          </cell>
        </row>
        <row r="140">
          <cell r="R140">
            <v>-25163.57</v>
          </cell>
          <cell r="S140">
            <v>-25163.57</v>
          </cell>
          <cell r="T140">
            <v>-25163.57</v>
          </cell>
          <cell r="U140">
            <v>-25163.57</v>
          </cell>
          <cell r="V140">
            <v>-25163.57</v>
          </cell>
          <cell r="W140">
            <v>-25163.57</v>
          </cell>
          <cell r="X140">
            <v>-25163.57</v>
          </cell>
          <cell r="Y140">
            <v>-25163.57</v>
          </cell>
          <cell r="Z140">
            <v>-25163.57</v>
          </cell>
          <cell r="AA140">
            <v>-25163.57</v>
          </cell>
          <cell r="AB140">
            <v>0</v>
          </cell>
          <cell r="AC140">
            <v>0</v>
          </cell>
          <cell r="AD140">
            <v>-25163.570000000003</v>
          </cell>
          <cell r="AE140">
            <v>-25163.570000000003</v>
          </cell>
          <cell r="AF140">
            <v>-25163.570000000003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  <cell r="AK140">
            <v>-25163.570000000003</v>
          </cell>
          <cell r="AL140">
            <v>-25163.570000000003</v>
          </cell>
          <cell r="AM140">
            <v>-25163.570000000003</v>
          </cell>
          <cell r="AN140">
            <v>-24115.087916666667</v>
          </cell>
          <cell r="AO140">
            <v>-22018.123750000002</v>
          </cell>
          <cell r="AR140" t="str">
            <v>50a</v>
          </cell>
        </row>
        <row r="141"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R141" t="str">
            <v>50a</v>
          </cell>
        </row>
        <row r="142"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R142" t="str">
            <v>50a</v>
          </cell>
        </row>
        <row r="143"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-1073075383.9662499</v>
          </cell>
          <cell r="AE143">
            <v>-970877728.35041666</v>
          </cell>
          <cell r="AF143">
            <v>-868680072.73458338</v>
          </cell>
          <cell r="AG143">
            <v>-766482417.1187501</v>
          </cell>
          <cell r="AH143">
            <v>-664284761.50291669</v>
          </cell>
          <cell r="AI143">
            <v>-562087105.88708341</v>
          </cell>
          <cell r="AJ143">
            <v>-459889450.27125001</v>
          </cell>
          <cell r="AK143">
            <v>-357691794.65541667</v>
          </cell>
          <cell r="AL143">
            <v>-255494139.03958336</v>
          </cell>
          <cell r="AM143">
            <v>-153296483.42375001</v>
          </cell>
          <cell r="AN143">
            <v>-51098827.807916671</v>
          </cell>
          <cell r="AO143">
            <v>0</v>
          </cell>
          <cell r="AR143" t="str">
            <v>50a</v>
          </cell>
        </row>
        <row r="144"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R144" t="str">
            <v>50a</v>
          </cell>
        </row>
        <row r="145">
          <cell r="R145">
            <v>-3496.36</v>
          </cell>
          <cell r="S145">
            <v>-3496.36</v>
          </cell>
          <cell r="T145">
            <v>-3496.36</v>
          </cell>
          <cell r="U145">
            <v>-3496.36</v>
          </cell>
          <cell r="V145">
            <v>-3496.36</v>
          </cell>
          <cell r="W145">
            <v>-3496.36</v>
          </cell>
          <cell r="X145">
            <v>-3496.36</v>
          </cell>
          <cell r="Y145">
            <v>-3496.36</v>
          </cell>
          <cell r="Z145">
            <v>-3496.36</v>
          </cell>
          <cell r="AA145">
            <v>-3496.36</v>
          </cell>
          <cell r="AB145">
            <v>-3496.36</v>
          </cell>
          <cell r="AC145">
            <v>0</v>
          </cell>
          <cell r="AD145">
            <v>-7461.0654166666654</v>
          </cell>
          <cell r="AE145">
            <v>-7050.3545833333328</v>
          </cell>
          <cell r="AF145">
            <v>-6639.6437499999993</v>
          </cell>
          <cell r="AG145">
            <v>-6228.9329166666657</v>
          </cell>
          <cell r="AH145">
            <v>-5818.2220833333331</v>
          </cell>
          <cell r="AI145">
            <v>-5407.5112500000005</v>
          </cell>
          <cell r="AJ145">
            <v>-4996.8004166666669</v>
          </cell>
          <cell r="AK145">
            <v>-4586.0895833333334</v>
          </cell>
          <cell r="AL145">
            <v>-4175.3787500000008</v>
          </cell>
          <cell r="AM145">
            <v>-3851.6075000000001</v>
          </cell>
          <cell r="AN145">
            <v>-3614.7758333333331</v>
          </cell>
          <cell r="AO145">
            <v>-3350.6783333333333</v>
          </cell>
          <cell r="AR145" t="str">
            <v>50a</v>
          </cell>
        </row>
        <row r="146"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R146" t="str">
            <v>50a</v>
          </cell>
        </row>
        <row r="147"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R147" t="str">
            <v>50a</v>
          </cell>
        </row>
        <row r="148"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R148" t="str">
            <v>50a</v>
          </cell>
        </row>
        <row r="149"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R149" t="str">
            <v>50a</v>
          </cell>
        </row>
        <row r="150"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R150" t="str">
            <v>50a</v>
          </cell>
        </row>
        <row r="151"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2.6875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R151" t="str">
            <v>50a</v>
          </cell>
        </row>
        <row r="152">
          <cell r="R152">
            <v>17494.78</v>
          </cell>
          <cell r="S152">
            <v>17494.78</v>
          </cell>
          <cell r="T152">
            <v>20722.78</v>
          </cell>
          <cell r="U152">
            <v>20838.54</v>
          </cell>
          <cell r="V152">
            <v>23975.37</v>
          </cell>
          <cell r="W152">
            <v>43477.54</v>
          </cell>
          <cell r="X152">
            <v>89833.919999999998</v>
          </cell>
          <cell r="Y152">
            <v>133407.94</v>
          </cell>
          <cell r="Z152">
            <v>157295.69</v>
          </cell>
          <cell r="AA152">
            <v>2344.4499999999998</v>
          </cell>
          <cell r="AB152">
            <v>5611.15</v>
          </cell>
          <cell r="AC152">
            <v>10061.17</v>
          </cell>
          <cell r="AD152">
            <v>20395.637499999997</v>
          </cell>
          <cell r="AE152">
            <v>21707.535833333332</v>
          </cell>
          <cell r="AF152">
            <v>23086.684166666662</v>
          </cell>
          <cell r="AG152">
            <v>24569.128333333327</v>
          </cell>
          <cell r="AH152">
            <v>25753.787083333329</v>
          </cell>
          <cell r="AI152">
            <v>26395.617499999997</v>
          </cell>
          <cell r="AJ152">
            <v>26691.436249999999</v>
          </cell>
          <cell r="AK152">
            <v>30623.561249999999</v>
          </cell>
          <cell r="AL152">
            <v>40844.922083333338</v>
          </cell>
          <cell r="AM152">
            <v>46800.29541666666</v>
          </cell>
          <cell r="AN152">
            <v>46109.837083333325</v>
          </cell>
          <cell r="AO152">
            <v>45522.909583333334</v>
          </cell>
          <cell r="AR152" t="str">
            <v>50a</v>
          </cell>
        </row>
        <row r="153"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R153" t="str">
            <v>50a</v>
          </cell>
        </row>
        <row r="154">
          <cell r="R154">
            <v>2018209.71</v>
          </cell>
          <cell r="S154">
            <v>2119767.42</v>
          </cell>
          <cell r="T154">
            <v>646197.65</v>
          </cell>
          <cell r="U154">
            <v>758800</v>
          </cell>
          <cell r="V154">
            <v>844413.58</v>
          </cell>
          <cell r="W154">
            <v>929493.5</v>
          </cell>
          <cell r="X154">
            <v>1014229.71</v>
          </cell>
          <cell r="Y154">
            <v>1084592.1299999999</v>
          </cell>
          <cell r="Z154">
            <v>1154929.01</v>
          </cell>
          <cell r="AA154">
            <v>1217261.67</v>
          </cell>
          <cell r="AB154">
            <v>1279125.1499999999</v>
          </cell>
          <cell r="AC154">
            <v>571945.46</v>
          </cell>
          <cell r="AD154">
            <v>1463753.0287499998</v>
          </cell>
          <cell r="AE154">
            <v>1560087.5254166666</v>
          </cell>
          <cell r="AF154">
            <v>1588437.9487500002</v>
          </cell>
          <cell r="AG154">
            <v>1549847.7608333332</v>
          </cell>
          <cell r="AH154">
            <v>1509734.5166666666</v>
          </cell>
          <cell r="AI154">
            <v>1469273.7920833332</v>
          </cell>
          <cell r="AJ154">
            <v>1429084.41625</v>
          </cell>
          <cell r="AK154">
            <v>1388531.98875</v>
          </cell>
          <cell r="AL154">
            <v>1347363.6912499999</v>
          </cell>
          <cell r="AM154">
            <v>1305720.3224999998</v>
          </cell>
          <cell r="AN154">
            <v>1263956.07</v>
          </cell>
          <cell r="AO154">
            <v>1189895.3504166666</v>
          </cell>
          <cell r="AR154" t="str">
            <v>50a</v>
          </cell>
        </row>
        <row r="155">
          <cell r="R155">
            <v>-432028.91</v>
          </cell>
          <cell r="S155">
            <v>-443936.4</v>
          </cell>
          <cell r="T155">
            <v>-459060.92</v>
          </cell>
          <cell r="U155">
            <v>-465904.11</v>
          </cell>
          <cell r="V155">
            <v>-482135.84</v>
          </cell>
          <cell r="W155">
            <v>-492919.8</v>
          </cell>
          <cell r="X155">
            <v>-501367.52</v>
          </cell>
          <cell r="Y155">
            <v>-510242.88</v>
          </cell>
          <cell r="Z155">
            <v>-518318.62</v>
          </cell>
          <cell r="AA155">
            <v>-526937.19999999995</v>
          </cell>
          <cell r="AB155">
            <v>-539206.07999999996</v>
          </cell>
          <cell r="AC155">
            <v>-549633</v>
          </cell>
          <cell r="AD155">
            <v>-375130.64666666667</v>
          </cell>
          <cell r="AE155">
            <v>-384812.14666666667</v>
          </cell>
          <cell r="AF155">
            <v>-394903.43375000008</v>
          </cell>
          <cell r="AG155">
            <v>-405096.90666666673</v>
          </cell>
          <cell r="AH155">
            <v>-415524.18291666667</v>
          </cell>
          <cell r="AI155">
            <v>-426150.49291666667</v>
          </cell>
          <cell r="AJ155">
            <v>-436518.26458333334</v>
          </cell>
          <cell r="AK155">
            <v>-446849.50333333336</v>
          </cell>
          <cell r="AL155">
            <v>-457119.85833333322</v>
          </cell>
          <cell r="AM155">
            <v>-467321.90166666667</v>
          </cell>
          <cell r="AN155">
            <v>-477738.78916666674</v>
          </cell>
          <cell r="AO155">
            <v>-488255.52999999997</v>
          </cell>
          <cell r="AR155" t="str">
            <v>50a</v>
          </cell>
        </row>
        <row r="156">
          <cell r="R156">
            <v>-53699.8</v>
          </cell>
          <cell r="S156">
            <v>-53465.34</v>
          </cell>
          <cell r="T156">
            <v>-53438.49</v>
          </cell>
          <cell r="U156">
            <v>-53438.49</v>
          </cell>
          <cell r="V156">
            <v>-53438.49</v>
          </cell>
          <cell r="W156">
            <v>-53374.42</v>
          </cell>
          <cell r="X156">
            <v>-53374.42</v>
          </cell>
          <cell r="Y156">
            <v>-53374.42</v>
          </cell>
          <cell r="Z156">
            <v>-53374.42</v>
          </cell>
          <cell r="AA156">
            <v>-53253.62</v>
          </cell>
          <cell r="AB156">
            <v>0</v>
          </cell>
          <cell r="AC156">
            <v>0</v>
          </cell>
          <cell r="AD156">
            <v>-182212.23708333334</v>
          </cell>
          <cell r="AE156">
            <v>-164860.49791666667</v>
          </cell>
          <cell r="AF156">
            <v>-148525.77083333334</v>
          </cell>
          <cell r="AG156">
            <v>-133173.58708333335</v>
          </cell>
          <cell r="AH156">
            <v>-118062.83916666667</v>
          </cell>
          <cell r="AI156">
            <v>-103224.07333333332</v>
          </cell>
          <cell r="AJ156">
            <v>-88896.077083333323</v>
          </cell>
          <cell r="AK156">
            <v>-75246.562083333338</v>
          </cell>
          <cell r="AL156">
            <v>-62227.13958333333</v>
          </cell>
          <cell r="AM156">
            <v>-55115.805</v>
          </cell>
          <cell r="AN156">
            <v>-51831.885416666657</v>
          </cell>
          <cell r="AO156">
            <v>-46913.590833333328</v>
          </cell>
          <cell r="AR156" t="str">
            <v>50a</v>
          </cell>
        </row>
        <row r="157"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R157" t="str">
            <v>50a</v>
          </cell>
        </row>
        <row r="158"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R158" t="str">
            <v>50a</v>
          </cell>
        </row>
        <row r="159"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8476083.3379166666</v>
          </cell>
          <cell r="AE159">
            <v>7640454.225833334</v>
          </cell>
          <cell r="AF159">
            <v>6976874.8875000002</v>
          </cell>
          <cell r="AG159">
            <v>6310332.135416667</v>
          </cell>
          <cell r="AH159">
            <v>5468776.1733333329</v>
          </cell>
          <cell r="AI159">
            <v>4627328.9837499997</v>
          </cell>
          <cell r="AJ159">
            <v>3785996.4412500001</v>
          </cell>
          <cell r="AK159">
            <v>2944663.8987500002</v>
          </cell>
          <cell r="AL159">
            <v>2103331.3562499997</v>
          </cell>
          <cell r="AM159">
            <v>1261998.81375</v>
          </cell>
          <cell r="AN159">
            <v>420666.27124999999</v>
          </cell>
          <cell r="AO159">
            <v>0</v>
          </cell>
          <cell r="AR159" t="str">
            <v>50a</v>
          </cell>
        </row>
        <row r="160"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R160" t="str">
            <v>50a</v>
          </cell>
        </row>
        <row r="161"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R161" t="str">
            <v>50a</v>
          </cell>
        </row>
        <row r="162"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R162" t="str">
            <v>50a</v>
          </cell>
        </row>
        <row r="163"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R163" t="str">
            <v>50a</v>
          </cell>
        </row>
        <row r="164"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-5374.6874999999991</v>
          </cell>
          <cell r="AE164">
            <v>-4848.9474999999993</v>
          </cell>
          <cell r="AF164">
            <v>-4323.2074999999995</v>
          </cell>
          <cell r="AG164">
            <v>-3797.4675000000002</v>
          </cell>
          <cell r="AH164">
            <v>-3271.7275000000004</v>
          </cell>
          <cell r="AI164">
            <v>-2745.9874999999997</v>
          </cell>
          <cell r="AJ164">
            <v>-2220.2474999999999</v>
          </cell>
          <cell r="AK164">
            <v>-1694.5074999999999</v>
          </cell>
          <cell r="AL164">
            <v>-1168.7675000000002</v>
          </cell>
          <cell r="AM164">
            <v>-643.02750000000003</v>
          </cell>
          <cell r="AN164">
            <v>-190.07875000000001</v>
          </cell>
          <cell r="AO164">
            <v>0</v>
          </cell>
          <cell r="AR164" t="str">
            <v>50a</v>
          </cell>
        </row>
        <row r="165">
          <cell r="R165">
            <v>0</v>
          </cell>
          <cell r="S165">
            <v>53784.54</v>
          </cell>
          <cell r="T165">
            <v>70411.240000000005</v>
          </cell>
          <cell r="U165">
            <v>0</v>
          </cell>
          <cell r="V165">
            <v>254028.29</v>
          </cell>
          <cell r="W165">
            <v>740090.16</v>
          </cell>
          <cell r="X165">
            <v>1289479.6799999999</v>
          </cell>
          <cell r="Y165">
            <v>522711.89</v>
          </cell>
          <cell r="Z165">
            <v>1068327.26</v>
          </cell>
          <cell r="AA165">
            <v>0</v>
          </cell>
          <cell r="AB165">
            <v>312706.23</v>
          </cell>
          <cell r="AC165">
            <v>366889.59</v>
          </cell>
          <cell r="AD165">
            <v>510749.84583333338</v>
          </cell>
          <cell r="AE165">
            <v>512990.86833333335</v>
          </cell>
          <cell r="AF165">
            <v>518165.69250000006</v>
          </cell>
          <cell r="AG165">
            <v>521099.4941666667</v>
          </cell>
          <cell r="AH165">
            <v>531684.00624999998</v>
          </cell>
          <cell r="AI165">
            <v>573105.6083333334</v>
          </cell>
          <cell r="AJ165">
            <v>657671.01833333343</v>
          </cell>
          <cell r="AK165">
            <v>676487.82666666678</v>
          </cell>
          <cell r="AL165">
            <v>580091.41791666672</v>
          </cell>
          <cell r="AM165">
            <v>518606.52083333331</v>
          </cell>
          <cell r="AN165">
            <v>498784.69624999998</v>
          </cell>
          <cell r="AO165">
            <v>434415.97250000009</v>
          </cell>
          <cell r="AR165" t="str">
            <v>50b</v>
          </cell>
        </row>
        <row r="166">
          <cell r="R166">
            <v>373.37</v>
          </cell>
          <cell r="S166">
            <v>373.66</v>
          </cell>
          <cell r="T166">
            <v>373.97</v>
          </cell>
          <cell r="U166">
            <v>374.27</v>
          </cell>
          <cell r="V166">
            <v>374.58</v>
          </cell>
          <cell r="W166">
            <v>374.88</v>
          </cell>
          <cell r="X166">
            <v>375.21</v>
          </cell>
          <cell r="Y166">
            <v>375.56</v>
          </cell>
          <cell r="Z166">
            <v>1606491.08</v>
          </cell>
          <cell r="AA166">
            <v>5032923.66</v>
          </cell>
          <cell r="AB166">
            <v>5293981.49</v>
          </cell>
          <cell r="AC166">
            <v>163424</v>
          </cell>
          <cell r="AD166">
            <v>7427307.3733333349</v>
          </cell>
          <cell r="AE166">
            <v>6207690.3933333345</v>
          </cell>
          <cell r="AF166">
            <v>5132609.8454166669</v>
          </cell>
          <cell r="AG166">
            <v>4201961.0133333337</v>
          </cell>
          <cell r="AH166">
            <v>3271381.7650000001</v>
          </cell>
          <cell r="AI166">
            <v>2340789.3812499996</v>
          </cell>
          <cell r="AJ166">
            <v>1410214.937916667</v>
          </cell>
          <cell r="AK166">
            <v>479597.78333333338</v>
          </cell>
          <cell r="AL166">
            <v>74245.239166666681</v>
          </cell>
          <cell r="AM166">
            <v>343906.70375000004</v>
          </cell>
          <cell r="AN166">
            <v>774163.36833333352</v>
          </cell>
          <cell r="AO166">
            <v>1001524.1883333334</v>
          </cell>
          <cell r="AR166" t="str">
            <v>62</v>
          </cell>
        </row>
        <row r="167">
          <cell r="R167">
            <v>-5.0999999999999996</v>
          </cell>
          <cell r="S167">
            <v>-5.0999999999999996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-2329.58</v>
          </cell>
          <cell r="AB167">
            <v>0</v>
          </cell>
          <cell r="AC167">
            <v>0</v>
          </cell>
          <cell r="AD167">
            <v>-446.61791666666664</v>
          </cell>
          <cell r="AE167">
            <v>-223.84458333333328</v>
          </cell>
          <cell r="AF167">
            <v>-34.108750000000015</v>
          </cell>
          <cell r="AG167">
            <v>46.750833333333325</v>
          </cell>
          <cell r="AH167">
            <v>34.372499999999981</v>
          </cell>
          <cell r="AI167">
            <v>9.1908333333333321</v>
          </cell>
          <cell r="AJ167">
            <v>-3.1875</v>
          </cell>
          <cell r="AK167">
            <v>-2.7624999999999997</v>
          </cell>
          <cell r="AL167">
            <v>-2.3374999999999999</v>
          </cell>
          <cell r="AM167">
            <v>-98.978333333333339</v>
          </cell>
          <cell r="AN167">
            <v>-195.6191666666667</v>
          </cell>
          <cell r="AO167">
            <v>-195.19416666666666</v>
          </cell>
          <cell r="AR167" t="str">
            <v>50a</v>
          </cell>
        </row>
        <row r="168">
          <cell r="R168">
            <v>3637875.04</v>
          </cell>
          <cell r="S168">
            <v>4444286.58</v>
          </cell>
          <cell r="T168">
            <v>2866157.71</v>
          </cell>
          <cell r="U168">
            <v>1666305.98</v>
          </cell>
          <cell r="V168">
            <v>1854503.29</v>
          </cell>
          <cell r="W168">
            <v>2119728.88</v>
          </cell>
          <cell r="X168">
            <v>1738758.12</v>
          </cell>
          <cell r="Y168">
            <v>1310962.77</v>
          </cell>
          <cell r="Z168">
            <v>1885218.81</v>
          </cell>
          <cell r="AA168">
            <v>1237325.6000000001</v>
          </cell>
          <cell r="AB168">
            <v>2447438.2000000002</v>
          </cell>
          <cell r="AC168">
            <v>2552470.09</v>
          </cell>
          <cell r="AD168">
            <v>18984068.736666668</v>
          </cell>
          <cell r="AE168">
            <v>17697871.645833332</v>
          </cell>
          <cell r="AF168">
            <v>16412532.007916667</v>
          </cell>
          <cell r="AG168">
            <v>14953348.79166667</v>
          </cell>
          <cell r="AH168">
            <v>13410716.109999999</v>
          </cell>
          <cell r="AI168">
            <v>10421214.694166668</v>
          </cell>
          <cell r="AJ168">
            <v>6933979.0012499988</v>
          </cell>
          <cell r="AK168">
            <v>4644124.9916666662</v>
          </cell>
          <cell r="AL168">
            <v>3408110.8462499995</v>
          </cell>
          <cell r="AM168">
            <v>3008207.5970833325</v>
          </cell>
          <cell r="AN168">
            <v>2575555.7566666664</v>
          </cell>
          <cell r="AO168">
            <v>2326389.8133333335</v>
          </cell>
          <cell r="AR168" t="str">
            <v>50a</v>
          </cell>
        </row>
        <row r="169"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-49871.24</v>
          </cell>
          <cell r="AD169">
            <v>-2336.5441666666666</v>
          </cell>
          <cell r="AE169">
            <v>-2336.5441666666666</v>
          </cell>
          <cell r="AF169">
            <v>-2336.5441666666666</v>
          </cell>
          <cell r="AG169">
            <v>-2336.5441666666666</v>
          </cell>
          <cell r="AH169">
            <v>-2336.5441666666666</v>
          </cell>
          <cell r="AI169">
            <v>-2336.5441666666666</v>
          </cell>
          <cell r="AJ169">
            <v>-2336.5441666666666</v>
          </cell>
          <cell r="AK169">
            <v>-2336.5441666666666</v>
          </cell>
          <cell r="AL169">
            <v>-2336.5441666666666</v>
          </cell>
          <cell r="AM169">
            <v>-2336.5441666666666</v>
          </cell>
          <cell r="AN169">
            <v>-1168.2720833333333</v>
          </cell>
          <cell r="AO169">
            <v>-2077.9683333333332</v>
          </cell>
          <cell r="AR169" t="str">
            <v>50a</v>
          </cell>
        </row>
        <row r="170">
          <cell r="R170">
            <v>21793968.670000002</v>
          </cell>
          <cell r="S170">
            <v>11413662.1</v>
          </cell>
          <cell r="T170">
            <v>5800258.1100000003</v>
          </cell>
          <cell r="U170">
            <v>6390527.5599999996</v>
          </cell>
          <cell r="V170">
            <v>6067565.9900000002</v>
          </cell>
          <cell r="W170">
            <v>7292429.9500000002</v>
          </cell>
          <cell r="X170">
            <v>4603174.91</v>
          </cell>
          <cell r="Y170">
            <v>1742889.68</v>
          </cell>
          <cell r="Z170">
            <v>6281183.25</v>
          </cell>
          <cell r="AA170">
            <v>5187408.28</v>
          </cell>
          <cell r="AB170">
            <v>17865398.039999999</v>
          </cell>
          <cell r="AC170">
            <v>742412.87</v>
          </cell>
          <cell r="AD170">
            <v>11803004.630416663</v>
          </cell>
          <cell r="AE170">
            <v>10501094.938749999</v>
          </cell>
          <cell r="AF170">
            <v>9645146.8887499999</v>
          </cell>
          <cell r="AG170">
            <v>9743944.8604166657</v>
          </cell>
          <cell r="AH170">
            <v>9953257.0949999988</v>
          </cell>
          <cell r="AI170">
            <v>9589910.5445833337</v>
          </cell>
          <cell r="AJ170">
            <v>9245317.3866666649</v>
          </cell>
          <cell r="AK170">
            <v>9031365.9229166657</v>
          </cell>
          <cell r="AL170">
            <v>8721745.4666666687</v>
          </cell>
          <cell r="AM170">
            <v>8640768.6637500003</v>
          </cell>
          <cell r="AN170">
            <v>9065527.5237500016</v>
          </cell>
          <cell r="AO170">
            <v>8756620.597083332</v>
          </cell>
          <cell r="AR170" t="str">
            <v>50a</v>
          </cell>
        </row>
        <row r="171">
          <cell r="R171">
            <v>-10282793.789999999</v>
          </cell>
          <cell r="S171">
            <v>711791.64</v>
          </cell>
          <cell r="T171">
            <v>333661.01</v>
          </cell>
          <cell r="U171">
            <v>438679.49</v>
          </cell>
          <cell r="V171">
            <v>439936.99</v>
          </cell>
          <cell r="W171">
            <v>400429.07</v>
          </cell>
          <cell r="X171">
            <v>410132.12</v>
          </cell>
          <cell r="Y171">
            <v>225554.05</v>
          </cell>
          <cell r="Z171">
            <v>159433.60000000001</v>
          </cell>
          <cell r="AA171">
            <v>378828.79999999999</v>
          </cell>
          <cell r="AB171">
            <v>438371.38</v>
          </cell>
          <cell r="AC171">
            <v>227223.26</v>
          </cell>
          <cell r="AD171">
            <v>-1834519.1779166667</v>
          </cell>
          <cell r="AE171">
            <v>-2275929.3675000002</v>
          </cell>
          <cell r="AF171">
            <v>-2319039.9245833331</v>
          </cell>
          <cell r="AG171">
            <v>-2345041.1183333336</v>
          </cell>
          <cell r="AH171">
            <v>-2323696.1587499999</v>
          </cell>
          <cell r="AI171">
            <v>-2316118.0375000001</v>
          </cell>
          <cell r="AJ171">
            <v>-2312885.7162500001</v>
          </cell>
          <cell r="AK171">
            <v>-2102215.9545833333</v>
          </cell>
          <cell r="AL171">
            <v>-1909550.1512499999</v>
          </cell>
          <cell r="AM171">
            <v>-1674977.3116666665</v>
          </cell>
          <cell r="AN171">
            <v>-1420871.2899999998</v>
          </cell>
          <cell r="AO171">
            <v>-961565.72958333325</v>
          </cell>
          <cell r="AR171" t="str">
            <v>50a</v>
          </cell>
        </row>
        <row r="172">
          <cell r="R172">
            <v>1349.54</v>
          </cell>
          <cell r="S172">
            <v>812.31</v>
          </cell>
          <cell r="T172">
            <v>1185.8599999999999</v>
          </cell>
          <cell r="U172">
            <v>981.22</v>
          </cell>
          <cell r="V172">
            <v>97.37</v>
          </cell>
          <cell r="W172">
            <v>428.48</v>
          </cell>
          <cell r="X172">
            <v>1963.83</v>
          </cell>
          <cell r="Y172">
            <v>587438.65</v>
          </cell>
          <cell r="Z172">
            <v>1384.72</v>
          </cell>
          <cell r="AA172">
            <v>608.51</v>
          </cell>
          <cell r="AB172">
            <v>190.01</v>
          </cell>
          <cell r="AC172">
            <v>3845</v>
          </cell>
          <cell r="AD172">
            <v>1487.9283333333333</v>
          </cell>
          <cell r="AE172">
            <v>1484.7554166666669</v>
          </cell>
          <cell r="AF172">
            <v>1442.9033333333334</v>
          </cell>
          <cell r="AG172">
            <v>1420.4145833333332</v>
          </cell>
          <cell r="AH172">
            <v>1415.5895833333334</v>
          </cell>
          <cell r="AI172">
            <v>1351.7958333333333</v>
          </cell>
          <cell r="AJ172">
            <v>1351.2537500000001</v>
          </cell>
          <cell r="AK172">
            <v>25731.653750000001</v>
          </cell>
          <cell r="AL172">
            <v>49954.051249999997</v>
          </cell>
          <cell r="AM172">
            <v>49829.176666666666</v>
          </cell>
          <cell r="AN172">
            <v>49811.137500000004</v>
          </cell>
          <cell r="AO172">
            <v>49907.325000000004</v>
          </cell>
          <cell r="AR172" t="str">
            <v>50a</v>
          </cell>
        </row>
        <row r="173">
          <cell r="R173">
            <v>258.70999999999998</v>
          </cell>
          <cell r="S173">
            <v>-2126.2600000000002</v>
          </cell>
          <cell r="T173">
            <v>125.18</v>
          </cell>
          <cell r="U173">
            <v>-290.3</v>
          </cell>
          <cell r="V173">
            <v>-584.35</v>
          </cell>
          <cell r="W173">
            <v>336.06</v>
          </cell>
          <cell r="X173">
            <v>2425.6799999999998</v>
          </cell>
          <cell r="Y173">
            <v>-144.57</v>
          </cell>
          <cell r="Z173">
            <v>2422.9</v>
          </cell>
          <cell r="AA173">
            <v>694.25</v>
          </cell>
          <cell r="AB173">
            <v>61.53</v>
          </cell>
          <cell r="AC173">
            <v>0</v>
          </cell>
          <cell r="AD173">
            <v>264.59375000000006</v>
          </cell>
          <cell r="AE173">
            <v>248.94708333333335</v>
          </cell>
          <cell r="AF173">
            <v>281.48791666666671</v>
          </cell>
          <cell r="AG173">
            <v>388.44375000000008</v>
          </cell>
          <cell r="AH173">
            <v>438.48874999999998</v>
          </cell>
          <cell r="AI173">
            <v>172.77625</v>
          </cell>
          <cell r="AJ173">
            <v>-23.134583333333335</v>
          </cell>
          <cell r="AK173">
            <v>-22.077083333333405</v>
          </cell>
          <cell r="AL173">
            <v>55.547083333333298</v>
          </cell>
          <cell r="AM173">
            <v>230.64416666666662</v>
          </cell>
          <cell r="AN173">
            <v>261.96374999999995</v>
          </cell>
          <cell r="AO173">
            <v>264.71499999999997</v>
          </cell>
          <cell r="AR173" t="str">
            <v>50a</v>
          </cell>
        </row>
        <row r="174">
          <cell r="R174">
            <v>0</v>
          </cell>
          <cell r="S174">
            <v>-10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-26539.14</v>
          </cell>
          <cell r="AA174">
            <v>0</v>
          </cell>
          <cell r="AB174">
            <v>-29526.720000000001</v>
          </cell>
          <cell r="AC174">
            <v>-125820.42</v>
          </cell>
          <cell r="AD174">
            <v>-63550.345000000001</v>
          </cell>
          <cell r="AE174">
            <v>-63550.761666666665</v>
          </cell>
          <cell r="AF174">
            <v>-63535.348749999997</v>
          </cell>
          <cell r="AG174">
            <v>-63519.519166666665</v>
          </cell>
          <cell r="AH174">
            <v>-63501.068333333336</v>
          </cell>
          <cell r="AI174">
            <v>-63482.534166666672</v>
          </cell>
          <cell r="AJ174">
            <v>-63481.6175</v>
          </cell>
          <cell r="AK174">
            <v>-63479.950833333336</v>
          </cell>
          <cell r="AL174">
            <v>-55061.80541666667</v>
          </cell>
          <cell r="AM174">
            <v>-46644.076666666668</v>
          </cell>
          <cell r="AN174">
            <v>-25658.324166666669</v>
          </cell>
          <cell r="AO174">
            <v>-9915.5058333333345</v>
          </cell>
          <cell r="AR174" t="str">
            <v>50a</v>
          </cell>
        </row>
        <row r="175">
          <cell r="R175">
            <v>50023.31</v>
          </cell>
          <cell r="S175">
            <v>81001.33</v>
          </cell>
          <cell r="T175">
            <v>83952.38</v>
          </cell>
          <cell r="U175">
            <v>80493.279999999999</v>
          </cell>
          <cell r="V175">
            <v>70258.98</v>
          </cell>
          <cell r="W175">
            <v>59795.4</v>
          </cell>
          <cell r="X175">
            <v>48983.98</v>
          </cell>
          <cell r="Y175">
            <v>42193.89</v>
          </cell>
          <cell r="Z175">
            <v>40836.080000000002</v>
          </cell>
          <cell r="AA175">
            <v>42595.67</v>
          </cell>
          <cell r="AB175">
            <v>41690.53</v>
          </cell>
          <cell r="AC175">
            <v>-179237.41</v>
          </cell>
          <cell r="AD175">
            <v>37081.387499999997</v>
          </cell>
          <cell r="AE175">
            <v>38411.85</v>
          </cell>
          <cell r="AF175">
            <v>40043.166250000009</v>
          </cell>
          <cell r="AG175">
            <v>41390.762916666667</v>
          </cell>
          <cell r="AH175">
            <v>44829.594583333332</v>
          </cell>
          <cell r="AI175">
            <v>47662.654166666667</v>
          </cell>
          <cell r="AJ175">
            <v>47362.955833333333</v>
          </cell>
          <cell r="AK175">
            <v>46880.844166666669</v>
          </cell>
          <cell r="AL175">
            <v>46765.057500000003</v>
          </cell>
          <cell r="AM175">
            <v>47288.439999999995</v>
          </cell>
          <cell r="AN175">
            <v>52028.881250000006</v>
          </cell>
          <cell r="AO175">
            <v>47436.020416666674</v>
          </cell>
          <cell r="AR175" t="str">
            <v>50a</v>
          </cell>
        </row>
        <row r="176">
          <cell r="R176">
            <v>-288610.01</v>
          </cell>
          <cell r="S176">
            <v>-257663.26</v>
          </cell>
          <cell r="T176">
            <v>-68501.27</v>
          </cell>
          <cell r="U176">
            <v>-465443.75</v>
          </cell>
          <cell r="V176">
            <v>-521951.9</v>
          </cell>
          <cell r="W176">
            <v>-110461.75999999999</v>
          </cell>
          <cell r="X176">
            <v>-118642.08</v>
          </cell>
          <cell r="Y176">
            <v>-582765.06999999995</v>
          </cell>
          <cell r="Z176">
            <v>-79151.67</v>
          </cell>
          <cell r="AA176">
            <v>670773.37</v>
          </cell>
          <cell r="AB176">
            <v>-219982.69</v>
          </cell>
          <cell r="AC176">
            <v>-81408.36</v>
          </cell>
          <cell r="AD176">
            <v>-243209.41999999995</v>
          </cell>
          <cell r="AE176">
            <v>-252701.43124999999</v>
          </cell>
          <cell r="AF176">
            <v>-252723.49458333335</v>
          </cell>
          <cell r="AG176">
            <v>-268944.87208333332</v>
          </cell>
          <cell r="AH176">
            <v>-288547.09000000003</v>
          </cell>
          <cell r="AI176">
            <v>-288371.12291666667</v>
          </cell>
          <cell r="AJ176">
            <v>-285238.95166666666</v>
          </cell>
          <cell r="AK176">
            <v>-304629.30374999996</v>
          </cell>
          <cell r="AL176">
            <v>-322341.89083333331</v>
          </cell>
          <cell r="AM176">
            <v>-271444.27541666664</v>
          </cell>
          <cell r="AN176">
            <v>-203433.67791666664</v>
          </cell>
          <cell r="AO176">
            <v>-180942.88249999998</v>
          </cell>
          <cell r="AR176" t="str">
            <v>50a</v>
          </cell>
        </row>
        <row r="177">
          <cell r="R177">
            <v>-114091.72</v>
          </cell>
          <cell r="S177">
            <v>-110578.02</v>
          </cell>
          <cell r="T177">
            <v>-107487.17</v>
          </cell>
          <cell r="U177">
            <v>-77277.460000000006</v>
          </cell>
          <cell r="V177">
            <v>-72399.38</v>
          </cell>
          <cell r="W177">
            <v>-62442.239999999998</v>
          </cell>
          <cell r="X177">
            <v>-50530.61</v>
          </cell>
          <cell r="Y177">
            <v>-44861.65</v>
          </cell>
          <cell r="Z177">
            <v>-44204.39</v>
          </cell>
          <cell r="AA177">
            <v>-44186.68</v>
          </cell>
          <cell r="AB177">
            <v>-16.39</v>
          </cell>
          <cell r="AC177">
            <v>-16.39</v>
          </cell>
          <cell r="AD177">
            <v>-268973.64041666669</v>
          </cell>
          <cell r="AE177">
            <v>-246971.75750000007</v>
          </cell>
          <cell r="AF177">
            <v>-222431.55250000008</v>
          </cell>
          <cell r="AG177">
            <v>-194707.46083333335</v>
          </cell>
          <cell r="AH177">
            <v>-168679.6525</v>
          </cell>
          <cell r="AI177">
            <v>-139169.02416666664</v>
          </cell>
          <cell r="AJ177">
            <v>-116106.49708333331</v>
          </cell>
          <cell r="AK177">
            <v>-104464.27500000002</v>
          </cell>
          <cell r="AL177">
            <v>-92468.860416666663</v>
          </cell>
          <cell r="AM177">
            <v>-83232.944999999992</v>
          </cell>
          <cell r="AN177">
            <v>-75161.982916666675</v>
          </cell>
          <cell r="AO177">
            <v>-65479.522083333344</v>
          </cell>
          <cell r="AR177" t="str">
            <v>50a</v>
          </cell>
        </row>
        <row r="178">
          <cell r="R178">
            <v>-13595474.890000001</v>
          </cell>
          <cell r="S178">
            <v>-9417196.6999999993</v>
          </cell>
          <cell r="T178">
            <v>-7157683.7300000004</v>
          </cell>
          <cell r="U178">
            <v>-32447469.649999999</v>
          </cell>
          <cell r="V178">
            <v>-12268270.220000001</v>
          </cell>
          <cell r="W178">
            <v>-7168704.0999999996</v>
          </cell>
          <cell r="X178">
            <v>-10821969.039999999</v>
          </cell>
          <cell r="Y178">
            <v>-5669030.2199999997</v>
          </cell>
          <cell r="Z178">
            <v>-6021756.3399999999</v>
          </cell>
          <cell r="AA178">
            <v>-9205624.1799999997</v>
          </cell>
          <cell r="AB178">
            <v>-12922434.85</v>
          </cell>
          <cell r="AC178">
            <v>-7408084.6799999997</v>
          </cell>
          <cell r="AD178">
            <v>-10425982.540000001</v>
          </cell>
          <cell r="AE178">
            <v>-10627724.483749999</v>
          </cell>
          <cell r="AF178">
            <v>-10904444.129583333</v>
          </cell>
          <cell r="AG178">
            <v>-11068435.565416668</v>
          </cell>
          <cell r="AH178">
            <v>-10997266.090416668</v>
          </cell>
          <cell r="AI178">
            <v>-11012478.5075</v>
          </cell>
          <cell r="AJ178">
            <v>-11150321.272083335</v>
          </cell>
          <cell r="AK178">
            <v>-11239500.647499999</v>
          </cell>
          <cell r="AL178">
            <v>-11290675.727916665</v>
          </cell>
          <cell r="AM178">
            <v>-11328041.771666666</v>
          </cell>
          <cell r="AN178">
            <v>-11378418.561250001</v>
          </cell>
          <cell r="AO178">
            <v>-11302687.888333334</v>
          </cell>
          <cell r="AR178" t="str">
            <v>50a</v>
          </cell>
        </row>
        <row r="179">
          <cell r="R179">
            <v>-355100.66</v>
          </cell>
          <cell r="S179">
            <v>-377347.41</v>
          </cell>
          <cell r="T179">
            <v>-461543.78</v>
          </cell>
          <cell r="U179">
            <v>-656102.67000000004</v>
          </cell>
          <cell r="V179">
            <v>-491578.24</v>
          </cell>
          <cell r="W179">
            <v>-573253.71</v>
          </cell>
          <cell r="X179">
            <v>-699708.73</v>
          </cell>
          <cell r="Y179">
            <v>-661371.65</v>
          </cell>
          <cell r="Z179">
            <v>-645499.57999999996</v>
          </cell>
          <cell r="AA179">
            <v>-652551.9</v>
          </cell>
          <cell r="AB179">
            <v>-669876.87</v>
          </cell>
          <cell r="AC179">
            <v>-786062.75</v>
          </cell>
          <cell r="AD179">
            <v>-199206.28416666668</v>
          </cell>
          <cell r="AE179">
            <v>-229724.95375000002</v>
          </cell>
          <cell r="AF179">
            <v>-264678.75333333336</v>
          </cell>
          <cell r="AG179">
            <v>-311247.35541666672</v>
          </cell>
          <cell r="AH179">
            <v>-359067.39333333337</v>
          </cell>
          <cell r="AI179">
            <v>-403435.39125000004</v>
          </cell>
          <cell r="AJ179">
            <v>-440028.24958333344</v>
          </cell>
          <cell r="AK179">
            <v>-469577.47625000001</v>
          </cell>
          <cell r="AL179">
            <v>-500232.82</v>
          </cell>
          <cell r="AM179">
            <v>-517681.81750000012</v>
          </cell>
          <cell r="AN179">
            <v>-537474.82291666663</v>
          </cell>
          <cell r="AO179">
            <v>-569732.69874999998</v>
          </cell>
          <cell r="AR179" t="str">
            <v>50a</v>
          </cell>
        </row>
        <row r="180">
          <cell r="X180">
            <v>-731.03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-628081.24</v>
          </cell>
          <cell r="AJ180">
            <v>-30.459583333333331</v>
          </cell>
          <cell r="AK180">
            <v>-60.919166666666662</v>
          </cell>
          <cell r="AL180">
            <v>-60.919166666666662</v>
          </cell>
          <cell r="AM180">
            <v>-60.919166666666662</v>
          </cell>
          <cell r="AN180">
            <v>-60.919166666666662</v>
          </cell>
          <cell r="AO180">
            <v>-26230.970833333336</v>
          </cell>
          <cell r="AR180" t="str">
            <v>50a</v>
          </cell>
        </row>
        <row r="181">
          <cell r="R181">
            <v>-90906.61</v>
          </cell>
          <cell r="S181">
            <v>-102138.3</v>
          </cell>
          <cell r="T181">
            <v>-90994.8</v>
          </cell>
          <cell r="U181">
            <v>-90994.8</v>
          </cell>
          <cell r="V181">
            <v>-90994.8</v>
          </cell>
          <cell r="W181">
            <v>-90994.8</v>
          </cell>
          <cell r="X181">
            <v>-90994.8</v>
          </cell>
          <cell r="Y181">
            <v>-90994.8</v>
          </cell>
          <cell r="Z181">
            <v>-90994.8</v>
          </cell>
          <cell r="AA181">
            <v>-72608.27</v>
          </cell>
          <cell r="AB181">
            <v>-55764.04</v>
          </cell>
          <cell r="AC181">
            <v>0</v>
          </cell>
          <cell r="AD181">
            <v>-100782.10833333335</v>
          </cell>
          <cell r="AE181">
            <v>-100306.77208333334</v>
          </cell>
          <cell r="AF181">
            <v>-99835.110416666677</v>
          </cell>
          <cell r="AG181">
            <v>-98899.136249999996</v>
          </cell>
          <cell r="AH181">
            <v>-97963.162083333344</v>
          </cell>
          <cell r="AI181">
            <v>-97027.187916666677</v>
          </cell>
          <cell r="AJ181">
            <v>-96091.21375000001</v>
          </cell>
          <cell r="AK181">
            <v>-95158.914166666684</v>
          </cell>
          <cell r="AL181">
            <v>-94230.289166666684</v>
          </cell>
          <cell r="AM181">
            <v>-92535.558750000026</v>
          </cell>
          <cell r="AN181">
            <v>-89372.880000000019</v>
          </cell>
          <cell r="AO181">
            <v>-83652.843750000015</v>
          </cell>
          <cell r="AR181" t="str">
            <v>50a</v>
          </cell>
        </row>
        <row r="182"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R182" t="str">
            <v>50a</v>
          </cell>
        </row>
        <row r="183"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R183" t="str">
            <v>50a</v>
          </cell>
        </row>
        <row r="184">
          <cell r="R184">
            <v>-67</v>
          </cell>
          <cell r="S184">
            <v>-67</v>
          </cell>
          <cell r="T184">
            <v>-67</v>
          </cell>
          <cell r="U184">
            <v>-67</v>
          </cell>
          <cell r="V184">
            <v>-67</v>
          </cell>
          <cell r="W184">
            <v>-67</v>
          </cell>
          <cell r="X184">
            <v>-67</v>
          </cell>
          <cell r="Y184">
            <v>-67</v>
          </cell>
          <cell r="Z184">
            <v>-67</v>
          </cell>
          <cell r="AA184">
            <v>-67</v>
          </cell>
          <cell r="AB184">
            <v>0</v>
          </cell>
          <cell r="AC184">
            <v>0</v>
          </cell>
          <cell r="AD184">
            <v>-46099.919166666667</v>
          </cell>
          <cell r="AE184">
            <v>-39608.092916666668</v>
          </cell>
          <cell r="AF184">
            <v>-33221.382083333338</v>
          </cell>
          <cell r="AG184">
            <v>-26936.952499999999</v>
          </cell>
          <cell r="AH184">
            <v>-20739.470833333336</v>
          </cell>
          <cell r="AI184">
            <v>-14698.302916666667</v>
          </cell>
          <cell r="AJ184">
            <v>-9795.6962499999991</v>
          </cell>
          <cell r="AK184">
            <v>-5892.5166666666664</v>
          </cell>
          <cell r="AL184">
            <v>-2016.5083333333332</v>
          </cell>
          <cell r="AM184">
            <v>-79.375</v>
          </cell>
          <cell r="AN184">
            <v>-68.333333333333329</v>
          </cell>
          <cell r="AO184">
            <v>-58.625</v>
          </cell>
          <cell r="AR184" t="str">
            <v>50a</v>
          </cell>
        </row>
        <row r="185">
          <cell r="R185">
            <v>262565.28000000003</v>
          </cell>
          <cell r="S185">
            <v>332192.55</v>
          </cell>
          <cell r="T185">
            <v>305035.27</v>
          </cell>
          <cell r="U185">
            <v>364610.48</v>
          </cell>
          <cell r="V185">
            <v>296926.40000000002</v>
          </cell>
          <cell r="W185">
            <v>196577.4</v>
          </cell>
          <cell r="X185">
            <v>184531.23</v>
          </cell>
          <cell r="Y185">
            <v>172888.4</v>
          </cell>
          <cell r="Z185">
            <v>176816.87</v>
          </cell>
          <cell r="AA185">
            <v>118916.28</v>
          </cell>
          <cell r="AB185">
            <v>191167.99</v>
          </cell>
          <cell r="AC185">
            <v>110926.01</v>
          </cell>
          <cell r="AD185">
            <v>232688.39958333338</v>
          </cell>
          <cell r="AE185">
            <v>242458.70166666669</v>
          </cell>
          <cell r="AF185">
            <v>252625.05333333332</v>
          </cell>
          <cell r="AG185">
            <v>254113.18500000003</v>
          </cell>
          <cell r="AH185">
            <v>252856.15458333329</v>
          </cell>
          <cell r="AI185">
            <v>248168.41541666668</v>
          </cell>
          <cell r="AJ185">
            <v>239081.52791666667</v>
          </cell>
          <cell r="AK185">
            <v>234550.95291666666</v>
          </cell>
          <cell r="AL185">
            <v>233332.08458333332</v>
          </cell>
          <cell r="AM185">
            <v>231251.82958333334</v>
          </cell>
          <cell r="AN185">
            <v>232030.44041666665</v>
          </cell>
          <cell r="AO185">
            <v>230533.24083333332</v>
          </cell>
          <cell r="AR185" t="str">
            <v>50a</v>
          </cell>
        </row>
        <row r="186"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R186" t="str">
            <v>50b</v>
          </cell>
        </row>
        <row r="187">
          <cell r="R187">
            <v>41580</v>
          </cell>
          <cell r="S187">
            <v>51580</v>
          </cell>
          <cell r="T187">
            <v>51580</v>
          </cell>
          <cell r="U187">
            <v>51580</v>
          </cell>
          <cell r="V187">
            <v>51580</v>
          </cell>
          <cell r="W187">
            <v>51580</v>
          </cell>
          <cell r="X187">
            <v>51580</v>
          </cell>
          <cell r="Y187">
            <v>51580</v>
          </cell>
          <cell r="Z187">
            <v>51580</v>
          </cell>
          <cell r="AA187">
            <v>51580</v>
          </cell>
          <cell r="AB187">
            <v>51580</v>
          </cell>
          <cell r="AC187">
            <v>51580</v>
          </cell>
          <cell r="AD187">
            <v>41580</v>
          </cell>
          <cell r="AE187">
            <v>41996.666666666664</v>
          </cell>
          <cell r="AF187">
            <v>42830</v>
          </cell>
          <cell r="AG187">
            <v>43663.333333333336</v>
          </cell>
          <cell r="AH187">
            <v>44496.666666666664</v>
          </cell>
          <cell r="AI187">
            <v>45330</v>
          </cell>
          <cell r="AJ187">
            <v>46163.333333333336</v>
          </cell>
          <cell r="AK187">
            <v>46996.666666666664</v>
          </cell>
          <cell r="AL187">
            <v>47830</v>
          </cell>
          <cell r="AM187">
            <v>48663.333333333336</v>
          </cell>
          <cell r="AN187">
            <v>49496.666666666664</v>
          </cell>
          <cell r="AO187">
            <v>50330</v>
          </cell>
          <cell r="AR187" t="str">
            <v>50b</v>
          </cell>
        </row>
        <row r="188">
          <cell r="R188">
            <v>0</v>
          </cell>
          <cell r="S188">
            <v>10000</v>
          </cell>
          <cell r="T188">
            <v>10000</v>
          </cell>
          <cell r="U188">
            <v>10000</v>
          </cell>
          <cell r="V188">
            <v>10000</v>
          </cell>
          <cell r="W188">
            <v>10000</v>
          </cell>
          <cell r="X188">
            <v>10000</v>
          </cell>
          <cell r="Y188">
            <v>10000</v>
          </cell>
          <cell r="Z188">
            <v>10000</v>
          </cell>
          <cell r="AA188">
            <v>10000</v>
          </cell>
          <cell r="AB188">
            <v>10000</v>
          </cell>
          <cell r="AC188">
            <v>10000</v>
          </cell>
          <cell r="AD188">
            <v>0</v>
          </cell>
          <cell r="AE188">
            <v>416.66666666666669</v>
          </cell>
          <cell r="AF188">
            <v>1250</v>
          </cell>
          <cell r="AG188">
            <v>2083.3333333333335</v>
          </cell>
          <cell r="AH188">
            <v>2916.6666666666665</v>
          </cell>
          <cell r="AI188">
            <v>3750</v>
          </cell>
          <cell r="AJ188">
            <v>4583.333333333333</v>
          </cell>
          <cell r="AK188">
            <v>5416.666666666667</v>
          </cell>
          <cell r="AL188">
            <v>6250</v>
          </cell>
          <cell r="AM188">
            <v>7083.333333333333</v>
          </cell>
          <cell r="AN188">
            <v>7916.666666666667</v>
          </cell>
          <cell r="AO188">
            <v>8750</v>
          </cell>
        </row>
        <row r="189">
          <cell r="R189">
            <v>24017.54</v>
          </cell>
          <cell r="S189">
            <v>4017.54</v>
          </cell>
          <cell r="T189">
            <v>4017.54</v>
          </cell>
          <cell r="U189">
            <v>4017.54</v>
          </cell>
          <cell r="V189">
            <v>4017.54</v>
          </cell>
          <cell r="W189">
            <v>4017.54</v>
          </cell>
          <cell r="X189">
            <v>4017.54</v>
          </cell>
          <cell r="Y189">
            <v>4017.54</v>
          </cell>
          <cell r="Z189">
            <v>4017.54</v>
          </cell>
          <cell r="AA189">
            <v>4017.54</v>
          </cell>
          <cell r="AB189">
            <v>4017.54</v>
          </cell>
          <cell r="AC189">
            <v>4017.54</v>
          </cell>
          <cell r="AD189">
            <v>19434.206666666672</v>
          </cell>
          <cell r="AE189">
            <v>19434.206666666672</v>
          </cell>
          <cell r="AF189">
            <v>18600.87333333334</v>
          </cell>
          <cell r="AG189">
            <v>17767.540000000005</v>
          </cell>
          <cell r="AH189">
            <v>16934.206666666672</v>
          </cell>
          <cell r="AI189">
            <v>16100.873333333338</v>
          </cell>
          <cell r="AJ189">
            <v>14850.873333333338</v>
          </cell>
          <cell r="AK189">
            <v>13184.206666666671</v>
          </cell>
          <cell r="AL189">
            <v>11517.539999999995</v>
          </cell>
          <cell r="AM189">
            <v>9850.8733333333294</v>
          </cell>
          <cell r="AN189">
            <v>8184.2066666666651</v>
          </cell>
          <cell r="AO189">
            <v>6517.5400000000009</v>
          </cell>
          <cell r="AR189" t="str">
            <v>50a</v>
          </cell>
        </row>
        <row r="190">
          <cell r="R190">
            <v>2684968.82</v>
          </cell>
          <cell r="S190">
            <v>2684968.82</v>
          </cell>
          <cell r="T190">
            <v>2684968.82</v>
          </cell>
          <cell r="U190">
            <v>2684968.82</v>
          </cell>
          <cell r="V190">
            <v>2684968.82</v>
          </cell>
          <cell r="W190">
            <v>2694695.45</v>
          </cell>
          <cell r="X190">
            <v>2694695.45</v>
          </cell>
          <cell r="Y190">
            <v>2694695.45</v>
          </cell>
          <cell r="Z190">
            <v>2694695.45</v>
          </cell>
          <cell r="AA190">
            <v>2694695.45</v>
          </cell>
          <cell r="AB190">
            <v>2694695.45</v>
          </cell>
          <cell r="AC190">
            <v>3153762.89</v>
          </cell>
          <cell r="AD190">
            <v>1072324.7841666667</v>
          </cell>
          <cell r="AE190">
            <v>1268654.1791666667</v>
          </cell>
          <cell r="AF190">
            <v>1464983.5741666667</v>
          </cell>
          <cell r="AG190">
            <v>1661312.9691666665</v>
          </cell>
          <cell r="AH190">
            <v>1857642.3641666668</v>
          </cell>
          <cell r="AI190">
            <v>2054377.0354166667</v>
          </cell>
          <cell r="AJ190">
            <v>2251516.9829166667</v>
          </cell>
          <cell r="AK190">
            <v>2448656.9304166664</v>
          </cell>
          <cell r="AL190">
            <v>2617204.9479166665</v>
          </cell>
          <cell r="AM190">
            <v>2687845.2774999999</v>
          </cell>
          <cell r="AN190">
            <v>2689169.8491666666</v>
          </cell>
          <cell r="AO190">
            <v>2709365.2212499999</v>
          </cell>
          <cell r="AR190" t="str">
            <v>50a</v>
          </cell>
        </row>
        <row r="191"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R191" t="str">
            <v>50b</v>
          </cell>
        </row>
        <row r="192">
          <cell r="R192">
            <v>114235</v>
          </cell>
          <cell r="S192">
            <v>114190.54</v>
          </cell>
          <cell r="T192">
            <v>113190.54</v>
          </cell>
          <cell r="U192">
            <v>112690.54</v>
          </cell>
          <cell r="V192">
            <v>112690.54</v>
          </cell>
          <cell r="W192">
            <v>110812.07</v>
          </cell>
          <cell r="X192">
            <v>110812.07</v>
          </cell>
          <cell r="Y192">
            <v>108690.51</v>
          </cell>
          <cell r="Z192">
            <v>108690.51</v>
          </cell>
          <cell r="AA192">
            <v>108690.51</v>
          </cell>
          <cell r="AB192">
            <v>108690.51</v>
          </cell>
          <cell r="AC192">
            <v>108473.27</v>
          </cell>
          <cell r="AD192">
            <v>120113.71208333333</v>
          </cell>
          <cell r="AE192">
            <v>119356.56874999999</v>
          </cell>
          <cell r="AF192">
            <v>118576.73958333333</v>
          </cell>
          <cell r="AG192">
            <v>117734.41041666667</v>
          </cell>
          <cell r="AH192">
            <v>116787.91458333335</v>
          </cell>
          <cell r="AI192">
            <v>115904.81583333336</v>
          </cell>
          <cell r="AJ192">
            <v>115195.53083333337</v>
          </cell>
          <cell r="AK192">
            <v>114383.26416666668</v>
          </cell>
          <cell r="AL192">
            <v>113440.93250000001</v>
          </cell>
          <cell r="AM192">
            <v>112602.70708333336</v>
          </cell>
          <cell r="AN192">
            <v>111851.92125000001</v>
          </cell>
          <cell r="AO192">
            <v>111228.12291666667</v>
          </cell>
          <cell r="AR192" t="str">
            <v>50a</v>
          </cell>
        </row>
        <row r="193"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R193" t="str">
            <v>50a</v>
          </cell>
        </row>
        <row r="194"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157823.70000000001</v>
          </cell>
          <cell r="W194">
            <v>115652</v>
          </cell>
          <cell r="X194">
            <v>115652</v>
          </cell>
          <cell r="Y194">
            <v>311327.21999999997</v>
          </cell>
          <cell r="Z194">
            <v>515065.14</v>
          </cell>
          <cell r="AA194">
            <v>234617.61</v>
          </cell>
          <cell r="AB194">
            <v>233607.73</v>
          </cell>
          <cell r="AC194">
            <v>157409.43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6575.9875000000002</v>
          </cell>
          <cell r="AI194">
            <v>17970.808333333334</v>
          </cell>
          <cell r="AJ194">
            <v>27608.475000000002</v>
          </cell>
          <cell r="AK194">
            <v>45399.27583333334</v>
          </cell>
          <cell r="AL194">
            <v>79832.290833333333</v>
          </cell>
          <cell r="AM194">
            <v>111069.07208333333</v>
          </cell>
          <cell r="AN194">
            <v>130578.46124999999</v>
          </cell>
          <cell r="AO194">
            <v>146870.84291666668</v>
          </cell>
          <cell r="AR194" t="str">
            <v>62</v>
          </cell>
        </row>
        <row r="195"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R195" t="str">
            <v>50a</v>
          </cell>
        </row>
        <row r="196">
          <cell r="R196">
            <v>73353</v>
          </cell>
          <cell r="S196">
            <v>73353</v>
          </cell>
          <cell r="T196">
            <v>73353</v>
          </cell>
          <cell r="U196">
            <v>73353</v>
          </cell>
          <cell r="V196">
            <v>73353</v>
          </cell>
          <cell r="W196">
            <v>73353</v>
          </cell>
          <cell r="X196">
            <v>73353</v>
          </cell>
          <cell r="Y196">
            <v>73353</v>
          </cell>
          <cell r="Z196">
            <v>73353</v>
          </cell>
          <cell r="AA196">
            <v>73353</v>
          </cell>
          <cell r="AB196">
            <v>73353</v>
          </cell>
          <cell r="AC196">
            <v>73353</v>
          </cell>
          <cell r="AD196">
            <v>27507.375</v>
          </cell>
          <cell r="AE196">
            <v>33620.125</v>
          </cell>
          <cell r="AF196">
            <v>39732.875</v>
          </cell>
          <cell r="AG196">
            <v>45845.625</v>
          </cell>
          <cell r="AH196">
            <v>51958.375</v>
          </cell>
          <cell r="AI196">
            <v>58071.125</v>
          </cell>
          <cell r="AJ196">
            <v>64183.875</v>
          </cell>
          <cell r="AK196">
            <v>70296.625</v>
          </cell>
          <cell r="AL196">
            <v>73353</v>
          </cell>
          <cell r="AM196">
            <v>73353</v>
          </cell>
          <cell r="AN196">
            <v>73353</v>
          </cell>
          <cell r="AO196">
            <v>73353</v>
          </cell>
          <cell r="AR196" t="str">
            <v>62</v>
          </cell>
        </row>
        <row r="197">
          <cell r="R197">
            <v>812655</v>
          </cell>
          <cell r="S197">
            <v>812655</v>
          </cell>
          <cell r="T197">
            <v>812655</v>
          </cell>
          <cell r="U197">
            <v>812655</v>
          </cell>
          <cell r="V197">
            <v>812655</v>
          </cell>
          <cell r="W197">
            <v>812655</v>
          </cell>
          <cell r="X197">
            <v>812655</v>
          </cell>
          <cell r="Y197">
            <v>812655</v>
          </cell>
          <cell r="Z197">
            <v>812655</v>
          </cell>
          <cell r="AA197">
            <v>987204</v>
          </cell>
          <cell r="AB197">
            <v>987204</v>
          </cell>
          <cell r="AC197">
            <v>987204</v>
          </cell>
          <cell r="AD197">
            <v>708660.54166666663</v>
          </cell>
          <cell r="AE197">
            <v>727568.625</v>
          </cell>
          <cell r="AF197">
            <v>746476.70833333337</v>
          </cell>
          <cell r="AG197">
            <v>765384.79166666663</v>
          </cell>
          <cell r="AH197">
            <v>784292.875</v>
          </cell>
          <cell r="AI197">
            <v>803200.95833333337</v>
          </cell>
          <cell r="AJ197">
            <v>812655</v>
          </cell>
          <cell r="AK197">
            <v>812655</v>
          </cell>
          <cell r="AL197">
            <v>812655</v>
          </cell>
          <cell r="AM197">
            <v>819927.875</v>
          </cell>
          <cell r="AN197">
            <v>834473.625</v>
          </cell>
          <cell r="AO197">
            <v>849019.375</v>
          </cell>
          <cell r="AR197" t="str">
            <v>62</v>
          </cell>
        </row>
        <row r="198"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4091.2637499999987</v>
          </cell>
          <cell r="AE198">
            <v>3701.6195833333327</v>
          </cell>
          <cell r="AF198">
            <v>3311.9754166666662</v>
          </cell>
          <cell r="AG198">
            <v>2922.3312499999997</v>
          </cell>
          <cell r="AH198">
            <v>2532.6870833333328</v>
          </cell>
          <cell r="AI198">
            <v>2143.0429166666668</v>
          </cell>
          <cell r="AJ198">
            <v>1753.3987499999996</v>
          </cell>
          <cell r="AK198">
            <v>1363.7545833333331</v>
          </cell>
          <cell r="AL198">
            <v>974.11041666666654</v>
          </cell>
          <cell r="AM198">
            <v>584.46624999999995</v>
          </cell>
          <cell r="AN198">
            <v>194.82208333333332</v>
          </cell>
          <cell r="AO198">
            <v>0</v>
          </cell>
          <cell r="AR198" t="str">
            <v>50a</v>
          </cell>
        </row>
        <row r="199">
          <cell r="R199">
            <v>717254</v>
          </cell>
          <cell r="S199">
            <v>717254</v>
          </cell>
          <cell r="T199">
            <v>717254</v>
          </cell>
          <cell r="U199">
            <v>717254</v>
          </cell>
          <cell r="V199">
            <v>717254</v>
          </cell>
          <cell r="W199">
            <v>717254</v>
          </cell>
          <cell r="X199">
            <v>717254</v>
          </cell>
          <cell r="Y199">
            <v>717254</v>
          </cell>
          <cell r="Z199">
            <v>717254</v>
          </cell>
          <cell r="AA199">
            <v>622232</v>
          </cell>
          <cell r="AB199">
            <v>622232</v>
          </cell>
          <cell r="AC199">
            <v>622232</v>
          </cell>
          <cell r="AD199">
            <v>589689.75</v>
          </cell>
          <cell r="AE199">
            <v>612883.25</v>
          </cell>
          <cell r="AF199">
            <v>636076.75</v>
          </cell>
          <cell r="AG199">
            <v>659270.25</v>
          </cell>
          <cell r="AH199">
            <v>682463.75</v>
          </cell>
          <cell r="AI199">
            <v>705657.25</v>
          </cell>
          <cell r="AJ199">
            <v>717254</v>
          </cell>
          <cell r="AK199">
            <v>717254</v>
          </cell>
          <cell r="AL199">
            <v>717254</v>
          </cell>
          <cell r="AM199">
            <v>713294.75</v>
          </cell>
          <cell r="AN199">
            <v>705376.25</v>
          </cell>
          <cell r="AO199">
            <v>697457.75</v>
          </cell>
          <cell r="AR199" t="str">
            <v>62</v>
          </cell>
        </row>
        <row r="200">
          <cell r="R200">
            <v>3969.64</v>
          </cell>
          <cell r="S200">
            <v>3969.64</v>
          </cell>
          <cell r="T200">
            <v>3904.46</v>
          </cell>
          <cell r="U200">
            <v>3904.46</v>
          </cell>
          <cell r="V200">
            <v>3904.46</v>
          </cell>
          <cell r="W200">
            <v>3885.62</v>
          </cell>
          <cell r="X200">
            <v>3885.62</v>
          </cell>
          <cell r="Y200">
            <v>3885.62</v>
          </cell>
          <cell r="Z200">
            <v>3885.62</v>
          </cell>
          <cell r="AA200">
            <v>3885.62</v>
          </cell>
          <cell r="AB200">
            <v>3885.62</v>
          </cell>
          <cell r="AC200">
            <v>590.63</v>
          </cell>
          <cell r="AD200">
            <v>4024.7050000000004</v>
          </cell>
          <cell r="AE200">
            <v>4014.731666666667</v>
          </cell>
          <cell r="AF200">
            <v>4004.1433333333334</v>
          </cell>
          <cell r="AG200">
            <v>3992.94</v>
          </cell>
          <cell r="AH200">
            <v>3981.7366666666671</v>
          </cell>
          <cell r="AI200">
            <v>3969.7483333333334</v>
          </cell>
          <cell r="AJ200">
            <v>3956.9750000000004</v>
          </cell>
          <cell r="AK200">
            <v>3944.2016666666673</v>
          </cell>
          <cell r="AL200">
            <v>3933.4016666666671</v>
          </cell>
          <cell r="AM200">
            <v>3924.5750000000003</v>
          </cell>
          <cell r="AN200">
            <v>3915.7483333333334</v>
          </cell>
          <cell r="AO200">
            <v>3770.5429166666672</v>
          </cell>
          <cell r="AR200" t="str">
            <v>50a</v>
          </cell>
        </row>
        <row r="201">
          <cell r="R201">
            <v>-3261.84</v>
          </cell>
          <cell r="S201">
            <v>-3261.84</v>
          </cell>
          <cell r="T201">
            <v>-3261.84</v>
          </cell>
          <cell r="U201">
            <v>-3261.84</v>
          </cell>
          <cell r="V201">
            <v>-3261.84</v>
          </cell>
          <cell r="W201">
            <v>-3261.84</v>
          </cell>
          <cell r="X201">
            <v>-3261.84</v>
          </cell>
          <cell r="Y201">
            <v>-3261.84</v>
          </cell>
          <cell r="Z201">
            <v>-3261.84</v>
          </cell>
          <cell r="AA201">
            <v>-3261.84</v>
          </cell>
          <cell r="AB201">
            <v>-3261.84</v>
          </cell>
          <cell r="AC201">
            <v>0</v>
          </cell>
          <cell r="AD201">
            <v>-3261.84</v>
          </cell>
          <cell r="AE201">
            <v>-3261.84</v>
          </cell>
          <cell r="AF201">
            <v>-3261.84</v>
          </cell>
          <cell r="AG201">
            <v>-3261.84</v>
          </cell>
          <cell r="AH201">
            <v>-3261.84</v>
          </cell>
          <cell r="AI201">
            <v>-3261.84</v>
          </cell>
          <cell r="AJ201">
            <v>-3261.84</v>
          </cell>
          <cell r="AK201">
            <v>-3261.84</v>
          </cell>
          <cell r="AL201">
            <v>-3261.84</v>
          </cell>
          <cell r="AM201">
            <v>-3261.84</v>
          </cell>
          <cell r="AN201">
            <v>-3261.84</v>
          </cell>
          <cell r="AO201">
            <v>-3125.9300000000003</v>
          </cell>
          <cell r="AR201" t="str">
            <v>50b</v>
          </cell>
        </row>
        <row r="202"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R202" t="str">
            <v>62</v>
          </cell>
        </row>
        <row r="203"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R203" t="str">
            <v>50b</v>
          </cell>
        </row>
        <row r="204">
          <cell r="R204">
            <v>16286.22</v>
          </cell>
          <cell r="S204">
            <v>16286.22</v>
          </cell>
          <cell r="T204">
            <v>16286.22</v>
          </cell>
          <cell r="U204">
            <v>16286.22</v>
          </cell>
          <cell r="V204">
            <v>16286.22</v>
          </cell>
          <cell r="W204">
            <v>16286.22</v>
          </cell>
          <cell r="X204">
            <v>16286.22</v>
          </cell>
          <cell r="Y204">
            <v>16286.22</v>
          </cell>
          <cell r="Z204">
            <v>16286.22</v>
          </cell>
          <cell r="AA204">
            <v>16286.22</v>
          </cell>
          <cell r="AB204">
            <v>16286.22</v>
          </cell>
          <cell r="AC204">
            <v>0</v>
          </cell>
          <cell r="AD204">
            <v>16286.22</v>
          </cell>
          <cell r="AE204">
            <v>16286.22</v>
          </cell>
          <cell r="AF204">
            <v>16286.22</v>
          </cell>
          <cell r="AG204">
            <v>16286.22</v>
          </cell>
          <cell r="AH204">
            <v>16286.22</v>
          </cell>
          <cell r="AI204">
            <v>16286.22</v>
          </cell>
          <cell r="AJ204">
            <v>16286.22</v>
          </cell>
          <cell r="AK204">
            <v>16286.22</v>
          </cell>
          <cell r="AL204">
            <v>16286.22</v>
          </cell>
          <cell r="AM204">
            <v>16286.22</v>
          </cell>
          <cell r="AN204">
            <v>16286.22</v>
          </cell>
          <cell r="AO204">
            <v>15607.627499999997</v>
          </cell>
        </row>
        <row r="205">
          <cell r="R205">
            <v>282716.15000000002</v>
          </cell>
          <cell r="S205">
            <v>162952.66</v>
          </cell>
          <cell r="T205">
            <v>358711.81</v>
          </cell>
          <cell r="U205">
            <v>250975.75</v>
          </cell>
          <cell r="V205">
            <v>318023.11</v>
          </cell>
          <cell r="W205">
            <v>279224.65000000002</v>
          </cell>
          <cell r="X205">
            <v>231607.19</v>
          </cell>
          <cell r="Y205">
            <v>238232.17</v>
          </cell>
          <cell r="Z205">
            <v>269446.98</v>
          </cell>
          <cell r="AA205">
            <v>56991.839999999997</v>
          </cell>
          <cell r="AB205">
            <v>46620.94</v>
          </cell>
          <cell r="AC205">
            <v>-72165.75</v>
          </cell>
          <cell r="AD205">
            <v>366017.15833333338</v>
          </cell>
          <cell r="AE205">
            <v>354992.42499999999</v>
          </cell>
          <cell r="AF205">
            <v>342562.99958333332</v>
          </cell>
          <cell r="AG205">
            <v>335767.44791666669</v>
          </cell>
          <cell r="AH205">
            <v>328607.68125000002</v>
          </cell>
          <cell r="AI205">
            <v>322325.31083333335</v>
          </cell>
          <cell r="AJ205">
            <v>311035.27416666667</v>
          </cell>
          <cell r="AK205">
            <v>297079.8891666666</v>
          </cell>
          <cell r="AL205">
            <v>284600.65125</v>
          </cell>
          <cell r="AM205">
            <v>264854.755</v>
          </cell>
          <cell r="AN205">
            <v>242285.03208333332</v>
          </cell>
          <cell r="AO205">
            <v>217523.82249999998</v>
          </cell>
          <cell r="AR205" t="str">
            <v>50a</v>
          </cell>
        </row>
        <row r="206">
          <cell r="R206">
            <v>803.66</v>
          </cell>
          <cell r="S206">
            <v>803.66</v>
          </cell>
          <cell r="T206">
            <v>803.66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803.66</v>
          </cell>
          <cell r="AE206">
            <v>803.66</v>
          </cell>
          <cell r="AF206">
            <v>803.66</v>
          </cell>
          <cell r="AG206">
            <v>770.17416666666668</v>
          </cell>
          <cell r="AH206">
            <v>703.20249999999999</v>
          </cell>
          <cell r="AI206">
            <v>636.23083333333329</v>
          </cell>
          <cell r="AJ206">
            <v>569.2591666666666</v>
          </cell>
          <cell r="AK206">
            <v>502.28749999999997</v>
          </cell>
          <cell r="AL206">
            <v>435.31583333333333</v>
          </cell>
          <cell r="AM206">
            <v>368.34416666666669</v>
          </cell>
          <cell r="AN206">
            <v>301.3725</v>
          </cell>
          <cell r="AO206">
            <v>234.40083333333334</v>
          </cell>
          <cell r="AR206" t="str">
            <v>50a</v>
          </cell>
        </row>
        <row r="207">
          <cell r="R207">
            <v>248.86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246.75083333333339</v>
          </cell>
          <cell r="AE207">
            <v>257.12000000000006</v>
          </cell>
          <cell r="AF207">
            <v>208.0254166666667</v>
          </cell>
          <cell r="AG207">
            <v>58.896250000000016</v>
          </cell>
          <cell r="AH207">
            <v>-62.343333333333298</v>
          </cell>
          <cell r="AI207">
            <v>-90.985416666666609</v>
          </cell>
          <cell r="AJ207">
            <v>-64.952083333333306</v>
          </cell>
          <cell r="AK207">
            <v>40.271666666666682</v>
          </cell>
          <cell r="AL207">
            <v>100.40583333333335</v>
          </cell>
          <cell r="AM207">
            <v>77.167500000000004</v>
          </cell>
          <cell r="AN207">
            <v>54.345833333333339</v>
          </cell>
          <cell r="AO207">
            <v>31.940833333333334</v>
          </cell>
        </row>
        <row r="208">
          <cell r="R208">
            <v>89120.69</v>
          </cell>
          <cell r="S208">
            <v>63910.080000000002</v>
          </cell>
          <cell r="T208">
            <v>8490.5300000000007</v>
          </cell>
          <cell r="U208">
            <v>36145.06</v>
          </cell>
          <cell r="V208">
            <v>74347.94</v>
          </cell>
          <cell r="W208">
            <v>37649.550000000003</v>
          </cell>
          <cell r="X208">
            <v>92742.32</v>
          </cell>
          <cell r="Y208">
            <v>68198.23</v>
          </cell>
          <cell r="Z208">
            <v>18050.03</v>
          </cell>
          <cell r="AA208">
            <v>58910.35</v>
          </cell>
          <cell r="AB208">
            <v>16062.67</v>
          </cell>
          <cell r="AC208">
            <v>96777.71</v>
          </cell>
          <cell r="AD208">
            <v>60373.66791666668</v>
          </cell>
          <cell r="AE208">
            <v>59466.618749999994</v>
          </cell>
          <cell r="AF208">
            <v>58878.294166666659</v>
          </cell>
          <cell r="AG208">
            <v>58531.571666666663</v>
          </cell>
          <cell r="AH208">
            <v>56623.311250000006</v>
          </cell>
          <cell r="AI208">
            <v>54006.304999999993</v>
          </cell>
          <cell r="AJ208">
            <v>54665.923750000009</v>
          </cell>
          <cell r="AK208">
            <v>58334.72291666668</v>
          </cell>
          <cell r="AL208">
            <v>57182.962500000001</v>
          </cell>
          <cell r="AM208">
            <v>55118.67500000001</v>
          </cell>
          <cell r="AN208">
            <v>53215.775833333326</v>
          </cell>
          <cell r="AO208">
            <v>52489.000833333332</v>
          </cell>
          <cell r="AR208" t="str">
            <v>50b</v>
          </cell>
        </row>
        <row r="209">
          <cell r="R209">
            <v>0</v>
          </cell>
          <cell r="S209">
            <v>0</v>
          </cell>
          <cell r="T209">
            <v>3500000</v>
          </cell>
          <cell r="U209">
            <v>17600000</v>
          </cell>
          <cell r="V209">
            <v>2000000</v>
          </cell>
          <cell r="W209">
            <v>0</v>
          </cell>
          <cell r="X209">
            <v>37000000</v>
          </cell>
          <cell r="Y209">
            <v>0</v>
          </cell>
          <cell r="Z209">
            <v>4300000</v>
          </cell>
          <cell r="AA209">
            <v>0</v>
          </cell>
          <cell r="AB209">
            <v>18100000</v>
          </cell>
          <cell r="AC209">
            <v>3200000</v>
          </cell>
          <cell r="AD209">
            <v>28095817.9375</v>
          </cell>
          <cell r="AE209">
            <v>18230030.345416665</v>
          </cell>
          <cell r="AF209">
            <v>11535258.098333335</v>
          </cell>
          <cell r="AG209">
            <v>7170845.0549999997</v>
          </cell>
          <cell r="AH209">
            <v>5520833.333333333</v>
          </cell>
          <cell r="AI209">
            <v>5395833.333333333</v>
          </cell>
          <cell r="AJ209">
            <v>5181250</v>
          </cell>
          <cell r="AK209">
            <v>5091666.666666667</v>
          </cell>
          <cell r="AL209">
            <v>5187500</v>
          </cell>
          <cell r="AM209">
            <v>5366666.666666667</v>
          </cell>
          <cell r="AN209">
            <v>6120833.333333333</v>
          </cell>
          <cell r="AO209">
            <v>7008333.333333333</v>
          </cell>
          <cell r="AR209" t="str">
            <v>62</v>
          </cell>
        </row>
        <row r="210">
          <cell r="R210">
            <v>9750000</v>
          </cell>
          <cell r="S210">
            <v>9500000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5000000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6022414.7625000002</v>
          </cell>
          <cell r="AE210">
            <v>6574498.0958333341</v>
          </cell>
          <cell r="AF210">
            <v>5659498.0958333341</v>
          </cell>
          <cell r="AG210">
            <v>4265331.4291666662</v>
          </cell>
          <cell r="AH210">
            <v>3914211.5637500002</v>
          </cell>
          <cell r="AI210">
            <v>3646425.0316666667</v>
          </cell>
          <cell r="AJ210">
            <v>3188091.6983333337</v>
          </cell>
          <cell r="AK210">
            <v>2437795.8491666666</v>
          </cell>
          <cell r="AL210">
            <v>2020833.3333333333</v>
          </cell>
          <cell r="AM210">
            <v>2020833.3333333333</v>
          </cell>
          <cell r="AN210">
            <v>2020833.3333333333</v>
          </cell>
          <cell r="AO210">
            <v>2020833.3333333333</v>
          </cell>
          <cell r="AR210" t="str">
            <v>62</v>
          </cell>
        </row>
        <row r="211"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R211" t="str">
            <v>62</v>
          </cell>
        </row>
        <row r="212"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R212" t="str">
            <v>62</v>
          </cell>
        </row>
        <row r="213"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R213" t="str">
            <v>62</v>
          </cell>
        </row>
        <row r="214"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R214" t="str">
            <v>62</v>
          </cell>
        </row>
        <row r="215"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R215" t="str">
            <v>62</v>
          </cell>
        </row>
        <row r="216">
          <cell r="R216">
            <v>9716.9</v>
          </cell>
          <cell r="S216">
            <v>9761.33</v>
          </cell>
          <cell r="T216">
            <v>9806.09</v>
          </cell>
          <cell r="U216">
            <v>7852.97</v>
          </cell>
          <cell r="V216">
            <v>7896.6</v>
          </cell>
          <cell r="W216">
            <v>10281.81</v>
          </cell>
          <cell r="X216">
            <v>10629.75</v>
          </cell>
          <cell r="Y216">
            <v>7559.66</v>
          </cell>
          <cell r="Z216">
            <v>6895.71</v>
          </cell>
          <cell r="AA216">
            <v>7219.56</v>
          </cell>
          <cell r="AB216">
            <v>7243.3</v>
          </cell>
          <cell r="AC216">
            <v>7267.22</v>
          </cell>
          <cell r="AD216">
            <v>428945.11375000002</v>
          </cell>
          <cell r="AE216">
            <v>413912.0733333333</v>
          </cell>
          <cell r="AF216">
            <v>394898.24291666667</v>
          </cell>
          <cell r="AG216">
            <v>384179.00374999997</v>
          </cell>
          <cell r="AH216">
            <v>373418.69249999995</v>
          </cell>
          <cell r="AI216">
            <v>341495.48291666666</v>
          </cell>
          <cell r="AJ216">
            <v>289546.60916666669</v>
          </cell>
          <cell r="AK216">
            <v>238602.55166666664</v>
          </cell>
          <cell r="AL216">
            <v>187496.42916666667</v>
          </cell>
          <cell r="AM216">
            <v>136358.91750000001</v>
          </cell>
          <cell r="AN216">
            <v>85226.910416666666</v>
          </cell>
          <cell r="AO216">
            <v>34087.513333333329</v>
          </cell>
          <cell r="AR216" t="str">
            <v>62</v>
          </cell>
        </row>
        <row r="217">
          <cell r="R217">
            <v>612566.93999999994</v>
          </cell>
          <cell r="S217">
            <v>612566.93999999994</v>
          </cell>
          <cell r="T217">
            <v>612566.93999999994</v>
          </cell>
          <cell r="U217">
            <v>612566.93999999994</v>
          </cell>
          <cell r="V217">
            <v>612566.93999999994</v>
          </cell>
          <cell r="W217">
            <v>612566.93999999994</v>
          </cell>
          <cell r="X217">
            <v>612566.93999999994</v>
          </cell>
          <cell r="Y217">
            <v>445352.1</v>
          </cell>
          <cell r="Z217">
            <v>284582.11</v>
          </cell>
          <cell r="AA217">
            <v>284582.11</v>
          </cell>
          <cell r="AB217">
            <v>284582.11</v>
          </cell>
          <cell r="AC217">
            <v>449112.56</v>
          </cell>
          <cell r="AD217">
            <v>434136.66041666665</v>
          </cell>
          <cell r="AE217">
            <v>453054.95249999996</v>
          </cell>
          <cell r="AF217">
            <v>469227.31916666665</v>
          </cell>
          <cell r="AG217">
            <v>484252.72124999994</v>
          </cell>
          <cell r="AH217">
            <v>498131.15874999994</v>
          </cell>
          <cell r="AI217">
            <v>512009.59624999994</v>
          </cell>
          <cell r="AJ217">
            <v>526266.17958333332</v>
          </cell>
          <cell r="AK217">
            <v>533933.62374999991</v>
          </cell>
          <cell r="AL217">
            <v>529445.37708333321</v>
          </cell>
          <cell r="AM217">
            <v>518723.2245833333</v>
          </cell>
          <cell r="AN217">
            <v>506955.57208333333</v>
          </cell>
          <cell r="AO217">
            <v>502043.35500000004</v>
          </cell>
          <cell r="AR217" t="str">
            <v>62</v>
          </cell>
        </row>
        <row r="218"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R218" t="str">
            <v>50b</v>
          </cell>
        </row>
        <row r="219"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</row>
        <row r="220">
          <cell r="R220">
            <v>-229314.89</v>
          </cell>
          <cell r="S220">
            <v>-176050.36</v>
          </cell>
          <cell r="T220">
            <v>-175633.57</v>
          </cell>
          <cell r="U220">
            <v>-181171.93</v>
          </cell>
          <cell r="V220">
            <v>-89410.79</v>
          </cell>
          <cell r="W220">
            <v>-74828.88</v>
          </cell>
          <cell r="X220">
            <v>-27693.21</v>
          </cell>
          <cell r="Y220">
            <v>-221620.52</v>
          </cell>
          <cell r="Z220">
            <v>-191550.07999999999</v>
          </cell>
          <cell r="AA220">
            <v>-157496.48000000001</v>
          </cell>
          <cell r="AB220">
            <v>-63196.77</v>
          </cell>
          <cell r="AC220">
            <v>-54371.22</v>
          </cell>
          <cell r="AD220">
            <v>-370905.94041666662</v>
          </cell>
          <cell r="AE220">
            <v>-353892.27208333329</v>
          </cell>
          <cell r="AF220">
            <v>-336048.86958333332</v>
          </cell>
          <cell r="AG220">
            <v>-326989.90083333326</v>
          </cell>
          <cell r="AH220">
            <v>-305619.95666666661</v>
          </cell>
          <cell r="AI220">
            <v>-289095.8545833333</v>
          </cell>
          <cell r="AJ220">
            <v>-265766.95583333331</v>
          </cell>
          <cell r="AK220">
            <v>-230511.87875</v>
          </cell>
          <cell r="AL220">
            <v>-200257.23749999996</v>
          </cell>
          <cell r="AM220">
            <v>-179784.0325</v>
          </cell>
          <cell r="AN220">
            <v>-159793.74666666664</v>
          </cell>
          <cell r="AO220">
            <v>-140486.21958333332</v>
          </cell>
          <cell r="AR220" t="str">
            <v>50a</v>
          </cell>
        </row>
        <row r="221">
          <cell r="R221">
            <v>126903251.67</v>
          </cell>
          <cell r="S221">
            <v>126606489.06999999</v>
          </cell>
          <cell r="T221">
            <v>110825919.31999999</v>
          </cell>
          <cell r="U221">
            <v>96428332.530000001</v>
          </cell>
          <cell r="V221">
            <v>91004908.510000005</v>
          </cell>
          <cell r="W221">
            <v>87079897.829999998</v>
          </cell>
          <cell r="X221">
            <v>87880215.319999993</v>
          </cell>
          <cell r="Y221">
            <v>85696975.450000003</v>
          </cell>
          <cell r="Z221">
            <v>84023890.489999995</v>
          </cell>
          <cell r="AA221">
            <v>91309033.650000006</v>
          </cell>
          <cell r="AB221">
            <v>104860659.65000001</v>
          </cell>
          <cell r="AC221">
            <v>116471057.51000001</v>
          </cell>
          <cell r="AD221">
            <v>96823954.699166656</v>
          </cell>
          <cell r="AE221">
            <v>98317548.680416659</v>
          </cell>
          <cell r="AF221">
            <v>99053275.820416674</v>
          </cell>
          <cell r="AG221">
            <v>99024123.535416663</v>
          </cell>
          <cell r="AH221">
            <v>98941903.103333339</v>
          </cell>
          <cell r="AI221">
            <v>99026958.707499996</v>
          </cell>
          <cell r="AJ221">
            <v>99340446.67916666</v>
          </cell>
          <cell r="AK221">
            <v>99735025.017083347</v>
          </cell>
          <cell r="AL221">
            <v>99978523.201250017</v>
          </cell>
          <cell r="AM221">
            <v>100476956.28166668</v>
          </cell>
          <cell r="AN221">
            <v>100730368.63166668</v>
          </cell>
          <cell r="AO221">
            <v>100678783.81125002</v>
          </cell>
          <cell r="AR221" t="str">
            <v>50b</v>
          </cell>
        </row>
        <row r="222"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912600</v>
          </cell>
          <cell r="X222">
            <v>912600</v>
          </cell>
          <cell r="Y222">
            <v>912600</v>
          </cell>
          <cell r="Z222">
            <v>1466400</v>
          </cell>
          <cell r="AA222">
            <v>1466400</v>
          </cell>
          <cell r="AB222">
            <v>1536600</v>
          </cell>
          <cell r="AC222">
            <v>1536600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38025</v>
          </cell>
          <cell r="AJ222">
            <v>114075</v>
          </cell>
          <cell r="AK222">
            <v>190125</v>
          </cell>
          <cell r="AL222">
            <v>289250</v>
          </cell>
          <cell r="AM222">
            <v>411450</v>
          </cell>
          <cell r="AN222">
            <v>536575</v>
          </cell>
          <cell r="AO222">
            <v>664625</v>
          </cell>
        </row>
        <row r="223"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R223" t="str">
            <v>33b/62</v>
          </cell>
        </row>
        <row r="224"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R224" t="str">
            <v>33b/62</v>
          </cell>
        </row>
        <row r="225">
          <cell r="R225">
            <v>99328633.170000002</v>
          </cell>
          <cell r="S225">
            <v>95964074.530000001</v>
          </cell>
          <cell r="T225">
            <v>77921232.349999994</v>
          </cell>
          <cell r="U225">
            <v>61410171.390000001</v>
          </cell>
          <cell r="V225">
            <v>49003609.789999999</v>
          </cell>
          <cell r="W225">
            <v>38110029.789999999</v>
          </cell>
          <cell r="X225">
            <v>30176361.5</v>
          </cell>
          <cell r="Y225">
            <v>26785366.48</v>
          </cell>
          <cell r="Z225">
            <v>28828837.34</v>
          </cell>
          <cell r="AA225">
            <v>40748108.189999998</v>
          </cell>
          <cell r="AB225">
            <v>71473875.060000002</v>
          </cell>
          <cell r="AC225">
            <v>94692912.980000004</v>
          </cell>
          <cell r="AD225">
            <v>44950035.949166663</v>
          </cell>
          <cell r="AE225">
            <v>48685570.304166667</v>
          </cell>
          <cell r="AF225">
            <v>51579495.369166665</v>
          </cell>
          <cell r="AG225">
            <v>53463054.145833336</v>
          </cell>
          <cell r="AH225">
            <v>54635093.622500002</v>
          </cell>
          <cell r="AI225">
            <v>55396783.403749995</v>
          </cell>
          <cell r="AJ225">
            <v>55945185.170833327</v>
          </cell>
          <cell r="AK225">
            <v>56339873.14708332</v>
          </cell>
          <cell r="AL225">
            <v>56713317.949166663</v>
          </cell>
          <cell r="AM225">
            <v>57387806.903750002</v>
          </cell>
          <cell r="AN225">
            <v>58121934.774583347</v>
          </cell>
          <cell r="AO225">
            <v>58962197.018333323</v>
          </cell>
        </row>
        <row r="226">
          <cell r="R226">
            <v>-126903252</v>
          </cell>
          <cell r="S226">
            <v>-126606489</v>
          </cell>
          <cell r="T226">
            <v>-110825919</v>
          </cell>
          <cell r="U226">
            <v>-96428333</v>
          </cell>
          <cell r="V226">
            <v>-91004909</v>
          </cell>
          <cell r="W226">
            <v>-87079898</v>
          </cell>
          <cell r="X226">
            <v>-87880215</v>
          </cell>
          <cell r="Y226">
            <v>-85696975</v>
          </cell>
          <cell r="Z226">
            <v>-84023890</v>
          </cell>
          <cell r="AA226">
            <v>-91309034</v>
          </cell>
          <cell r="AB226">
            <v>-104860660</v>
          </cell>
          <cell r="AC226">
            <v>-116471058</v>
          </cell>
          <cell r="AD226">
            <v>-96851195.208333328</v>
          </cell>
          <cell r="AE226">
            <v>-98317548.666666672</v>
          </cell>
          <cell r="AF226">
            <v>-99053275.791666672</v>
          </cell>
          <cell r="AG226">
            <v>-99024123.5</v>
          </cell>
          <cell r="AH226">
            <v>-98941903.125</v>
          </cell>
          <cell r="AI226">
            <v>-99026958.75</v>
          </cell>
          <cell r="AJ226">
            <v>-99340446.708333328</v>
          </cell>
          <cell r="AK226">
            <v>-99735025.041666672</v>
          </cell>
          <cell r="AL226">
            <v>-99978523.208333328</v>
          </cell>
          <cell r="AM226">
            <v>-100476956.29166667</v>
          </cell>
          <cell r="AN226">
            <v>-100730368.66666667</v>
          </cell>
          <cell r="AO226">
            <v>-100678783.875</v>
          </cell>
          <cell r="AR226" t="str">
            <v>50b</v>
          </cell>
        </row>
        <row r="227">
          <cell r="R227">
            <v>-99328633</v>
          </cell>
          <cell r="S227">
            <v>-95964075</v>
          </cell>
          <cell r="T227">
            <v>-77921232</v>
          </cell>
          <cell r="U227">
            <v>-61410171</v>
          </cell>
          <cell r="V227">
            <v>-49003610</v>
          </cell>
          <cell r="W227">
            <v>-38110030</v>
          </cell>
          <cell r="X227">
            <v>-30176362</v>
          </cell>
          <cell r="Y227">
            <v>-26785366</v>
          </cell>
          <cell r="Z227">
            <v>-28828837</v>
          </cell>
          <cell r="AA227">
            <v>-40748108</v>
          </cell>
          <cell r="AB227">
            <v>-71473875</v>
          </cell>
          <cell r="AC227">
            <v>-94692913</v>
          </cell>
          <cell r="AD227">
            <v>-44894514.375</v>
          </cell>
          <cell r="AE227">
            <v>-48685570.208333336</v>
          </cell>
          <cell r="AF227">
            <v>-51579495.291666664</v>
          </cell>
          <cell r="AG227">
            <v>-53463054.041666664</v>
          </cell>
          <cell r="AH227">
            <v>-54635093.5</v>
          </cell>
          <cell r="AI227">
            <v>-55396783.291666664</v>
          </cell>
          <cell r="AJ227">
            <v>-55945185.083333336</v>
          </cell>
          <cell r="AK227">
            <v>-56339873.083333336</v>
          </cell>
          <cell r="AL227">
            <v>-56713317.875</v>
          </cell>
          <cell r="AM227">
            <v>-57387806.833333336</v>
          </cell>
          <cell r="AN227">
            <v>-58121934.708333336</v>
          </cell>
          <cell r="AO227">
            <v>-58962196.958333336</v>
          </cell>
        </row>
        <row r="228">
          <cell r="R228">
            <v>312357584</v>
          </cell>
          <cell r="S228">
            <v>295094749</v>
          </cell>
          <cell r="T228">
            <v>254677853</v>
          </cell>
          <cell r="U228">
            <v>212920042</v>
          </cell>
          <cell r="V228">
            <v>194581027</v>
          </cell>
          <cell r="W228">
            <v>172830812</v>
          </cell>
          <cell r="X228">
            <v>167578446</v>
          </cell>
          <cell r="Y228">
            <v>165281605</v>
          </cell>
          <cell r="Z228">
            <v>168132778</v>
          </cell>
          <cell r="AA228">
            <v>211746484</v>
          </cell>
          <cell r="AB228">
            <v>273304955</v>
          </cell>
          <cell r="AC228">
            <v>314380081</v>
          </cell>
          <cell r="AD228">
            <v>204389690.5</v>
          </cell>
          <cell r="AE228">
            <v>210022843.41666666</v>
          </cell>
          <cell r="AF228">
            <v>214351049.625</v>
          </cell>
          <cell r="AG228">
            <v>216731225.04166666</v>
          </cell>
          <cell r="AH228">
            <v>218184051.29166666</v>
          </cell>
          <cell r="AI228">
            <v>219586603.79166666</v>
          </cell>
          <cell r="AJ228">
            <v>221099628.125</v>
          </cell>
          <cell r="AK228">
            <v>222356351.08333334</v>
          </cell>
          <cell r="AL228">
            <v>223267634.58333334</v>
          </cell>
          <cell r="AM228">
            <v>225016408.79166666</v>
          </cell>
          <cell r="AN228">
            <v>226515378.5</v>
          </cell>
          <cell r="AO228">
            <v>227669286.16666666</v>
          </cell>
          <cell r="AR228" t="str">
            <v>33b/62x</v>
          </cell>
        </row>
        <row r="229">
          <cell r="R229">
            <v>-59000000</v>
          </cell>
          <cell r="S229">
            <v>0</v>
          </cell>
          <cell r="T229">
            <v>-37000000</v>
          </cell>
          <cell r="U229">
            <v>-123000000</v>
          </cell>
          <cell r="V229">
            <v>-123000000</v>
          </cell>
          <cell r="W229">
            <v>-145000000</v>
          </cell>
          <cell r="X229">
            <v>0</v>
          </cell>
          <cell r="Y229">
            <v>0</v>
          </cell>
          <cell r="Z229">
            <v>-61000000</v>
          </cell>
          <cell r="AA229">
            <v>0</v>
          </cell>
          <cell r="AB229">
            <v>-102200000</v>
          </cell>
          <cell r="AC229">
            <v>-150000000</v>
          </cell>
          <cell r="AD229">
            <v>-27708333.333333332</v>
          </cell>
          <cell r="AE229">
            <v>-30166666.666666668</v>
          </cell>
          <cell r="AF229">
            <v>-31708333.333333332</v>
          </cell>
          <cell r="AG229">
            <v>-38375000</v>
          </cell>
          <cell r="AH229">
            <v>-46333333.333333336</v>
          </cell>
          <cell r="AI229">
            <v>-55208333.333333336</v>
          </cell>
          <cell r="AJ229">
            <v>-61250000</v>
          </cell>
          <cell r="AK229">
            <v>-61250000</v>
          </cell>
          <cell r="AL229">
            <v>-63500000</v>
          </cell>
          <cell r="AM229">
            <v>-61875000</v>
          </cell>
          <cell r="AN229">
            <v>-60716666.666666664</v>
          </cell>
          <cell r="AO229">
            <v>-65058333.333333336</v>
          </cell>
          <cell r="AR229" t="str">
            <v>2b</v>
          </cell>
        </row>
        <row r="230">
          <cell r="R230">
            <v>76633</v>
          </cell>
          <cell r="S230">
            <v>73174</v>
          </cell>
          <cell r="T230">
            <v>65797</v>
          </cell>
          <cell r="U230">
            <v>58461</v>
          </cell>
          <cell r="V230">
            <v>56590</v>
          </cell>
          <cell r="W230">
            <v>54144</v>
          </cell>
          <cell r="X230">
            <v>55698</v>
          </cell>
          <cell r="Y230">
            <v>54977</v>
          </cell>
          <cell r="Z230">
            <v>53455</v>
          </cell>
          <cell r="AA230">
            <v>60057</v>
          </cell>
          <cell r="AB230">
            <v>68063</v>
          </cell>
          <cell r="AC230">
            <v>73979</v>
          </cell>
          <cell r="AD230">
            <v>60550.125</v>
          </cell>
          <cell r="AE230">
            <v>61164.083333333336</v>
          </cell>
          <cell r="AF230">
            <v>61572.875</v>
          </cell>
          <cell r="AG230">
            <v>61670.916666666664</v>
          </cell>
          <cell r="AH230">
            <v>61719</v>
          </cell>
          <cell r="AI230">
            <v>61832.833333333336</v>
          </cell>
          <cell r="AJ230">
            <v>62042.625</v>
          </cell>
          <cell r="AK230">
            <v>62270.083333333336</v>
          </cell>
          <cell r="AL230">
            <v>62374.25</v>
          </cell>
          <cell r="AM230">
            <v>62553.083333333336</v>
          </cell>
          <cell r="AN230">
            <v>62623.708333333336</v>
          </cell>
          <cell r="AO230">
            <v>62564.625</v>
          </cell>
          <cell r="AR230" t="str">
            <v>50b</v>
          </cell>
        </row>
        <row r="231">
          <cell r="R231">
            <v>57342</v>
          </cell>
          <cell r="S231">
            <v>53398</v>
          </cell>
          <cell r="T231">
            <v>43439</v>
          </cell>
          <cell r="U231">
            <v>32864</v>
          </cell>
          <cell r="V231">
            <v>26869</v>
          </cell>
          <cell r="W231">
            <v>19986</v>
          </cell>
          <cell r="X231">
            <v>16180</v>
          </cell>
          <cell r="Y231">
            <v>15915</v>
          </cell>
          <cell r="Z231">
            <v>18660</v>
          </cell>
          <cell r="AA231">
            <v>30765</v>
          </cell>
          <cell r="AB231">
            <v>49162</v>
          </cell>
          <cell r="AC231">
            <v>60864</v>
          </cell>
          <cell r="AD231">
            <v>27085.791666666668</v>
          </cell>
          <cell r="AE231">
            <v>28894.75</v>
          </cell>
          <cell r="AF231">
            <v>30348.791666666668</v>
          </cell>
          <cell r="AG231">
            <v>31277.416666666668</v>
          </cell>
          <cell r="AH231">
            <v>31857.583333333332</v>
          </cell>
          <cell r="AI231">
            <v>32349.75</v>
          </cell>
          <cell r="AJ231">
            <v>32790.958333333336</v>
          </cell>
          <cell r="AK231">
            <v>33102.5</v>
          </cell>
          <cell r="AL231">
            <v>33389.166666666664</v>
          </cell>
          <cell r="AM231">
            <v>33960.416666666664</v>
          </cell>
          <cell r="AN231">
            <v>34532.708333333336</v>
          </cell>
          <cell r="AO231">
            <v>35086.708333333336</v>
          </cell>
        </row>
        <row r="232">
          <cell r="R232">
            <v>-10151277.18</v>
          </cell>
          <cell r="S232">
            <v>-9973150.1300000008</v>
          </cell>
          <cell r="T232">
            <v>-9281484.4399999995</v>
          </cell>
          <cell r="U232">
            <v>-9720420.9199999999</v>
          </cell>
          <cell r="V232">
            <v>-9821244.3000000007</v>
          </cell>
          <cell r="W232">
            <v>-11412603</v>
          </cell>
          <cell r="X232">
            <v>-13846729.32</v>
          </cell>
          <cell r="Y232">
            <v>-18306163.800000001</v>
          </cell>
          <cell r="Z232">
            <v>-23492828.809999999</v>
          </cell>
          <cell r="AA232">
            <v>-25733689.09</v>
          </cell>
          <cell r="AB232">
            <v>-21302592.68</v>
          </cell>
          <cell r="AC232">
            <v>-15611417.439999999</v>
          </cell>
          <cell r="AD232">
            <v>-19373108.661666669</v>
          </cell>
          <cell r="AE232">
            <v>-18360445.045000006</v>
          </cell>
          <cell r="AF232">
            <v>-17555681.765416671</v>
          </cell>
          <cell r="AG232">
            <v>-16939077.343750004</v>
          </cell>
          <cell r="AH232">
            <v>-16424148.453749998</v>
          </cell>
          <cell r="AI232">
            <v>-16002934.886249999</v>
          </cell>
          <cell r="AJ232">
            <v>-15710625.932499999</v>
          </cell>
          <cell r="AK232">
            <v>-15504010.099166667</v>
          </cell>
          <cell r="AL232">
            <v>-15354432.74</v>
          </cell>
          <cell r="AM232">
            <v>-15218567.004583335</v>
          </cell>
          <cell r="AN232">
            <v>-15012003.849583333</v>
          </cell>
          <cell r="AO232">
            <v>-14883981.452916667</v>
          </cell>
          <cell r="AR232" t="str">
            <v>33b/62</v>
          </cell>
        </row>
        <row r="233">
          <cell r="Z233">
            <v>270069.38</v>
          </cell>
          <cell r="AA233">
            <v>174923.93</v>
          </cell>
          <cell r="AB233">
            <v>19014.189999999999</v>
          </cell>
          <cell r="AC233">
            <v>33552.589999999997</v>
          </cell>
          <cell r="AK233">
            <v>0</v>
          </cell>
          <cell r="AL233">
            <v>11252.890833333333</v>
          </cell>
          <cell r="AM233">
            <v>29794.278749999998</v>
          </cell>
          <cell r="AN233">
            <v>37875.033749999995</v>
          </cell>
          <cell r="AO233">
            <v>40065.316249999996</v>
          </cell>
          <cell r="AR233" t="str">
            <v>50a</v>
          </cell>
        </row>
        <row r="234"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R234" t="str">
            <v>50a</v>
          </cell>
        </row>
        <row r="235"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-1293.4845833333331</v>
          </cell>
          <cell r="AE235">
            <v>-1266.3454166666668</v>
          </cell>
          <cell r="AF235">
            <v>-1252.7758333333334</v>
          </cell>
          <cell r="AG235">
            <v>-1252.7758333333334</v>
          </cell>
          <cell r="AH235">
            <v>-1252.7758333333334</v>
          </cell>
          <cell r="AI235">
            <v>-1252.7758333333334</v>
          </cell>
          <cell r="AJ235">
            <v>-1252.7758333333334</v>
          </cell>
          <cell r="AK235">
            <v>-1252.7758333333334</v>
          </cell>
          <cell r="AL235">
            <v>-1103.2437500000001</v>
          </cell>
          <cell r="AM235">
            <v>-804.17958333333343</v>
          </cell>
          <cell r="AN235">
            <v>-327.32375000000002</v>
          </cell>
          <cell r="AO235">
            <v>0</v>
          </cell>
          <cell r="AR235" t="str">
            <v>50a</v>
          </cell>
        </row>
        <row r="236"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R236" t="str">
            <v>50b</v>
          </cell>
        </row>
        <row r="237"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38.666666666666664</v>
          </cell>
          <cell r="AE237">
            <v>38.666666666666664</v>
          </cell>
          <cell r="AF237">
            <v>33.083333333333336</v>
          </cell>
          <cell r="AG237">
            <v>21.916666666666668</v>
          </cell>
          <cell r="AH237">
            <v>10.75</v>
          </cell>
          <cell r="AI237">
            <v>5.166666666666667</v>
          </cell>
          <cell r="AJ237">
            <v>2.5833333333333335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R237" t="str">
            <v>50a</v>
          </cell>
        </row>
        <row r="238"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-462.8775</v>
          </cell>
          <cell r="AE238">
            <v>-154.29249999999999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R238" t="str">
            <v>50b</v>
          </cell>
        </row>
        <row r="239">
          <cell r="AA239">
            <v>10126674.5</v>
          </cell>
          <cell r="AB239">
            <v>9377321.2699999996</v>
          </cell>
          <cell r="AC239">
            <v>8623146.6799999997</v>
          </cell>
          <cell r="AM239">
            <v>421944.77083333331</v>
          </cell>
          <cell r="AN239">
            <v>1234611.26125</v>
          </cell>
          <cell r="AO239">
            <v>1984630.7591666665</v>
          </cell>
          <cell r="AR239" t="str">
            <v>50b</v>
          </cell>
        </row>
        <row r="240">
          <cell r="R240">
            <v>10046017.82</v>
          </cell>
          <cell r="S240">
            <v>11080959.789999999</v>
          </cell>
          <cell r="T240">
            <v>9373095.8599999994</v>
          </cell>
          <cell r="U240">
            <v>15360866.449999999</v>
          </cell>
          <cell r="V240">
            <v>17037575.48</v>
          </cell>
          <cell r="W240">
            <v>14357315.619999999</v>
          </cell>
          <cell r="X240">
            <v>22469550.98</v>
          </cell>
          <cell r="Y240">
            <v>17401027.280000001</v>
          </cell>
          <cell r="Z240">
            <v>6704431.21</v>
          </cell>
          <cell r="AA240">
            <v>9278709.6799999997</v>
          </cell>
          <cell r="AB240">
            <v>4314722.67</v>
          </cell>
          <cell r="AC240">
            <v>16624230.470000001</v>
          </cell>
          <cell r="AD240">
            <v>11569710.699583335</v>
          </cell>
          <cell r="AE240">
            <v>11625572.661666667</v>
          </cell>
          <cell r="AF240">
            <v>11598670.014166668</v>
          </cell>
          <cell r="AG240">
            <v>11911691.939999999</v>
          </cell>
          <cell r="AH240">
            <v>12312829.563333334</v>
          </cell>
          <cell r="AI240">
            <v>12259454.061250001</v>
          </cell>
          <cell r="AJ240">
            <v>12440590.321250001</v>
          </cell>
          <cell r="AK240">
            <v>12763266.462916667</v>
          </cell>
          <cell r="AL240">
            <v>12685718.972083332</v>
          </cell>
          <cell r="AM240">
            <v>12529114.432916669</v>
          </cell>
          <cell r="AN240">
            <v>12554491.597500002</v>
          </cell>
          <cell r="AO240">
            <v>12706284.069166668</v>
          </cell>
        </row>
        <row r="241">
          <cell r="R241">
            <v>110394.24000000001</v>
          </cell>
          <cell r="S241">
            <v>163522.71</v>
          </cell>
          <cell r="T241">
            <v>114011.63</v>
          </cell>
          <cell r="U241">
            <v>100574</v>
          </cell>
          <cell r="V241">
            <v>79819.56</v>
          </cell>
          <cell r="W241">
            <v>100975.55</v>
          </cell>
          <cell r="X241">
            <v>103213.14</v>
          </cell>
          <cell r="Y241">
            <v>102698.87</v>
          </cell>
          <cell r="Z241">
            <v>235718.7</v>
          </cell>
          <cell r="AA241">
            <v>221398.69</v>
          </cell>
          <cell r="AB241">
            <v>112525.42</v>
          </cell>
          <cell r="AC241">
            <v>176668.16</v>
          </cell>
          <cell r="AD241">
            <v>143631.13291666665</v>
          </cell>
          <cell r="AE241">
            <v>147383.69291666665</v>
          </cell>
          <cell r="AF241">
            <v>151916.48375000001</v>
          </cell>
          <cell r="AG241">
            <v>153257.38541666669</v>
          </cell>
          <cell r="AH241">
            <v>148493.39333333334</v>
          </cell>
          <cell r="AI241">
            <v>138291.25333333333</v>
          </cell>
          <cell r="AJ241">
            <v>131862.65291666667</v>
          </cell>
          <cell r="AK241">
            <v>130078.86</v>
          </cell>
          <cell r="AL241">
            <v>136061.00833333333</v>
          </cell>
          <cell r="AM241">
            <v>145280.37125</v>
          </cell>
          <cell r="AN241">
            <v>142007.01916666667</v>
          </cell>
          <cell r="AO241">
            <v>135491.43875</v>
          </cell>
        </row>
        <row r="242">
          <cell r="R242">
            <v>110394.16</v>
          </cell>
          <cell r="S242">
            <v>85890.36</v>
          </cell>
          <cell r="T242">
            <v>114011.61</v>
          </cell>
          <cell r="U242">
            <v>107696.46</v>
          </cell>
          <cell r="V242">
            <v>86942.05</v>
          </cell>
          <cell r="W242">
            <v>100975.58</v>
          </cell>
          <cell r="X242">
            <v>103213.16</v>
          </cell>
          <cell r="Y242">
            <v>102698.87</v>
          </cell>
          <cell r="Z242">
            <v>235718.74</v>
          </cell>
          <cell r="AA242">
            <v>221398.72</v>
          </cell>
          <cell r="AB242">
            <v>112525.34</v>
          </cell>
          <cell r="AC242">
            <v>176668.09</v>
          </cell>
          <cell r="AD242">
            <v>147718.49875</v>
          </cell>
          <cell r="AE242">
            <v>148460.83166666664</v>
          </cell>
          <cell r="AF242">
            <v>149758.93583333332</v>
          </cell>
          <cell r="AG242">
            <v>150983.7116666667</v>
          </cell>
          <cell r="AH242">
            <v>144127.51958333334</v>
          </cell>
          <cell r="AI242">
            <v>131949.3079166667</v>
          </cell>
          <cell r="AJ242">
            <v>128105.68000000001</v>
          </cell>
          <cell r="AK242">
            <v>129636.42541666668</v>
          </cell>
          <cell r="AL242">
            <v>136348.15833333333</v>
          </cell>
          <cell r="AM242">
            <v>145567.53666666668</v>
          </cell>
          <cell r="AN242">
            <v>144075.76749999999</v>
          </cell>
          <cell r="AO242">
            <v>134775.45666666667</v>
          </cell>
        </row>
        <row r="243"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R243" t="str">
            <v>50b</v>
          </cell>
        </row>
        <row r="244"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R244" t="str">
            <v>50b</v>
          </cell>
        </row>
        <row r="245">
          <cell r="R245">
            <v>14083456.74</v>
          </cell>
          <cell r="S245">
            <v>8766460.1300000008</v>
          </cell>
          <cell r="T245">
            <v>7882702.8700000001</v>
          </cell>
          <cell r="U245">
            <v>6950187.9699999997</v>
          </cell>
          <cell r="V245">
            <v>2562824.27</v>
          </cell>
          <cell r="W245">
            <v>7126446.1699999999</v>
          </cell>
          <cell r="X245">
            <v>10845740.02</v>
          </cell>
          <cell r="Y245">
            <v>11352968.199999999</v>
          </cell>
          <cell r="Z245">
            <v>9665943.1300000008</v>
          </cell>
          <cell r="AA245">
            <v>8668805.1099999994</v>
          </cell>
          <cell r="AB245">
            <v>6710315.1299999999</v>
          </cell>
          <cell r="AC245">
            <v>10107003.810000001</v>
          </cell>
          <cell r="AD245">
            <v>13859025.494583337</v>
          </cell>
          <cell r="AE245">
            <v>13758722.504166668</v>
          </cell>
          <cell r="AF245">
            <v>13267827.82</v>
          </cell>
          <cell r="AG245">
            <v>12717359.247500001</v>
          </cell>
          <cell r="AH245">
            <v>12264146.317499997</v>
          </cell>
          <cell r="AI245">
            <v>11901249.565416666</v>
          </cell>
          <cell r="AJ245">
            <v>11321854.777916664</v>
          </cell>
          <cell r="AK245">
            <v>10735267.315833332</v>
          </cell>
          <cell r="AL245">
            <v>10102780.197916666</v>
          </cell>
          <cell r="AM245">
            <v>9379953.6454166658</v>
          </cell>
          <cell r="AN245">
            <v>8912139.770833334</v>
          </cell>
          <cell r="AO245">
            <v>8738048.5349999983</v>
          </cell>
          <cell r="AR245" t="str">
            <v>50b</v>
          </cell>
        </row>
        <row r="246">
          <cell r="R246">
            <v>728144.78</v>
          </cell>
          <cell r="S246">
            <v>600027.47</v>
          </cell>
          <cell r="T246">
            <v>599766.28</v>
          </cell>
          <cell r="U246">
            <v>914057.99</v>
          </cell>
          <cell r="V246">
            <v>1122667.57</v>
          </cell>
          <cell r="W246">
            <v>851974.69</v>
          </cell>
          <cell r="X246">
            <v>446053.2</v>
          </cell>
          <cell r="Y246">
            <v>465422.65</v>
          </cell>
          <cell r="Z246">
            <v>581698.04</v>
          </cell>
          <cell r="AA246">
            <v>822603.73</v>
          </cell>
          <cell r="AB246">
            <v>622082.15</v>
          </cell>
          <cell r="AC246">
            <v>687036.37</v>
          </cell>
          <cell r="AD246">
            <v>820757.42958333332</v>
          </cell>
          <cell r="AE246">
            <v>791086.13125000009</v>
          </cell>
          <cell r="AF246">
            <v>757726.66833333333</v>
          </cell>
          <cell r="AG246">
            <v>720772.77416666679</v>
          </cell>
          <cell r="AH246">
            <v>699889.46916666673</v>
          </cell>
          <cell r="AI246">
            <v>685887.98125000007</v>
          </cell>
          <cell r="AJ246">
            <v>668815.63624999998</v>
          </cell>
          <cell r="AK246">
            <v>661941.73583333346</v>
          </cell>
          <cell r="AL246">
            <v>659692.0162500001</v>
          </cell>
          <cell r="AM246">
            <v>681326.11541666684</v>
          </cell>
          <cell r="AN246">
            <v>702950.68125000002</v>
          </cell>
          <cell r="AO246">
            <v>703373.49708333332</v>
          </cell>
          <cell r="AR246" t="str">
            <v>50b</v>
          </cell>
        </row>
        <row r="247">
          <cell r="R247">
            <v>14669046</v>
          </cell>
          <cell r="S247">
            <v>14669046</v>
          </cell>
          <cell r="T247">
            <v>14669046</v>
          </cell>
          <cell r="U247">
            <v>14669046</v>
          </cell>
          <cell r="V247">
            <v>14669046</v>
          </cell>
          <cell r="W247">
            <v>14669046</v>
          </cell>
          <cell r="X247">
            <v>14669046</v>
          </cell>
          <cell r="Y247">
            <v>14669046</v>
          </cell>
          <cell r="Z247">
            <v>14669046</v>
          </cell>
          <cell r="AA247">
            <v>14628966.4</v>
          </cell>
          <cell r="AB247">
            <v>14628966.800000001</v>
          </cell>
          <cell r="AC247">
            <v>14628967.199999999</v>
          </cell>
          <cell r="AD247">
            <v>12312501.924999997</v>
          </cell>
          <cell r="AE247">
            <v>12460099.049999997</v>
          </cell>
          <cell r="AF247">
            <v>12751953.299999997</v>
          </cell>
          <cell r="AG247">
            <v>13043807.549999999</v>
          </cell>
          <cell r="AH247">
            <v>13335661.80208333</v>
          </cell>
          <cell r="AI247">
            <v>13627516.058333332</v>
          </cell>
          <cell r="AJ247">
            <v>13919370.314583333</v>
          </cell>
          <cell r="AK247">
            <v>14211224.570833333</v>
          </cell>
          <cell r="AL247">
            <v>14503078.831250003</v>
          </cell>
          <cell r="AM247">
            <v>14649005.985416666</v>
          </cell>
          <cell r="AN247">
            <v>14650676.047916666</v>
          </cell>
          <cell r="AO247">
            <v>14655686.143750003</v>
          </cell>
          <cell r="AR247" t="str">
            <v>50b</v>
          </cell>
        </row>
        <row r="248"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R248" t="str">
            <v>50b</v>
          </cell>
        </row>
        <row r="249">
          <cell r="R249">
            <v>1010.28</v>
          </cell>
          <cell r="S249">
            <v>10698.53</v>
          </cell>
          <cell r="T249">
            <v>0</v>
          </cell>
          <cell r="U249">
            <v>11096.26</v>
          </cell>
          <cell r="V249">
            <v>195.29</v>
          </cell>
          <cell r="W249">
            <v>0</v>
          </cell>
          <cell r="X249">
            <v>20225.189999999999</v>
          </cell>
          <cell r="Y249">
            <v>0</v>
          </cell>
          <cell r="Z249">
            <v>173.18</v>
          </cell>
          <cell r="AA249">
            <v>0</v>
          </cell>
          <cell r="AB249">
            <v>1990.01</v>
          </cell>
          <cell r="AC249">
            <v>153.69</v>
          </cell>
          <cell r="AD249">
            <v>25609.934583333335</v>
          </cell>
          <cell r="AE249">
            <v>18791.937916666666</v>
          </cell>
          <cell r="AF249">
            <v>12490.864583333334</v>
          </cell>
          <cell r="AG249">
            <v>7701.9749999999995</v>
          </cell>
          <cell r="AH249">
            <v>4889.163333333333</v>
          </cell>
          <cell r="AI249">
            <v>4330.9191666666666</v>
          </cell>
          <cell r="AJ249">
            <v>4417.46875</v>
          </cell>
          <cell r="AK249">
            <v>4065.0879166666668</v>
          </cell>
          <cell r="AL249">
            <v>3601.0116666666668</v>
          </cell>
          <cell r="AM249">
            <v>3611.5608333333334</v>
          </cell>
          <cell r="AN249">
            <v>3697.8112500000002</v>
          </cell>
          <cell r="AO249">
            <v>3788.7987500000004</v>
          </cell>
          <cell r="AR249" t="str">
            <v>50a</v>
          </cell>
        </row>
        <row r="250"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-8586.4500000000007</v>
          </cell>
          <cell r="AE250">
            <v>-6500.8450000000003</v>
          </cell>
          <cell r="AF250">
            <v>-5623.4625000000005</v>
          </cell>
          <cell r="AG250">
            <v>-5028.0854166666677</v>
          </cell>
          <cell r="AH250">
            <v>-3506.4912500000005</v>
          </cell>
          <cell r="AI250">
            <v>-2903.5045833333334</v>
          </cell>
          <cell r="AJ250">
            <v>-2576.6149999999998</v>
          </cell>
          <cell r="AK250">
            <v>-1652.3812500000001</v>
          </cell>
          <cell r="AL250">
            <v>-1212.8475000000001</v>
          </cell>
          <cell r="AM250">
            <v>-836.04500000000007</v>
          </cell>
          <cell r="AN250">
            <v>-229.62125</v>
          </cell>
          <cell r="AO250">
            <v>0</v>
          </cell>
          <cell r="AR250" t="str">
            <v>50a</v>
          </cell>
        </row>
        <row r="251"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R251" t="str">
            <v>50a</v>
          </cell>
        </row>
        <row r="252"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R252" t="str">
            <v>50a</v>
          </cell>
        </row>
        <row r="253"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R253" t="str">
            <v>50b</v>
          </cell>
        </row>
        <row r="254">
          <cell r="R254">
            <v>0</v>
          </cell>
          <cell r="S254">
            <v>-24</v>
          </cell>
          <cell r="T254">
            <v>-72</v>
          </cell>
          <cell r="U254">
            <v>-12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-1</v>
          </cell>
          <cell r="AF254">
            <v>-5</v>
          </cell>
          <cell r="AG254">
            <v>-8.5</v>
          </cell>
          <cell r="AH254">
            <v>-9</v>
          </cell>
          <cell r="AI254">
            <v>-9</v>
          </cell>
          <cell r="AJ254">
            <v>-9</v>
          </cell>
          <cell r="AK254">
            <v>-9</v>
          </cell>
          <cell r="AL254">
            <v>-9</v>
          </cell>
          <cell r="AM254">
            <v>-9</v>
          </cell>
          <cell r="AN254">
            <v>-9</v>
          </cell>
          <cell r="AO254">
            <v>-9</v>
          </cell>
          <cell r="AR254" t="str">
            <v>50a</v>
          </cell>
        </row>
        <row r="255">
          <cell r="R255">
            <v>277725.59000000003</v>
          </cell>
          <cell r="S255">
            <v>277725.59000000003</v>
          </cell>
          <cell r="T255">
            <v>276649.83</v>
          </cell>
          <cell r="U255">
            <v>276649.83</v>
          </cell>
          <cell r="V255">
            <v>274778.95</v>
          </cell>
          <cell r="W255">
            <v>271916.31</v>
          </cell>
          <cell r="X255">
            <v>271916.31</v>
          </cell>
          <cell r="Y255">
            <v>271916.31</v>
          </cell>
          <cell r="Z255">
            <v>271916.31</v>
          </cell>
          <cell r="AA255">
            <v>270514.46999999997</v>
          </cell>
          <cell r="AB255">
            <v>270514.46999999997</v>
          </cell>
          <cell r="AC255">
            <v>266178.71000000002</v>
          </cell>
          <cell r="AD255">
            <v>291520.8</v>
          </cell>
          <cell r="AE255">
            <v>289558.61999999994</v>
          </cell>
          <cell r="AF255">
            <v>287677.27333333326</v>
          </cell>
          <cell r="AG255">
            <v>285912.10666666663</v>
          </cell>
          <cell r="AH255">
            <v>284174</v>
          </cell>
          <cell r="AI255">
            <v>282302.53666666668</v>
          </cell>
          <cell r="AJ255">
            <v>280614.95666666667</v>
          </cell>
          <cell r="AK255">
            <v>279261.1166666667</v>
          </cell>
          <cell r="AL255">
            <v>278001.73000000004</v>
          </cell>
          <cell r="AM255">
            <v>276736.95333333337</v>
          </cell>
          <cell r="AN255">
            <v>275466.78666666668</v>
          </cell>
          <cell r="AO255">
            <v>274015.96333333332</v>
          </cell>
          <cell r="AR255" t="str">
            <v>50a</v>
          </cell>
        </row>
        <row r="256">
          <cell r="R256">
            <v>4417994.12</v>
          </cell>
          <cell r="S256">
            <v>4244405.3499999996</v>
          </cell>
          <cell r="T256">
            <v>4410152.4400000004</v>
          </cell>
          <cell r="U256">
            <v>4607093.16</v>
          </cell>
          <cell r="V256">
            <v>4715932.38</v>
          </cell>
          <cell r="W256">
            <v>4501050.78</v>
          </cell>
          <cell r="X256">
            <v>4590097.07</v>
          </cell>
          <cell r="Y256">
            <v>4795002.2699999996</v>
          </cell>
          <cell r="Z256">
            <v>5025271.3499999996</v>
          </cell>
          <cell r="AA256">
            <v>5340321.97</v>
          </cell>
          <cell r="AB256">
            <v>5431759.7599999998</v>
          </cell>
          <cell r="AC256">
            <v>5813712.1399999997</v>
          </cell>
          <cell r="AD256">
            <v>3249789.6679166663</v>
          </cell>
          <cell r="AE256">
            <v>3396265.9333333331</v>
          </cell>
          <cell r="AF256">
            <v>3540863.1779166665</v>
          </cell>
          <cell r="AG256">
            <v>3691615.4345833329</v>
          </cell>
          <cell r="AH256">
            <v>3851593.8341666665</v>
          </cell>
          <cell r="AI256">
            <v>3999349.7891666666</v>
          </cell>
          <cell r="AJ256">
            <v>4126649.4275000007</v>
          </cell>
          <cell r="AK256">
            <v>4249714.0941666672</v>
          </cell>
          <cell r="AL256">
            <v>4367454.4337500008</v>
          </cell>
          <cell r="AM256">
            <v>4489676.1137500005</v>
          </cell>
          <cell r="AN256">
            <v>4627058.9433333343</v>
          </cell>
          <cell r="AO256">
            <v>4762040.9370833328</v>
          </cell>
          <cell r="AR256" t="str">
            <v>50a</v>
          </cell>
        </row>
        <row r="257">
          <cell r="R257">
            <v>17264.25</v>
          </cell>
          <cell r="S257">
            <v>17264.25</v>
          </cell>
          <cell r="T257">
            <v>17071.240000000002</v>
          </cell>
          <cell r="U257">
            <v>0</v>
          </cell>
          <cell r="V257">
            <v>0</v>
          </cell>
          <cell r="W257">
            <v>5326.65</v>
          </cell>
          <cell r="X257">
            <v>6197.61</v>
          </cell>
          <cell r="Y257">
            <v>5994.18</v>
          </cell>
          <cell r="Z257">
            <v>6043.16</v>
          </cell>
          <cell r="AA257">
            <v>5920.46</v>
          </cell>
          <cell r="AB257">
            <v>5622.76</v>
          </cell>
          <cell r="AC257">
            <v>11509.75</v>
          </cell>
          <cell r="AD257">
            <v>6364.5408333333335</v>
          </cell>
          <cell r="AE257">
            <v>6186.7833333333328</v>
          </cell>
          <cell r="AF257">
            <v>5986.8591666666662</v>
          </cell>
          <cell r="AG257">
            <v>5095.7754166666673</v>
          </cell>
          <cell r="AH257">
            <v>4301.6450000000004</v>
          </cell>
          <cell r="AI257">
            <v>4523.5887499999999</v>
          </cell>
          <cell r="AJ257">
            <v>5003.7662500000006</v>
          </cell>
          <cell r="AK257">
            <v>5511.7575000000006</v>
          </cell>
          <cell r="AL257">
            <v>6012.4800000000005</v>
          </cell>
          <cell r="AM257">
            <v>6510.1308333333336</v>
          </cell>
          <cell r="AN257">
            <v>6991.0983333333352</v>
          </cell>
          <cell r="AO257">
            <v>7704.952916666668</v>
          </cell>
          <cell r="AR257" t="str">
            <v>50a</v>
          </cell>
        </row>
        <row r="258"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305</v>
          </cell>
          <cell r="X258">
            <v>305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12.708333333333334</v>
          </cell>
          <cell r="AJ258">
            <v>38.125</v>
          </cell>
          <cell r="AK258">
            <v>50.833333333333336</v>
          </cell>
          <cell r="AL258">
            <v>50.833333333333336</v>
          </cell>
          <cell r="AM258">
            <v>50.833333333333336</v>
          </cell>
          <cell r="AN258">
            <v>50.833333333333336</v>
          </cell>
          <cell r="AO258">
            <v>50.833333333333336</v>
          </cell>
          <cell r="AR258" t="str">
            <v>50a</v>
          </cell>
        </row>
        <row r="259">
          <cell r="R259">
            <v>0</v>
          </cell>
          <cell r="S259">
            <v>123900.91</v>
          </cell>
          <cell r="T259">
            <v>126519.14</v>
          </cell>
          <cell r="U259">
            <v>0</v>
          </cell>
          <cell r="V259">
            <v>58116.22</v>
          </cell>
          <cell r="W259">
            <v>0</v>
          </cell>
          <cell r="X259">
            <v>45346.15</v>
          </cell>
          <cell r="Y259">
            <v>45564.77</v>
          </cell>
          <cell r="Z259">
            <v>42737.64</v>
          </cell>
          <cell r="AA259">
            <v>0</v>
          </cell>
          <cell r="AB259">
            <v>47342.5</v>
          </cell>
          <cell r="AC259">
            <v>45204.47</v>
          </cell>
          <cell r="AD259">
            <v>53806.902916666666</v>
          </cell>
          <cell r="AE259">
            <v>55758.699583333335</v>
          </cell>
          <cell r="AF259">
            <v>63031.387083333335</v>
          </cell>
          <cell r="AG259">
            <v>56606.093333333345</v>
          </cell>
          <cell r="AH259">
            <v>46742.949583333335</v>
          </cell>
          <cell r="AI259">
            <v>44804.747499999998</v>
          </cell>
          <cell r="AJ259">
            <v>44164.918333333335</v>
          </cell>
          <cell r="AK259">
            <v>47179.362499999996</v>
          </cell>
          <cell r="AL259">
            <v>48768.878750000003</v>
          </cell>
          <cell r="AM259">
            <v>46988.043750000004</v>
          </cell>
          <cell r="AN259">
            <v>44969.895000000011</v>
          </cell>
          <cell r="AO259">
            <v>44685.652083333342</v>
          </cell>
          <cell r="AR259" t="str">
            <v>50a</v>
          </cell>
        </row>
        <row r="260">
          <cell r="R260">
            <v>9546880.2200000007</v>
          </cell>
          <cell r="S260">
            <v>9560927.2300000004</v>
          </cell>
          <cell r="T260">
            <v>10981546.210000001</v>
          </cell>
          <cell r="U260">
            <v>10275321.93</v>
          </cell>
          <cell r="V260">
            <v>12282219.560000001</v>
          </cell>
          <cell r="W260">
            <v>11604314.27</v>
          </cell>
          <cell r="X260">
            <v>10984031.359999999</v>
          </cell>
          <cell r="Y260">
            <v>9382520.0399999991</v>
          </cell>
          <cell r="Z260">
            <v>11233094.51</v>
          </cell>
          <cell r="AA260">
            <v>9293783.0700000003</v>
          </cell>
          <cell r="AB260">
            <v>7734180.7699999996</v>
          </cell>
          <cell r="AC260">
            <v>10997239.449999999</v>
          </cell>
          <cell r="AD260">
            <v>10022385.299166666</v>
          </cell>
          <cell r="AE260">
            <v>10075250.229166666</v>
          </cell>
          <cell r="AF260">
            <v>10162686.707500001</v>
          </cell>
          <cell r="AG260">
            <v>10247160.977500001</v>
          </cell>
          <cell r="AH260">
            <v>10412140.242083333</v>
          </cell>
          <cell r="AI260">
            <v>10664339.872916669</v>
          </cell>
          <cell r="AJ260">
            <v>10774153.425000001</v>
          </cell>
          <cell r="AK260">
            <v>10706112.645833334</v>
          </cell>
          <cell r="AL260">
            <v>10630249.10375</v>
          </cell>
          <cell r="AM260">
            <v>10593603.147916667</v>
          </cell>
          <cell r="AN260">
            <v>10494815.047500001</v>
          </cell>
          <cell r="AO260">
            <v>10374209.53125</v>
          </cell>
          <cell r="AR260" t="str">
            <v>50a</v>
          </cell>
        </row>
        <row r="261">
          <cell r="R261">
            <v>65093539.770000003</v>
          </cell>
          <cell r="S261">
            <v>64822348.490000002</v>
          </cell>
          <cell r="T261">
            <v>62836406.340000004</v>
          </cell>
          <cell r="U261">
            <v>62836406.340000004</v>
          </cell>
          <cell r="V261">
            <v>62836406.340000004</v>
          </cell>
          <cell r="W261">
            <v>62836406.340000004</v>
          </cell>
          <cell r="X261">
            <v>62836406.340000004</v>
          </cell>
          <cell r="Y261">
            <v>62836406.340000004</v>
          </cell>
          <cell r="Z261">
            <v>62836406.340000004</v>
          </cell>
          <cell r="AA261">
            <v>62836406.340000004</v>
          </cell>
          <cell r="AB261">
            <v>62836406.340000004</v>
          </cell>
          <cell r="AC261">
            <v>62836406.340000004</v>
          </cell>
          <cell r="AD261">
            <v>65932849.07249999</v>
          </cell>
          <cell r="AE261">
            <v>65776910.621666662</v>
          </cell>
          <cell r="AF261">
            <v>65528344.220416665</v>
          </cell>
          <cell r="AG261">
            <v>65197030.22958333</v>
          </cell>
          <cell r="AH261">
            <v>64865716.238750003</v>
          </cell>
          <cell r="AI261">
            <v>64586671.806666672</v>
          </cell>
          <cell r="AJ261">
            <v>64359896.933333345</v>
          </cell>
          <cell r="AK261">
            <v>64133122.06000001</v>
          </cell>
          <cell r="AL261">
            <v>63906347.18666669</v>
          </cell>
          <cell r="AM261">
            <v>63679572.313333355</v>
          </cell>
          <cell r="AN261">
            <v>63472137.650416695</v>
          </cell>
          <cell r="AO261">
            <v>63284043.197916687</v>
          </cell>
          <cell r="AR261" t="str">
            <v>50b</v>
          </cell>
        </row>
        <row r="262">
          <cell r="R262">
            <v>1448.24</v>
          </cell>
          <cell r="S262">
            <v>1448.24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816.1350000000001</v>
          </cell>
          <cell r="AE262">
            <v>987.77750000000003</v>
          </cell>
          <cell r="AF262">
            <v>1124.1833333333332</v>
          </cell>
          <cell r="AG262">
            <v>1071.7233333333331</v>
          </cell>
          <cell r="AH262">
            <v>1000.9033333333333</v>
          </cell>
          <cell r="AI262">
            <v>905.15000000000009</v>
          </cell>
          <cell r="AJ262">
            <v>784.46333333333348</v>
          </cell>
          <cell r="AK262">
            <v>663.77666666666664</v>
          </cell>
          <cell r="AL262">
            <v>543.09</v>
          </cell>
          <cell r="AM262">
            <v>422.40333333333336</v>
          </cell>
          <cell r="AN262">
            <v>301.71666666666664</v>
          </cell>
          <cell r="AO262">
            <v>241.37333333333333</v>
          </cell>
          <cell r="AR262" t="str">
            <v>50b</v>
          </cell>
        </row>
        <row r="263"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</row>
        <row r="264"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R264" t="str">
            <v>50b</v>
          </cell>
        </row>
        <row r="265"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-531.59875</v>
          </cell>
          <cell r="AE265">
            <v>200.45833333333334</v>
          </cell>
          <cell r="AF265">
            <v>200.45833333333334</v>
          </cell>
          <cell r="AG265">
            <v>200.45833333333334</v>
          </cell>
          <cell r="AH265">
            <v>200.45833333333334</v>
          </cell>
          <cell r="AI265">
            <v>200.45833333333334</v>
          </cell>
          <cell r="AJ265">
            <v>200.45833333333334</v>
          </cell>
          <cell r="AK265">
            <v>200.45833333333334</v>
          </cell>
          <cell r="AL265">
            <v>100.22916666666667</v>
          </cell>
          <cell r="AM265">
            <v>0</v>
          </cell>
          <cell r="AN265">
            <v>0</v>
          </cell>
          <cell r="AO265">
            <v>0</v>
          </cell>
          <cell r="AR265" t="str">
            <v>50b</v>
          </cell>
        </row>
        <row r="266"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</row>
        <row r="267"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7833.3462499999996</v>
          </cell>
          <cell r="AE267">
            <v>2611.1154166666665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R267" t="str">
            <v>50b</v>
          </cell>
        </row>
        <row r="268"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188105.28749999998</v>
          </cell>
          <cell r="AE268">
            <v>63339.86250000001</v>
          </cell>
          <cell r="AF268">
            <v>903.97500000000002</v>
          </cell>
          <cell r="AG268">
            <v>797.625</v>
          </cell>
          <cell r="AH268">
            <v>691.27499999999998</v>
          </cell>
          <cell r="AI268">
            <v>584.92500000000007</v>
          </cell>
          <cell r="AJ268">
            <v>478.57500000000005</v>
          </cell>
          <cell r="AK268">
            <v>372.22500000000008</v>
          </cell>
          <cell r="AL268">
            <v>265.875</v>
          </cell>
          <cell r="AM268">
            <v>159.52500000000001</v>
          </cell>
          <cell r="AN268">
            <v>53.175000000000004</v>
          </cell>
          <cell r="AO268">
            <v>0</v>
          </cell>
        </row>
        <row r="269">
          <cell r="R269">
            <v>46944.1</v>
          </cell>
          <cell r="S269">
            <v>77961.98</v>
          </cell>
          <cell r="T269">
            <v>0</v>
          </cell>
          <cell r="U269">
            <v>58881.48</v>
          </cell>
          <cell r="V269">
            <v>105963</v>
          </cell>
          <cell r="W269">
            <v>0</v>
          </cell>
          <cell r="X269">
            <v>58748.72</v>
          </cell>
          <cell r="Y269">
            <v>0</v>
          </cell>
          <cell r="Z269">
            <v>0</v>
          </cell>
          <cell r="AA269">
            <v>51812.62</v>
          </cell>
          <cell r="AB269">
            <v>0</v>
          </cell>
          <cell r="AC269">
            <v>37507.379999999997</v>
          </cell>
          <cell r="AD269">
            <v>57728.618333333339</v>
          </cell>
          <cell r="AE269">
            <v>59470.438333333324</v>
          </cell>
          <cell r="AF269">
            <v>55977.652083333327</v>
          </cell>
          <cell r="AG269">
            <v>47969.282916666656</v>
          </cell>
          <cell r="AH269">
            <v>42358.3825</v>
          </cell>
          <cell r="AI269">
            <v>39524.969166666669</v>
          </cell>
          <cell r="AJ269">
            <v>41972.832499999997</v>
          </cell>
          <cell r="AK269">
            <v>42634.36583333333</v>
          </cell>
          <cell r="AL269">
            <v>38034.85</v>
          </cell>
          <cell r="AM269">
            <v>35763.040000000001</v>
          </cell>
          <cell r="AN269">
            <v>34831.870416666665</v>
          </cell>
          <cell r="AO269">
            <v>34922.1325</v>
          </cell>
          <cell r="AR269" t="str">
            <v>50a</v>
          </cell>
        </row>
        <row r="270">
          <cell r="R270">
            <v>333512.17</v>
          </cell>
          <cell r="S270">
            <v>266471.24</v>
          </cell>
          <cell r="T270">
            <v>246117.78</v>
          </cell>
          <cell r="U270">
            <v>292849.09000000003</v>
          </cell>
          <cell r="V270">
            <v>319638.89</v>
          </cell>
          <cell r="W270">
            <v>332480.3</v>
          </cell>
          <cell r="X270">
            <v>369931.39</v>
          </cell>
          <cell r="Y270">
            <v>391391.75</v>
          </cell>
          <cell r="Z270">
            <v>522506.7</v>
          </cell>
          <cell r="AA270">
            <v>665145.57999999996</v>
          </cell>
          <cell r="AB270">
            <v>690545.03</v>
          </cell>
          <cell r="AC270">
            <v>655619.65</v>
          </cell>
          <cell r="AD270">
            <v>53744.328749999993</v>
          </cell>
          <cell r="AE270">
            <v>78743.637499999997</v>
          </cell>
          <cell r="AF270">
            <v>100101.51333333332</v>
          </cell>
          <cell r="AG270">
            <v>122558.46625</v>
          </cell>
          <cell r="AH270">
            <v>148078.79875000002</v>
          </cell>
          <cell r="AI270">
            <v>175250.43166666667</v>
          </cell>
          <cell r="AJ270">
            <v>204517.58541666667</v>
          </cell>
          <cell r="AK270">
            <v>236239.38291666668</v>
          </cell>
          <cell r="AL270">
            <v>274318.48500000004</v>
          </cell>
          <cell r="AM270">
            <v>323803.9966666667</v>
          </cell>
          <cell r="AN270">
            <v>371717.08208333334</v>
          </cell>
          <cell r="AO270">
            <v>407883.28291666665</v>
          </cell>
          <cell r="AR270" t="str">
            <v>50a</v>
          </cell>
        </row>
        <row r="271">
          <cell r="R271">
            <v>1961.31</v>
          </cell>
          <cell r="S271">
            <v>1878.87</v>
          </cell>
          <cell r="T271">
            <v>2799.94</v>
          </cell>
          <cell r="U271">
            <v>2615.6999999999998</v>
          </cell>
          <cell r="V271">
            <v>2540.6999999999998</v>
          </cell>
          <cell r="W271">
            <v>2390.6999999999998</v>
          </cell>
          <cell r="X271">
            <v>2115.6999999999998</v>
          </cell>
          <cell r="Y271">
            <v>1890.7</v>
          </cell>
          <cell r="Z271">
            <v>1890.7</v>
          </cell>
          <cell r="AA271">
            <v>528.51</v>
          </cell>
          <cell r="AB271">
            <v>453.51</v>
          </cell>
          <cell r="AC271">
            <v>453.51</v>
          </cell>
          <cell r="AD271">
            <v>23863.189583333336</v>
          </cell>
          <cell r="AE271">
            <v>19345.064166666667</v>
          </cell>
          <cell r="AF271">
            <v>15178.689166666671</v>
          </cell>
          <cell r="AG271">
            <v>11213.744166666665</v>
          </cell>
          <cell r="AH271">
            <v>7343.4670833333339</v>
          </cell>
          <cell r="AI271">
            <v>3640.3266666666664</v>
          </cell>
          <cell r="AJ271">
            <v>1862.1149999999998</v>
          </cell>
          <cell r="AK271">
            <v>1918.0687500000001</v>
          </cell>
          <cell r="AL271">
            <v>2010.28</v>
          </cell>
          <cell r="AM271">
            <v>2081.7975000000001</v>
          </cell>
          <cell r="AN271">
            <v>2016.5141666666668</v>
          </cell>
          <cell r="AO271">
            <v>1864.7891666666667</v>
          </cell>
          <cell r="AR271" t="str">
            <v>50a</v>
          </cell>
        </row>
        <row r="272">
          <cell r="R272">
            <v>94807.26</v>
          </cell>
          <cell r="S272">
            <v>89808.06</v>
          </cell>
          <cell r="T272">
            <v>39435.360000000001</v>
          </cell>
          <cell r="U272">
            <v>13979.92</v>
          </cell>
          <cell r="V272">
            <v>15914.9</v>
          </cell>
          <cell r="W272">
            <v>5425.88</v>
          </cell>
          <cell r="X272">
            <v>1936.49</v>
          </cell>
          <cell r="Y272">
            <v>880.55</v>
          </cell>
          <cell r="Z272">
            <v>1019.04</v>
          </cell>
          <cell r="AA272">
            <v>675.75</v>
          </cell>
          <cell r="AB272">
            <v>995.72</v>
          </cell>
          <cell r="AC272">
            <v>675.75</v>
          </cell>
          <cell r="AD272">
            <v>247182.75791666671</v>
          </cell>
          <cell r="AE272">
            <v>212052.01166666663</v>
          </cell>
          <cell r="AF272">
            <v>182403.81208333335</v>
          </cell>
          <cell r="AG272">
            <v>159338.22500000001</v>
          </cell>
          <cell r="AH272">
            <v>137826.80000000002</v>
          </cell>
          <cell r="AI272">
            <v>115734.59333333332</v>
          </cell>
          <cell r="AJ272">
            <v>96228.26916666668</v>
          </cell>
          <cell r="AK272">
            <v>81496.807916666672</v>
          </cell>
          <cell r="AL272">
            <v>68071.487083333355</v>
          </cell>
          <cell r="AM272">
            <v>54394.687083333352</v>
          </cell>
          <cell r="AN272">
            <v>41066.49083333333</v>
          </cell>
          <cell r="AO272">
            <v>28307.957083333327</v>
          </cell>
          <cell r="AR272" t="str">
            <v>50a</v>
          </cell>
        </row>
        <row r="273">
          <cell r="R273">
            <v>478405.92</v>
          </cell>
          <cell r="S273">
            <v>438847.89</v>
          </cell>
          <cell r="T273">
            <v>413378.66</v>
          </cell>
          <cell r="U273">
            <v>357134.88</v>
          </cell>
          <cell r="V273">
            <v>330335.99</v>
          </cell>
          <cell r="W273">
            <v>287472.37</v>
          </cell>
          <cell r="X273">
            <v>268903.78000000003</v>
          </cell>
          <cell r="Y273">
            <v>256972.83</v>
          </cell>
          <cell r="Z273">
            <v>226925.56</v>
          </cell>
          <cell r="AA273">
            <v>203451.36</v>
          </cell>
          <cell r="AB273">
            <v>167261.44</v>
          </cell>
          <cell r="AC273">
            <v>156104.68</v>
          </cell>
          <cell r="AD273">
            <v>747027.18500000006</v>
          </cell>
          <cell r="AE273">
            <v>696433.01041666663</v>
          </cell>
          <cell r="AF273">
            <v>649511.25791666668</v>
          </cell>
          <cell r="AG273">
            <v>604148.71583333332</v>
          </cell>
          <cell r="AH273">
            <v>559997.2220833333</v>
          </cell>
          <cell r="AI273">
            <v>516417.07374999998</v>
          </cell>
          <cell r="AJ273">
            <v>473361.34</v>
          </cell>
          <cell r="AK273">
            <v>434203.27500000008</v>
          </cell>
          <cell r="AL273">
            <v>400729.33041666663</v>
          </cell>
          <cell r="AM273">
            <v>370996.9283333334</v>
          </cell>
          <cell r="AN273">
            <v>341826.1454166667</v>
          </cell>
          <cell r="AO273">
            <v>312934.53958333336</v>
          </cell>
          <cell r="AR273" t="str">
            <v>50a</v>
          </cell>
        </row>
        <row r="274">
          <cell r="R274">
            <v>75346.460000000006</v>
          </cell>
          <cell r="S274">
            <v>331091</v>
          </cell>
          <cell r="T274">
            <v>535324.87</v>
          </cell>
          <cell r="U274">
            <v>503768.29</v>
          </cell>
          <cell r="V274">
            <v>385533.27</v>
          </cell>
          <cell r="W274">
            <v>531164.63</v>
          </cell>
          <cell r="X274">
            <v>433839.65</v>
          </cell>
          <cell r="Y274">
            <v>264576.90000000002</v>
          </cell>
          <cell r="Z274">
            <v>532630.85</v>
          </cell>
          <cell r="AA274">
            <v>392597.86</v>
          </cell>
          <cell r="AB274">
            <v>179544.63</v>
          </cell>
          <cell r="AC274">
            <v>589513.21</v>
          </cell>
          <cell r="AD274">
            <v>482289.18666666659</v>
          </cell>
          <cell r="AE274">
            <v>472526.65625000006</v>
          </cell>
          <cell r="AF274">
            <v>497375.03166666668</v>
          </cell>
          <cell r="AG274">
            <v>525382.61083333334</v>
          </cell>
          <cell r="AH274">
            <v>539249.32666666666</v>
          </cell>
          <cell r="AI274">
            <v>553804.97750000004</v>
          </cell>
          <cell r="AJ274">
            <v>581600.72250000003</v>
          </cell>
          <cell r="AK274">
            <v>591590.05041666667</v>
          </cell>
          <cell r="AL274">
            <v>584668.19041666656</v>
          </cell>
          <cell r="AM274">
            <v>592188.39249999996</v>
          </cell>
          <cell r="AN274">
            <v>597273.6758333334</v>
          </cell>
          <cell r="AO274">
            <v>493965.66999999993</v>
          </cell>
          <cell r="AR274" t="str">
            <v>50b</v>
          </cell>
        </row>
        <row r="275"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102363.50041666668</v>
          </cell>
          <cell r="AE275">
            <v>82615.402500000011</v>
          </cell>
          <cell r="AF275">
            <v>61397.847916666673</v>
          </cell>
          <cell r="AG275">
            <v>36781.783750000002</v>
          </cell>
          <cell r="AH275">
            <v>12260.594583333334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R275" t="str">
            <v>50b</v>
          </cell>
        </row>
        <row r="276"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13098.379166666668</v>
          </cell>
          <cell r="AE276">
            <v>11110.442083333333</v>
          </cell>
          <cell r="AF276">
            <v>8374.1854166666672</v>
          </cell>
          <cell r="AG276">
            <v>5282.9820833333333</v>
          </cell>
          <cell r="AH276">
            <v>2041.5495833333334</v>
          </cell>
          <cell r="AI276">
            <v>386.66666666666669</v>
          </cell>
          <cell r="AJ276">
            <v>348</v>
          </cell>
          <cell r="AK276">
            <v>270.66666666666669</v>
          </cell>
          <cell r="AL276">
            <v>193.33333333333334</v>
          </cell>
          <cell r="AM276">
            <v>116</v>
          </cell>
          <cell r="AN276">
            <v>38.666666666666664</v>
          </cell>
          <cell r="AO276">
            <v>0</v>
          </cell>
          <cell r="AR276" t="str">
            <v>50b</v>
          </cell>
        </row>
        <row r="277">
          <cell r="R277">
            <v>678889.25</v>
          </cell>
          <cell r="S277">
            <v>678889.25</v>
          </cell>
          <cell r="T277">
            <v>678889.25</v>
          </cell>
          <cell r="U277">
            <v>678889.25</v>
          </cell>
          <cell r="V277">
            <v>678889.25</v>
          </cell>
          <cell r="W277">
            <v>678889.25</v>
          </cell>
          <cell r="X277">
            <v>678889.25</v>
          </cell>
          <cell r="Y277">
            <v>516927.66</v>
          </cell>
          <cell r="Z277">
            <v>461865.66</v>
          </cell>
          <cell r="AA277">
            <v>516927.66</v>
          </cell>
          <cell r="AB277">
            <v>516927.66</v>
          </cell>
          <cell r="AC277">
            <v>516927.66</v>
          </cell>
          <cell r="AD277">
            <v>732065.47083333321</v>
          </cell>
          <cell r="AE277">
            <v>723777.27916666644</v>
          </cell>
          <cell r="AF277">
            <v>717595.98666666646</v>
          </cell>
          <cell r="AG277">
            <v>713521.59333333327</v>
          </cell>
          <cell r="AH277">
            <v>709447.19999999984</v>
          </cell>
          <cell r="AI277">
            <v>705372.80666666664</v>
          </cell>
          <cell r="AJ277">
            <v>701298.41333333321</v>
          </cell>
          <cell r="AK277">
            <v>690475.62041666673</v>
          </cell>
          <cell r="AL277">
            <v>670610.17791666661</v>
          </cell>
          <cell r="AM277">
            <v>650744.7354166666</v>
          </cell>
          <cell r="AN277">
            <v>633173.54291666672</v>
          </cell>
          <cell r="AO277">
            <v>615602.35041666671</v>
          </cell>
          <cell r="AR277" t="str">
            <v>50b</v>
          </cell>
        </row>
        <row r="278">
          <cell r="R278">
            <v>99497.51</v>
          </cell>
          <cell r="S278">
            <v>88642.77</v>
          </cell>
          <cell r="T278">
            <v>175941.5</v>
          </cell>
          <cell r="U278">
            <v>82199.899999999994</v>
          </cell>
          <cell r="V278">
            <v>80791.86</v>
          </cell>
          <cell r="W278">
            <v>56155.35</v>
          </cell>
          <cell r="X278">
            <v>62977.97</v>
          </cell>
          <cell r="Y278">
            <v>80864.39</v>
          </cell>
          <cell r="Z278">
            <v>158333.84</v>
          </cell>
          <cell r="AA278">
            <v>71311.03</v>
          </cell>
          <cell r="AB278">
            <v>156747.56</v>
          </cell>
          <cell r="AC278">
            <v>82289.5</v>
          </cell>
          <cell r="AD278">
            <v>168600.85874999998</v>
          </cell>
          <cell r="AE278">
            <v>156653.92874999999</v>
          </cell>
          <cell r="AF278">
            <v>146837.03333333333</v>
          </cell>
          <cell r="AG278">
            <v>136837.49875</v>
          </cell>
          <cell r="AH278">
            <v>124744.02999999998</v>
          </cell>
          <cell r="AI278">
            <v>115079.64083333332</v>
          </cell>
          <cell r="AJ278">
            <v>100815.42291666666</v>
          </cell>
          <cell r="AK278">
            <v>90918.158749999988</v>
          </cell>
          <cell r="AL278">
            <v>90918.776666666658</v>
          </cell>
          <cell r="AM278">
            <v>94090.877916666679</v>
          </cell>
          <cell r="AN278">
            <v>96956.622083333321</v>
          </cell>
          <cell r="AO278">
            <v>99920.594999999987</v>
          </cell>
          <cell r="AR278" t="str">
            <v>50b</v>
          </cell>
        </row>
        <row r="279"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153834.93</v>
          </cell>
          <cell r="AE279">
            <v>153834.93</v>
          </cell>
          <cell r="AF279">
            <v>153834.93</v>
          </cell>
          <cell r="AG279">
            <v>153834.93</v>
          </cell>
          <cell r="AH279">
            <v>76917.464999999997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R279" t="str">
            <v>50b</v>
          </cell>
        </row>
        <row r="280"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R280" t="str">
            <v>50b</v>
          </cell>
        </row>
        <row r="281"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</row>
        <row r="282">
          <cell r="R282">
            <v>-948447.56</v>
          </cell>
          <cell r="S282">
            <v>-902401.82</v>
          </cell>
          <cell r="T282">
            <v>-818691.45</v>
          </cell>
          <cell r="U282">
            <v>-718519.3</v>
          </cell>
          <cell r="V282">
            <v>-705506.51</v>
          </cell>
          <cell r="W282">
            <v>-670255.80000000005</v>
          </cell>
          <cell r="X282">
            <v>-562548.38</v>
          </cell>
          <cell r="Y282">
            <v>-556638.68000000005</v>
          </cell>
          <cell r="Z282">
            <v>-516022.5</v>
          </cell>
          <cell r="AA282">
            <v>-552130.56999999995</v>
          </cell>
          <cell r="AB282">
            <v>-652576.75</v>
          </cell>
          <cell r="AC282">
            <v>-733329.84</v>
          </cell>
          <cell r="AD282">
            <v>-799385.15583333338</v>
          </cell>
          <cell r="AE282">
            <v>-806043.07833333325</v>
          </cell>
          <cell r="AF282">
            <v>-808352.5</v>
          </cell>
          <cell r="AG282">
            <v>-806635.69874999998</v>
          </cell>
          <cell r="AH282">
            <v>-804690.66249999998</v>
          </cell>
          <cell r="AI282">
            <v>-801148.05874999997</v>
          </cell>
          <cell r="AJ282">
            <v>-790845.44291666674</v>
          </cell>
          <cell r="AK282">
            <v>-776577.30583333352</v>
          </cell>
          <cell r="AL282">
            <v>-761498.37666666659</v>
          </cell>
          <cell r="AM282">
            <v>-745152.39083333325</v>
          </cell>
          <cell r="AN282">
            <v>-722259.25458333327</v>
          </cell>
          <cell r="AO282">
            <v>-701311.47374999989</v>
          </cell>
          <cell r="AR282" t="str">
            <v>50b</v>
          </cell>
        </row>
        <row r="283"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R283" t="str">
            <v>50a</v>
          </cell>
        </row>
        <row r="284">
          <cell r="R284">
            <v>-551163.32999999996</v>
          </cell>
          <cell r="S284">
            <v>-512678.95</v>
          </cell>
          <cell r="T284">
            <v>-415797.28</v>
          </cell>
          <cell r="U284">
            <v>-311217.99</v>
          </cell>
          <cell r="V284">
            <v>-253137.69</v>
          </cell>
          <cell r="W284">
            <v>-184800.41</v>
          </cell>
          <cell r="X284">
            <v>-108200.94</v>
          </cell>
          <cell r="Y284">
            <v>-39851.68</v>
          </cell>
          <cell r="Z284">
            <v>-178753.09</v>
          </cell>
          <cell r="AA284">
            <v>-202349.83</v>
          </cell>
          <cell r="AB284">
            <v>-334705</v>
          </cell>
          <cell r="AC284">
            <v>-424703.92</v>
          </cell>
          <cell r="AD284">
            <v>-321486.04666666669</v>
          </cell>
          <cell r="AE284">
            <v>-334543.93166666664</v>
          </cell>
          <cell r="AF284">
            <v>-343420.77708333335</v>
          </cell>
          <cell r="AG284">
            <v>-347653.74374999997</v>
          </cell>
          <cell r="AH284">
            <v>-349214.07083333336</v>
          </cell>
          <cell r="AI284">
            <v>-349265.11041666672</v>
          </cell>
          <cell r="AJ284">
            <v>-346792.44875000004</v>
          </cell>
          <cell r="AK284">
            <v>-338990.17625000008</v>
          </cell>
          <cell r="AL284">
            <v>-332568.72625000007</v>
          </cell>
          <cell r="AM284">
            <v>-328294.49791666673</v>
          </cell>
          <cell r="AN284">
            <v>-311536.57875000004</v>
          </cell>
          <cell r="AO284">
            <v>-295889.62833333336</v>
          </cell>
        </row>
        <row r="285">
          <cell r="R285">
            <v>-41487700</v>
          </cell>
          <cell r="S285">
            <v>-41487700</v>
          </cell>
          <cell r="T285">
            <v>-41487700</v>
          </cell>
          <cell r="U285">
            <v>-41487700</v>
          </cell>
          <cell r="V285">
            <v>-41487700</v>
          </cell>
          <cell r="W285">
            <v>-41487700</v>
          </cell>
          <cell r="X285">
            <v>-41487700</v>
          </cell>
          <cell r="Y285">
            <v>-41487700</v>
          </cell>
          <cell r="Z285">
            <v>-41487700</v>
          </cell>
          <cell r="AA285">
            <v>-41487700</v>
          </cell>
          <cell r="AB285">
            <v>-41487700</v>
          </cell>
          <cell r="AC285">
            <v>-41487700</v>
          </cell>
          <cell r="AD285">
            <v>-41487700</v>
          </cell>
          <cell r="AE285">
            <v>-41487700</v>
          </cell>
          <cell r="AF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  <cell r="AK285">
            <v>-41487700</v>
          </cell>
          <cell r="AL285">
            <v>-41487700</v>
          </cell>
          <cell r="AM285">
            <v>-41487700</v>
          </cell>
          <cell r="AN285">
            <v>-41487700</v>
          </cell>
          <cell r="AO285">
            <v>-41487700</v>
          </cell>
          <cell r="AR285" t="str">
            <v>50b</v>
          </cell>
        </row>
        <row r="286"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R286" t="str">
            <v>50b</v>
          </cell>
        </row>
        <row r="287">
          <cell r="R287">
            <v>1198763</v>
          </cell>
          <cell r="S287">
            <v>1144645</v>
          </cell>
          <cell r="T287">
            <v>1029248</v>
          </cell>
          <cell r="U287">
            <v>914498</v>
          </cell>
          <cell r="V287">
            <v>885225</v>
          </cell>
          <cell r="W287">
            <v>846972</v>
          </cell>
          <cell r="X287">
            <v>871272</v>
          </cell>
          <cell r="Y287">
            <v>859993</v>
          </cell>
          <cell r="Z287">
            <v>836195</v>
          </cell>
          <cell r="AA287">
            <v>939462</v>
          </cell>
          <cell r="AB287">
            <v>1064705</v>
          </cell>
          <cell r="AC287">
            <v>1157249</v>
          </cell>
          <cell r="AD287">
            <v>904106.20833333337</v>
          </cell>
          <cell r="AE287">
            <v>922514.04166666663</v>
          </cell>
          <cell r="AF287">
            <v>937326.83333333337</v>
          </cell>
          <cell r="AG287">
            <v>946806.16666666663</v>
          </cell>
          <cell r="AH287">
            <v>954982.125</v>
          </cell>
          <cell r="AI287">
            <v>963802.54166666663</v>
          </cell>
          <cell r="AJ287">
            <v>970522.20833333337</v>
          </cell>
          <cell r="AK287">
            <v>974080.33333333337</v>
          </cell>
          <cell r="AL287">
            <v>975709.79166666663</v>
          </cell>
          <cell r="AM287">
            <v>978507.5</v>
          </cell>
          <cell r="AN287">
            <v>979612.95833333337</v>
          </cell>
          <cell r="AO287">
            <v>978689.45833333337</v>
          </cell>
          <cell r="AR287" t="str">
            <v>50b</v>
          </cell>
        </row>
        <row r="288">
          <cell r="R288">
            <v>897000</v>
          </cell>
          <cell r="S288">
            <v>835293</v>
          </cell>
          <cell r="T288">
            <v>679513</v>
          </cell>
          <cell r="U288">
            <v>514088</v>
          </cell>
          <cell r="V288">
            <v>420315</v>
          </cell>
          <cell r="W288">
            <v>312636</v>
          </cell>
          <cell r="X288">
            <v>253095</v>
          </cell>
          <cell r="Y288">
            <v>248964</v>
          </cell>
          <cell r="Z288">
            <v>291892</v>
          </cell>
          <cell r="AA288">
            <v>481250</v>
          </cell>
          <cell r="AB288">
            <v>769034</v>
          </cell>
          <cell r="AC288">
            <v>952084</v>
          </cell>
          <cell r="AD288">
            <v>387381.83333333331</v>
          </cell>
          <cell r="AE288">
            <v>424455.91666666669</v>
          </cell>
          <cell r="AF288">
            <v>455275.625</v>
          </cell>
          <cell r="AG288">
            <v>476843.54166666669</v>
          </cell>
          <cell r="AH288">
            <v>491891.29166666669</v>
          </cell>
          <cell r="AI288">
            <v>504158.83333333331</v>
          </cell>
          <cell r="AJ288">
            <v>512945.25</v>
          </cell>
          <cell r="AK288">
            <v>517819.08333333331</v>
          </cell>
          <cell r="AL288">
            <v>522303.91666666669</v>
          </cell>
          <cell r="AM288">
            <v>531239.625</v>
          </cell>
          <cell r="AN288">
            <v>540191.45833333337</v>
          </cell>
          <cell r="AO288">
            <v>548857.125</v>
          </cell>
        </row>
        <row r="289"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-740.11291666666659</v>
          </cell>
          <cell r="AE289">
            <v>-553.37125000000003</v>
          </cell>
          <cell r="AF289">
            <v>-212.29499999999999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R289" t="str">
            <v>50a</v>
          </cell>
        </row>
        <row r="290">
          <cell r="R290">
            <v>-701183.27</v>
          </cell>
          <cell r="S290">
            <v>-684896.4</v>
          </cell>
          <cell r="T290">
            <v>-715177.17</v>
          </cell>
          <cell r="U290">
            <v>-713643.75</v>
          </cell>
          <cell r="V290">
            <v>-700939.45</v>
          </cell>
          <cell r="W290">
            <v>-686147.48</v>
          </cell>
          <cell r="X290">
            <v>-697155.17</v>
          </cell>
          <cell r="Y290">
            <v>-713368.59</v>
          </cell>
          <cell r="Z290">
            <v>-718827.54</v>
          </cell>
          <cell r="AA290">
            <v>-732267.31</v>
          </cell>
          <cell r="AB290">
            <v>-743188.76</v>
          </cell>
          <cell r="AC290">
            <v>-781473.28000000003</v>
          </cell>
          <cell r="AD290">
            <v>-646762.25583333336</v>
          </cell>
          <cell r="AE290">
            <v>-657040.2729166667</v>
          </cell>
          <cell r="AF290">
            <v>-666880.94499999995</v>
          </cell>
          <cell r="AG290">
            <v>-679420.26958333328</v>
          </cell>
          <cell r="AH290">
            <v>-693131.65250000008</v>
          </cell>
          <cell r="AI290">
            <v>-704012.42125000013</v>
          </cell>
          <cell r="AJ290">
            <v>-711359.71416666673</v>
          </cell>
          <cell r="AK290">
            <v>-717251.87750000006</v>
          </cell>
          <cell r="AL290">
            <v>-714189.93833333335</v>
          </cell>
          <cell r="AM290">
            <v>-709214.66666666663</v>
          </cell>
          <cell r="AN290">
            <v>-711121.47958333325</v>
          </cell>
          <cell r="AO290">
            <v>-713889.77708333323</v>
          </cell>
          <cell r="AR290" t="str">
            <v>50a</v>
          </cell>
        </row>
        <row r="291"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-98.75</v>
          </cell>
          <cell r="AB291">
            <v>-98.75</v>
          </cell>
          <cell r="AC291">
            <v>-98.75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-4.114583333333333</v>
          </cell>
          <cell r="AN291">
            <v>-12.34375</v>
          </cell>
          <cell r="AO291">
            <v>-20.572916666666668</v>
          </cell>
          <cell r="AR291" t="str">
            <v>50a</v>
          </cell>
        </row>
        <row r="292">
          <cell r="R292">
            <v>40604.21</v>
          </cell>
          <cell r="S292">
            <v>105045.51</v>
          </cell>
          <cell r="T292">
            <v>65107.58</v>
          </cell>
          <cell r="U292">
            <v>44985.57</v>
          </cell>
          <cell r="V292">
            <v>52251.15</v>
          </cell>
          <cell r="W292">
            <v>-12573.2</v>
          </cell>
          <cell r="X292">
            <v>-40925.29</v>
          </cell>
          <cell r="Y292">
            <v>0</v>
          </cell>
          <cell r="Z292">
            <v>23395.59</v>
          </cell>
          <cell r="AA292">
            <v>27069.1</v>
          </cell>
          <cell r="AB292">
            <v>17671.91</v>
          </cell>
          <cell r="AC292">
            <v>24431.09</v>
          </cell>
          <cell r="AD292">
            <v>33490.380000000005</v>
          </cell>
          <cell r="AE292">
            <v>38782.904583333329</v>
          </cell>
          <cell r="AF292">
            <v>43854.797500000008</v>
          </cell>
          <cell r="AG292">
            <v>45533.459583333344</v>
          </cell>
          <cell r="AH292">
            <v>44809.165416666678</v>
          </cell>
          <cell r="AI292">
            <v>41637.7425</v>
          </cell>
          <cell r="AJ292">
            <v>34364.037916666668</v>
          </cell>
          <cell r="AK292">
            <v>28846.695416666669</v>
          </cell>
          <cell r="AL292">
            <v>27450.385000000006</v>
          </cell>
          <cell r="AM292">
            <v>25002.496666666662</v>
          </cell>
          <cell r="AN292">
            <v>25610.533750000002</v>
          </cell>
          <cell r="AO292">
            <v>28310.73708333333</v>
          </cell>
          <cell r="AR292" t="str">
            <v>50a</v>
          </cell>
        </row>
        <row r="293">
          <cell r="R293">
            <v>-1850.15</v>
          </cell>
          <cell r="S293">
            <v>-1900.15</v>
          </cell>
          <cell r="T293">
            <v>-3045.5</v>
          </cell>
          <cell r="U293">
            <v>-3045.5</v>
          </cell>
          <cell r="V293">
            <v>-3045.5</v>
          </cell>
          <cell r="W293">
            <v>-3045.5</v>
          </cell>
          <cell r="X293">
            <v>-3045.5</v>
          </cell>
          <cell r="Y293">
            <v>0</v>
          </cell>
          <cell r="Z293">
            <v>0</v>
          </cell>
          <cell r="AA293">
            <v>-4636.7</v>
          </cell>
          <cell r="AB293">
            <v>-4636.7</v>
          </cell>
          <cell r="AC293">
            <v>0</v>
          </cell>
          <cell r="AD293">
            <v>-3237.4041666666667</v>
          </cell>
          <cell r="AE293">
            <v>-3460.0983333333334</v>
          </cell>
          <cell r="AF293">
            <v>-3689.40625</v>
          </cell>
          <cell r="AG293">
            <v>-3907.447083333333</v>
          </cell>
          <cell r="AH293">
            <v>-4110.4879166666669</v>
          </cell>
          <cell r="AI293">
            <v>-4242.6954166666665</v>
          </cell>
          <cell r="AJ293">
            <v>-4247.1345833333335</v>
          </cell>
          <cell r="AK293">
            <v>-4030.2429166666666</v>
          </cell>
          <cell r="AL293">
            <v>-3626.0387500000002</v>
          </cell>
          <cell r="AM293">
            <v>-3347.11375</v>
          </cell>
          <cell r="AN293">
            <v>-2821.1329166666669</v>
          </cell>
          <cell r="AO293">
            <v>-2354.2666666666669</v>
          </cell>
          <cell r="AR293" t="str">
            <v>50a</v>
          </cell>
        </row>
        <row r="294">
          <cell r="R294">
            <v>14632.24</v>
          </cell>
          <cell r="S294">
            <v>-8597.11</v>
          </cell>
          <cell r="T294">
            <v>-9071.18</v>
          </cell>
          <cell r="U294">
            <v>-19781.009999999998</v>
          </cell>
          <cell r="V294">
            <v>-23183.19</v>
          </cell>
          <cell r="W294">
            <v>-24647.16</v>
          </cell>
          <cell r="X294">
            <v>-25691.33</v>
          </cell>
          <cell r="Y294">
            <v>-966.13</v>
          </cell>
          <cell r="Z294">
            <v>-245.34</v>
          </cell>
          <cell r="AA294">
            <v>-523.58000000000004</v>
          </cell>
          <cell r="AB294">
            <v>-5884.15</v>
          </cell>
          <cell r="AC294">
            <v>0</v>
          </cell>
          <cell r="AD294">
            <v>39416.554166666669</v>
          </cell>
          <cell r="AE294">
            <v>33362.159583333334</v>
          </cell>
          <cell r="AF294">
            <v>26712.484999999997</v>
          </cell>
          <cell r="AG294">
            <v>19504.678750000003</v>
          </cell>
          <cell r="AH294">
            <v>15212.477916666665</v>
          </cell>
          <cell r="AI294">
            <v>11435.899583333334</v>
          </cell>
          <cell r="AJ294">
            <v>4871.2166666666662</v>
          </cell>
          <cell r="AK294">
            <v>-1098.9237499999999</v>
          </cell>
          <cell r="AL294">
            <v>-5190.777916666666</v>
          </cell>
          <cell r="AM294">
            <v>-7668.1833333333334</v>
          </cell>
          <cell r="AN294">
            <v>-8683.1149999999998</v>
          </cell>
          <cell r="AO294">
            <v>-8732.5974999999999</v>
          </cell>
          <cell r="AR294" t="str">
            <v>50a</v>
          </cell>
        </row>
        <row r="295"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357.24250000000001</v>
          </cell>
          <cell r="AE295">
            <v>387.75749999999999</v>
          </cell>
          <cell r="AF295">
            <v>204.99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R295" t="str">
            <v>50a</v>
          </cell>
        </row>
        <row r="296">
          <cell r="R296">
            <v>-333512.17</v>
          </cell>
          <cell r="S296">
            <v>-266471.24</v>
          </cell>
          <cell r="T296">
            <v>-246117.78</v>
          </cell>
          <cell r="U296">
            <v>-292849.09000000003</v>
          </cell>
          <cell r="V296">
            <v>-319638.89</v>
          </cell>
          <cell r="W296">
            <v>-332480.3</v>
          </cell>
          <cell r="X296">
            <v>-369931.39</v>
          </cell>
          <cell r="Y296">
            <v>-391391.75</v>
          </cell>
          <cell r="Z296">
            <v>-522506.7</v>
          </cell>
          <cell r="AA296">
            <v>-665145.57999999996</v>
          </cell>
          <cell r="AB296">
            <v>-690545.03</v>
          </cell>
          <cell r="AC296">
            <v>-655619.65</v>
          </cell>
          <cell r="AD296">
            <v>-67081.162916666668</v>
          </cell>
          <cell r="AE296">
            <v>-92080.471666666679</v>
          </cell>
          <cell r="AF296">
            <v>-113438.34749999999</v>
          </cell>
          <cell r="AG296">
            <v>-135895.30041666667</v>
          </cell>
          <cell r="AH296">
            <v>-161415.63291666668</v>
          </cell>
          <cell r="AI296">
            <v>-188587.26583333334</v>
          </cell>
          <cell r="AJ296">
            <v>-217854.41958333331</v>
          </cell>
          <cell r="AK296">
            <v>-249576.21708333332</v>
          </cell>
          <cell r="AL296">
            <v>-287655.31916666665</v>
          </cell>
          <cell r="AM296">
            <v>-330472.41375000001</v>
          </cell>
          <cell r="AN296">
            <v>-371717.08208333334</v>
          </cell>
          <cell r="AO296">
            <v>-407883.28291666665</v>
          </cell>
          <cell r="AR296" t="str">
            <v>50a</v>
          </cell>
        </row>
        <row r="297">
          <cell r="R297">
            <v>11771082.970000001</v>
          </cell>
          <cell r="S297">
            <v>11912914.84</v>
          </cell>
          <cell r="T297">
            <v>13739925.58</v>
          </cell>
          <cell r="U297">
            <v>14598570.119999999</v>
          </cell>
          <cell r="V297">
            <v>14862263.25</v>
          </cell>
          <cell r="W297">
            <v>15105201.789999999</v>
          </cell>
          <cell r="X297">
            <v>15589500.42</v>
          </cell>
          <cell r="Y297">
            <v>16207491.119999999</v>
          </cell>
          <cell r="Z297">
            <v>16898312.440000001</v>
          </cell>
          <cell r="AA297">
            <v>17630813.370000001</v>
          </cell>
          <cell r="AB297">
            <v>16090573.65</v>
          </cell>
          <cell r="AC297">
            <v>17089938.809999999</v>
          </cell>
          <cell r="AD297">
            <v>6278384.623333334</v>
          </cell>
          <cell r="AE297">
            <v>7075922.1529166661</v>
          </cell>
          <cell r="AF297">
            <v>7876497.4295833344</v>
          </cell>
          <cell r="AG297">
            <v>8721610.753333332</v>
          </cell>
          <cell r="AH297">
            <v>9560080.4345833343</v>
          </cell>
          <cell r="AI297">
            <v>10365400.585833333</v>
          </cell>
          <cell r="AJ297">
            <v>11153546.939583333</v>
          </cell>
          <cell r="AK297">
            <v>11943121.376249999</v>
          </cell>
          <cell r="AL297">
            <v>12742882.113333331</v>
          </cell>
          <cell r="AM297">
            <v>13556730.800000003</v>
          </cell>
          <cell r="AN297">
            <v>14290396.630416669</v>
          </cell>
          <cell r="AO297">
            <v>14868854.267916666</v>
          </cell>
          <cell r="AR297" t="str">
            <v>36b</v>
          </cell>
        </row>
        <row r="298"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R298" t="str">
            <v>50b</v>
          </cell>
        </row>
        <row r="299">
          <cell r="R299">
            <v>636382.17000000004</v>
          </cell>
          <cell r="S299">
            <v>639360.43000000005</v>
          </cell>
          <cell r="T299">
            <v>619039.80000000005</v>
          </cell>
          <cell r="U299">
            <v>706882.76</v>
          </cell>
          <cell r="V299">
            <v>613021.30000000005</v>
          </cell>
          <cell r="W299">
            <v>777048.26</v>
          </cell>
          <cell r="X299">
            <v>773023.27</v>
          </cell>
          <cell r="Y299">
            <v>657229.86</v>
          </cell>
          <cell r="Z299">
            <v>753435.02</v>
          </cell>
          <cell r="AA299">
            <v>794712.38</v>
          </cell>
          <cell r="AB299">
            <v>740137</v>
          </cell>
          <cell r="AC299">
            <v>792223.97</v>
          </cell>
          <cell r="AD299">
            <v>635684.71833333338</v>
          </cell>
          <cell r="AE299">
            <v>627410.97124999994</v>
          </cell>
          <cell r="AF299">
            <v>618414.32208333339</v>
          </cell>
          <cell r="AG299">
            <v>612251.50874999992</v>
          </cell>
          <cell r="AH299">
            <v>612065.27375000005</v>
          </cell>
          <cell r="AI299">
            <v>620657.29708333325</v>
          </cell>
          <cell r="AJ299">
            <v>635925.69874999986</v>
          </cell>
          <cell r="AK299">
            <v>646095.03291666659</v>
          </cell>
          <cell r="AL299">
            <v>656764.67958333343</v>
          </cell>
          <cell r="AM299">
            <v>672984.32208333339</v>
          </cell>
          <cell r="AN299">
            <v>689980.19833333336</v>
          </cell>
          <cell r="AO299">
            <v>703424.83416666684</v>
          </cell>
          <cell r="AR299" t="str">
            <v>50b</v>
          </cell>
        </row>
        <row r="300">
          <cell r="R300">
            <v>717940.84</v>
          </cell>
          <cell r="S300">
            <v>717845.17</v>
          </cell>
          <cell r="T300">
            <v>825920.05</v>
          </cell>
          <cell r="U300">
            <v>858343.1</v>
          </cell>
          <cell r="V300">
            <v>789731.98</v>
          </cell>
          <cell r="W300">
            <v>850956.27</v>
          </cell>
          <cell r="X300">
            <v>909682.72</v>
          </cell>
          <cell r="Y300">
            <v>968409.17</v>
          </cell>
          <cell r="Z300">
            <v>1060390.1299999999</v>
          </cell>
          <cell r="AA300">
            <v>770338.57</v>
          </cell>
          <cell r="AB300">
            <v>804945.9</v>
          </cell>
          <cell r="AC300">
            <v>800345.5</v>
          </cell>
          <cell r="AD300">
            <v>948290.95791666664</v>
          </cell>
          <cell r="AE300">
            <v>940311.6058333331</v>
          </cell>
          <cell r="AF300">
            <v>921881.7416666667</v>
          </cell>
          <cell r="AG300">
            <v>899325.97750000004</v>
          </cell>
          <cell r="AH300">
            <v>879641.50041666662</v>
          </cell>
          <cell r="AI300">
            <v>870773.80999999994</v>
          </cell>
          <cell r="AJ300">
            <v>864238.54999999981</v>
          </cell>
          <cell r="AK300">
            <v>856494.9425</v>
          </cell>
          <cell r="AL300">
            <v>853093.55874999985</v>
          </cell>
          <cell r="AM300">
            <v>845448.41541666666</v>
          </cell>
          <cell r="AN300">
            <v>833055.97874999989</v>
          </cell>
          <cell r="AO300">
            <v>834560.69791666663</v>
          </cell>
          <cell r="AR300" t="str">
            <v>50b</v>
          </cell>
        </row>
        <row r="301">
          <cell r="R301">
            <v>122373.99</v>
          </cell>
          <cell r="S301">
            <v>131034.99</v>
          </cell>
          <cell r="T301">
            <v>118055.99</v>
          </cell>
          <cell r="U301">
            <v>112478.99</v>
          </cell>
          <cell r="V301">
            <v>125978.99</v>
          </cell>
          <cell r="W301">
            <v>115760.99</v>
          </cell>
          <cell r="X301">
            <v>144639.99</v>
          </cell>
          <cell r="Y301">
            <v>147258.99</v>
          </cell>
          <cell r="Z301">
            <v>164911.99</v>
          </cell>
          <cell r="AA301">
            <v>153655.99</v>
          </cell>
          <cell r="AB301">
            <v>147117.99</v>
          </cell>
          <cell r="AC301">
            <v>173620.99</v>
          </cell>
          <cell r="AD301">
            <v>126375.82333333332</v>
          </cell>
          <cell r="AE301">
            <v>127267.61499999999</v>
          </cell>
          <cell r="AF301">
            <v>127933.86499999999</v>
          </cell>
          <cell r="AG301">
            <v>126102.65666666666</v>
          </cell>
          <cell r="AH301">
            <v>123572.15666666666</v>
          </cell>
          <cell r="AI301">
            <v>122524.11499999999</v>
          </cell>
          <cell r="AJ301">
            <v>122953.44833333332</v>
          </cell>
          <cell r="AK301">
            <v>124321.40666666666</v>
          </cell>
          <cell r="AL301">
            <v>126634.28166666666</v>
          </cell>
          <cell r="AM301">
            <v>130729.86499999999</v>
          </cell>
          <cell r="AN301">
            <v>133755.03166666668</v>
          </cell>
          <cell r="AO301">
            <v>136204.11500000002</v>
          </cell>
          <cell r="AR301" t="str">
            <v>50b</v>
          </cell>
        </row>
        <row r="302">
          <cell r="R302">
            <v>21561.8</v>
          </cell>
          <cell r="S302">
            <v>21561.8</v>
          </cell>
          <cell r="T302">
            <v>21561.8</v>
          </cell>
          <cell r="U302">
            <v>19825.96</v>
          </cell>
          <cell r="V302">
            <v>19825.96</v>
          </cell>
          <cell r="W302">
            <v>19153.580000000002</v>
          </cell>
          <cell r="X302">
            <v>19153.580000000002</v>
          </cell>
          <cell r="Y302">
            <v>19090.009999999998</v>
          </cell>
          <cell r="Z302">
            <v>18945.45</v>
          </cell>
          <cell r="AA302">
            <v>17404.740000000002</v>
          </cell>
          <cell r="AB302">
            <v>17404.740000000002</v>
          </cell>
          <cell r="AC302">
            <v>30881.83</v>
          </cell>
          <cell r="AD302">
            <v>20052.938749999998</v>
          </cell>
          <cell r="AE302">
            <v>19828.38625</v>
          </cell>
          <cell r="AF302">
            <v>20162.718333333331</v>
          </cell>
          <cell r="AG302">
            <v>20614.185833333329</v>
          </cell>
          <cell r="AH302">
            <v>20628.437916666662</v>
          </cell>
          <cell r="AI302">
            <v>20619.207916666663</v>
          </cell>
          <cell r="AJ302">
            <v>20581.962083333332</v>
          </cell>
          <cell r="AK302">
            <v>20556.786666666667</v>
          </cell>
          <cell r="AL302">
            <v>20538.572083333336</v>
          </cell>
          <cell r="AM302">
            <v>20463.131666666672</v>
          </cell>
          <cell r="AN302">
            <v>20076.810833333337</v>
          </cell>
          <cell r="AO302">
            <v>20142.602916666667</v>
          </cell>
          <cell r="AR302" t="str">
            <v>50b</v>
          </cell>
        </row>
        <row r="303"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R303" t="str">
            <v>50b</v>
          </cell>
        </row>
        <row r="304">
          <cell r="R304">
            <v>3629805.81</v>
          </cell>
          <cell r="S304">
            <v>3626506.15</v>
          </cell>
          <cell r="T304">
            <v>3626506.15</v>
          </cell>
          <cell r="U304">
            <v>3626506.15</v>
          </cell>
          <cell r="V304">
            <v>3626506.15</v>
          </cell>
          <cell r="W304">
            <v>3614622.28</v>
          </cell>
          <cell r="X304">
            <v>3614622.28</v>
          </cell>
          <cell r="Y304">
            <v>3614622.28</v>
          </cell>
          <cell r="Z304">
            <v>3612183.35</v>
          </cell>
          <cell r="AA304">
            <v>3612183.35</v>
          </cell>
          <cell r="AB304">
            <v>3599219.6</v>
          </cell>
          <cell r="AC304">
            <v>3583811.65</v>
          </cell>
          <cell r="AD304">
            <v>3912373.660416666</v>
          </cell>
          <cell r="AE304">
            <v>3887509.2404166665</v>
          </cell>
          <cell r="AF304">
            <v>3862507.3345833332</v>
          </cell>
          <cell r="AG304">
            <v>3837505.4287499995</v>
          </cell>
          <cell r="AH304">
            <v>3812503.5229166658</v>
          </cell>
          <cell r="AI304">
            <v>3787006.4558333326</v>
          </cell>
          <cell r="AJ304">
            <v>3761102.3741666661</v>
          </cell>
          <cell r="AK304">
            <v>3735342.1441666665</v>
          </cell>
          <cell r="AL304">
            <v>3709535.9970833338</v>
          </cell>
          <cell r="AM304">
            <v>3683628.2279166668</v>
          </cell>
          <cell r="AN304">
            <v>3657180.3025000007</v>
          </cell>
          <cell r="AO304">
            <v>3629638.7641666667</v>
          </cell>
          <cell r="AR304" t="str">
            <v>50b</v>
          </cell>
        </row>
        <row r="305">
          <cell r="R305">
            <v>873605.52</v>
          </cell>
          <cell r="S305">
            <v>873605.52</v>
          </cell>
          <cell r="T305">
            <v>862194.12</v>
          </cell>
          <cell r="U305">
            <v>862194.12</v>
          </cell>
          <cell r="V305">
            <v>862194.12</v>
          </cell>
          <cell r="W305">
            <v>862194.12</v>
          </cell>
          <cell r="X305">
            <v>858652.59</v>
          </cell>
          <cell r="Y305">
            <v>858652.59</v>
          </cell>
          <cell r="Z305">
            <v>858652.59</v>
          </cell>
          <cell r="AA305">
            <v>858652.59</v>
          </cell>
          <cell r="AB305">
            <v>846265.18</v>
          </cell>
          <cell r="AC305">
            <v>846265.18</v>
          </cell>
          <cell r="AD305">
            <v>1128319.2716666665</v>
          </cell>
          <cell r="AE305">
            <v>1099861.2204166665</v>
          </cell>
          <cell r="AF305">
            <v>1073972.4691666665</v>
          </cell>
          <cell r="AG305">
            <v>1047881.6341666667</v>
          </cell>
          <cell r="AH305">
            <v>1021790.7991666663</v>
          </cell>
          <cell r="AI305">
            <v>998358.44874999963</v>
          </cell>
          <cell r="AJ305">
            <v>977437.01916666655</v>
          </cell>
          <cell r="AK305">
            <v>956368.02583333326</v>
          </cell>
          <cell r="AL305">
            <v>935299.03250000009</v>
          </cell>
          <cell r="AM305">
            <v>914230.03916666668</v>
          </cell>
          <cell r="AN305">
            <v>892644.90375000006</v>
          </cell>
          <cell r="AO305">
            <v>870927.47583333345</v>
          </cell>
          <cell r="AR305" t="str">
            <v>50b</v>
          </cell>
        </row>
        <row r="306"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R306" t="str">
            <v>50b</v>
          </cell>
        </row>
        <row r="307">
          <cell r="R307">
            <v>2194343.84</v>
          </cell>
          <cell r="S307">
            <v>2180402.2799999998</v>
          </cell>
          <cell r="T307">
            <v>2150725.31</v>
          </cell>
          <cell r="U307">
            <v>2147321.31</v>
          </cell>
          <cell r="V307">
            <v>2147321.31</v>
          </cell>
          <cell r="W307">
            <v>2147321.31</v>
          </cell>
          <cell r="X307">
            <v>2147321.31</v>
          </cell>
          <cell r="Y307">
            <v>1903951.96</v>
          </cell>
          <cell r="Z307">
            <v>1903951.96</v>
          </cell>
          <cell r="AA307">
            <v>1903951.96</v>
          </cell>
          <cell r="AB307">
            <v>1894771.35</v>
          </cell>
          <cell r="AC307">
            <v>1894771.35</v>
          </cell>
          <cell r="AD307">
            <v>2611894.1458333335</v>
          </cell>
          <cell r="AE307">
            <v>2569607.8275000001</v>
          </cell>
          <cell r="AF307">
            <v>2525971.0766666667</v>
          </cell>
          <cell r="AG307">
            <v>2481422.9583333335</v>
          </cell>
          <cell r="AH307">
            <v>2436733.0066666664</v>
          </cell>
          <cell r="AI307">
            <v>2392043.0549999997</v>
          </cell>
          <cell r="AJ307">
            <v>2347353.103333333</v>
          </cell>
          <cell r="AK307">
            <v>2294226.115416666</v>
          </cell>
          <cell r="AL307">
            <v>2232899.0729166665</v>
          </cell>
          <cell r="AM307">
            <v>2176043.2983333333</v>
          </cell>
          <cell r="AN307">
            <v>2125135.9833333339</v>
          </cell>
          <cell r="AO307">
            <v>2075942.841666667</v>
          </cell>
          <cell r="AR307" t="str">
            <v>50b</v>
          </cell>
        </row>
        <row r="308"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6439.3787499999999</v>
          </cell>
          <cell r="AE308">
            <v>5826.1045833333337</v>
          </cell>
          <cell r="AF308">
            <v>5212.8304166666667</v>
          </cell>
          <cell r="AG308">
            <v>4599.5562499999996</v>
          </cell>
          <cell r="AH308">
            <v>3986.282083333333</v>
          </cell>
          <cell r="AI308">
            <v>3373.007916666666</v>
          </cell>
          <cell r="AJ308">
            <v>2759.7337499999999</v>
          </cell>
          <cell r="AK308">
            <v>2146.4595833333333</v>
          </cell>
          <cell r="AL308">
            <v>1533.1854166666665</v>
          </cell>
          <cell r="AM308">
            <v>919.91125</v>
          </cell>
          <cell r="AN308">
            <v>306.63708333333335</v>
          </cell>
          <cell r="AO308">
            <v>0</v>
          </cell>
        </row>
        <row r="309"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-79023.039999999994</v>
          </cell>
          <cell r="W309">
            <v>-276.92</v>
          </cell>
          <cell r="X309">
            <v>23655.29</v>
          </cell>
          <cell r="Y309">
            <v>115715.79</v>
          </cell>
          <cell r="Z309">
            <v>213793.86</v>
          </cell>
          <cell r="AA309">
            <v>112862.41</v>
          </cell>
          <cell r="AB309">
            <v>127755.82</v>
          </cell>
          <cell r="AC309">
            <v>221376.91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-3292.6266666666666</v>
          </cell>
          <cell r="AI309">
            <v>-6596.791666666667</v>
          </cell>
          <cell r="AJ309">
            <v>-5622.692916666666</v>
          </cell>
          <cell r="AK309">
            <v>184.43541666666715</v>
          </cell>
          <cell r="AL309">
            <v>13914.004166666666</v>
          </cell>
          <cell r="AM309">
            <v>27524.682083333333</v>
          </cell>
          <cell r="AN309">
            <v>37550.441666666673</v>
          </cell>
          <cell r="AO309">
            <v>52097.638750000006</v>
          </cell>
          <cell r="AR309" t="str">
            <v>50b</v>
          </cell>
        </row>
        <row r="310">
          <cell r="R310">
            <v>354008.19</v>
          </cell>
          <cell r="S310">
            <v>354008.19</v>
          </cell>
          <cell r="T310">
            <v>354008.19</v>
          </cell>
          <cell r="U310">
            <v>354008.19</v>
          </cell>
          <cell r="V310">
            <v>354008.19</v>
          </cell>
          <cell r="W310">
            <v>354008.19</v>
          </cell>
          <cell r="X310">
            <v>354008.19</v>
          </cell>
          <cell r="Y310">
            <v>354008.19</v>
          </cell>
          <cell r="Z310">
            <v>354008.19</v>
          </cell>
          <cell r="AA310">
            <v>354008.19</v>
          </cell>
          <cell r="AB310">
            <v>354008.19</v>
          </cell>
          <cell r="AC310">
            <v>295632.84000000003</v>
          </cell>
          <cell r="AD310">
            <v>354008.19</v>
          </cell>
          <cell r="AE310">
            <v>354008.19</v>
          </cell>
          <cell r="AF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  <cell r="AK310">
            <v>354008.19</v>
          </cell>
          <cell r="AL310">
            <v>354008.19</v>
          </cell>
          <cell r="AM310">
            <v>354008.19</v>
          </cell>
          <cell r="AN310">
            <v>354008.19</v>
          </cell>
          <cell r="AO310">
            <v>351575.88374999998</v>
          </cell>
        </row>
        <row r="311"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R311" t="str">
            <v>50b</v>
          </cell>
        </row>
        <row r="312"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1181102.28125</v>
          </cell>
          <cell r="AE312">
            <v>1068571.79375</v>
          </cell>
          <cell r="AF312">
            <v>956041.30625000002</v>
          </cell>
          <cell r="AG312">
            <v>843510.81874999998</v>
          </cell>
          <cell r="AH312">
            <v>730980.33124999993</v>
          </cell>
          <cell r="AI312">
            <v>618806.09791666677</v>
          </cell>
          <cell r="AJ312">
            <v>506988.11875000008</v>
          </cell>
          <cell r="AK312">
            <v>395170.1395833334</v>
          </cell>
          <cell r="AL312">
            <v>282717.625</v>
          </cell>
          <cell r="AM312">
            <v>169630.57500000001</v>
          </cell>
          <cell r="AN312">
            <v>56543.525000000001</v>
          </cell>
          <cell r="AO312">
            <v>0</v>
          </cell>
        </row>
        <row r="313">
          <cell r="R313">
            <v>73.08</v>
          </cell>
          <cell r="S313">
            <v>279.45</v>
          </cell>
          <cell r="T313">
            <v>377.08</v>
          </cell>
          <cell r="U313">
            <v>377.08</v>
          </cell>
          <cell r="V313">
            <v>288.32</v>
          </cell>
          <cell r="W313">
            <v>-3895.86</v>
          </cell>
          <cell r="X313">
            <v>-3651.01</v>
          </cell>
          <cell r="Y313">
            <v>-3651.01</v>
          </cell>
          <cell r="Z313">
            <v>-18.21</v>
          </cell>
          <cell r="AA313">
            <v>-18.21</v>
          </cell>
          <cell r="AB313">
            <v>0</v>
          </cell>
          <cell r="AC313">
            <v>-66.67</v>
          </cell>
          <cell r="AD313">
            <v>248.67833333333328</v>
          </cell>
          <cell r="AE313">
            <v>263.36708333333326</v>
          </cell>
          <cell r="AF313">
            <v>290.72249999999991</v>
          </cell>
          <cell r="AG313">
            <v>322.14583333333326</v>
          </cell>
          <cell r="AH313">
            <v>321.91458333333327</v>
          </cell>
          <cell r="AI313">
            <v>115.68791666666671</v>
          </cell>
          <cell r="AJ313">
            <v>-254.67750000000001</v>
          </cell>
          <cell r="AK313">
            <v>-614.84083333333331</v>
          </cell>
          <cell r="AL313">
            <v>-798.14875000000018</v>
          </cell>
          <cell r="AM313">
            <v>-804.60125000000005</v>
          </cell>
          <cell r="AN313">
            <v>-810.29499999999973</v>
          </cell>
          <cell r="AO313">
            <v>-819.12958333333324</v>
          </cell>
          <cell r="AR313" t="str">
            <v>50b</v>
          </cell>
        </row>
        <row r="314"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98734.3</v>
          </cell>
          <cell r="AE314">
            <v>98734.3</v>
          </cell>
          <cell r="AF314">
            <v>91826.034999999989</v>
          </cell>
          <cell r="AG314">
            <v>78009.50499999999</v>
          </cell>
          <cell r="AH314">
            <v>64192.974999999999</v>
          </cell>
          <cell r="AI314">
            <v>53192.945000000007</v>
          </cell>
          <cell r="AJ314">
            <v>45009.415000000001</v>
          </cell>
          <cell r="AK314">
            <v>36825.885000000002</v>
          </cell>
          <cell r="AL314">
            <v>28642.355</v>
          </cell>
          <cell r="AM314">
            <v>20458.825000000001</v>
          </cell>
          <cell r="AN314">
            <v>12275.295</v>
          </cell>
          <cell r="AO314">
            <v>4091.7649999999999</v>
          </cell>
          <cell r="AR314" t="str">
            <v>50b</v>
          </cell>
        </row>
        <row r="315">
          <cell r="R315">
            <v>1984.66</v>
          </cell>
          <cell r="S315">
            <v>3124.74</v>
          </cell>
          <cell r="T315">
            <v>2993.4</v>
          </cell>
          <cell r="U315">
            <v>3874.11</v>
          </cell>
          <cell r="V315">
            <v>4031.6</v>
          </cell>
          <cell r="W315">
            <v>4031.6</v>
          </cell>
          <cell r="X315">
            <v>-4.33</v>
          </cell>
          <cell r="Y315">
            <v>0</v>
          </cell>
          <cell r="Z315">
            <v>0</v>
          </cell>
          <cell r="AA315">
            <v>0</v>
          </cell>
          <cell r="AB315">
            <v>-45.3</v>
          </cell>
          <cell r="AC315">
            <v>0</v>
          </cell>
          <cell r="AD315">
            <v>-1184.0233333333329</v>
          </cell>
          <cell r="AE315">
            <v>-971.13166666666621</v>
          </cell>
          <cell r="AF315">
            <v>-716.20916666666619</v>
          </cell>
          <cell r="AG315">
            <v>-430.0629166666663</v>
          </cell>
          <cell r="AH315">
            <v>603.38041666666675</v>
          </cell>
          <cell r="AI315">
            <v>1643.3858333333335</v>
          </cell>
          <cell r="AJ315">
            <v>1817.4125000000001</v>
          </cell>
          <cell r="AK315">
            <v>1824.5979166666664</v>
          </cell>
          <cell r="AL315">
            <v>1822.9941666666664</v>
          </cell>
          <cell r="AM315">
            <v>1805.9816666666666</v>
          </cell>
          <cell r="AN315">
            <v>1751.927083333333</v>
          </cell>
          <cell r="AO315">
            <v>1689.0062500000001</v>
          </cell>
          <cell r="AR315" t="str">
            <v>50b</v>
          </cell>
        </row>
        <row r="316">
          <cell r="R316">
            <v>127752.11</v>
          </cell>
          <cell r="S316">
            <v>132834.10999999999</v>
          </cell>
          <cell r="T316">
            <v>140727.10999999999</v>
          </cell>
          <cell r="U316">
            <v>131404.10999999999</v>
          </cell>
          <cell r="V316">
            <v>125325.11</v>
          </cell>
          <cell r="W316">
            <v>124639.11</v>
          </cell>
          <cell r="X316">
            <v>133730.10999999999</v>
          </cell>
          <cell r="Y316">
            <v>124673.11</v>
          </cell>
          <cell r="Z316">
            <v>167013.10999999999</v>
          </cell>
          <cell r="AA316">
            <v>162561.10999999999</v>
          </cell>
          <cell r="AB316">
            <v>181197.11</v>
          </cell>
          <cell r="AC316">
            <v>175069.11</v>
          </cell>
          <cell r="AD316">
            <v>138656.5266666667</v>
          </cell>
          <cell r="AE316">
            <v>137134.06833333336</v>
          </cell>
          <cell r="AF316">
            <v>136055.02666666664</v>
          </cell>
          <cell r="AG316">
            <v>134492.56833333333</v>
          </cell>
          <cell r="AH316">
            <v>132633.73499999996</v>
          </cell>
          <cell r="AI316">
            <v>131264.77666666664</v>
          </cell>
          <cell r="AJ316">
            <v>130883.31833333331</v>
          </cell>
          <cell r="AK316">
            <v>130345.31833333331</v>
          </cell>
          <cell r="AL316">
            <v>130100.06833333336</v>
          </cell>
          <cell r="AM316">
            <v>132342.65166666664</v>
          </cell>
          <cell r="AN316">
            <v>136874.98499999999</v>
          </cell>
          <cell r="AO316">
            <v>141750.81833333327</v>
          </cell>
          <cell r="AR316" t="str">
            <v>50b</v>
          </cell>
        </row>
        <row r="317"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R317" t="str">
            <v>50b</v>
          </cell>
        </row>
        <row r="318">
          <cell r="R318">
            <v>1327239.27</v>
          </cell>
          <cell r="S318">
            <v>1327239.27</v>
          </cell>
          <cell r="T318">
            <v>1332221.57</v>
          </cell>
          <cell r="U318">
            <v>1332221.57</v>
          </cell>
          <cell r="V318">
            <v>1332221.57</v>
          </cell>
          <cell r="W318">
            <v>1340491.23</v>
          </cell>
          <cell r="X318">
            <v>1340491.23</v>
          </cell>
          <cell r="Y318">
            <v>1340491.23</v>
          </cell>
          <cell r="Z318">
            <v>1340727.78</v>
          </cell>
          <cell r="AA318">
            <v>1340727.78</v>
          </cell>
          <cell r="AB318">
            <v>1340727.78</v>
          </cell>
          <cell r="AC318">
            <v>1325455.02</v>
          </cell>
          <cell r="AD318">
            <v>165904.90875</v>
          </cell>
          <cell r="AE318">
            <v>276508.18124999997</v>
          </cell>
          <cell r="AF318">
            <v>387319.04958333331</v>
          </cell>
          <cell r="AG318">
            <v>498337.51374999998</v>
          </cell>
          <cell r="AH318">
            <v>609355.97791666666</v>
          </cell>
          <cell r="AI318">
            <v>720719.01124999998</v>
          </cell>
          <cell r="AJ318">
            <v>832426.61375000002</v>
          </cell>
          <cell r="AK318">
            <v>944134.21625000006</v>
          </cell>
          <cell r="AL318">
            <v>1055851.675</v>
          </cell>
          <cell r="AM318">
            <v>1167578.99</v>
          </cell>
          <cell r="AN318">
            <v>1279306.3049999999</v>
          </cell>
          <cell r="AO318">
            <v>1335095.6187499999</v>
          </cell>
        </row>
        <row r="319">
          <cell r="R319">
            <v>484951.19</v>
          </cell>
          <cell r="S319">
            <v>484951.19</v>
          </cell>
          <cell r="T319">
            <v>484951.19</v>
          </cell>
          <cell r="U319">
            <v>484951.19</v>
          </cell>
          <cell r="V319">
            <v>483310.98</v>
          </cell>
          <cell r="W319">
            <v>483310.98</v>
          </cell>
          <cell r="X319">
            <v>482217.52</v>
          </cell>
          <cell r="Y319">
            <v>481124.06</v>
          </cell>
          <cell r="Z319">
            <v>481124.06</v>
          </cell>
          <cell r="AA319">
            <v>481124.06</v>
          </cell>
          <cell r="AB319">
            <v>480577.32</v>
          </cell>
          <cell r="AC319">
            <v>479483.86</v>
          </cell>
          <cell r="AD319">
            <v>529714.89</v>
          </cell>
          <cell r="AE319">
            <v>521468.34666666668</v>
          </cell>
          <cell r="AF319">
            <v>514338.04833333334</v>
          </cell>
          <cell r="AG319">
            <v>508323.99500000011</v>
          </cell>
          <cell r="AH319">
            <v>502241.59958333342</v>
          </cell>
          <cell r="AI319">
            <v>496090.86208333349</v>
          </cell>
          <cell r="AJ319">
            <v>490623.54</v>
          </cell>
          <cell r="AK319">
            <v>486750.85333333327</v>
          </cell>
          <cell r="AL319">
            <v>484723.38666666654</v>
          </cell>
          <cell r="AM319">
            <v>483903.28583333321</v>
          </cell>
          <cell r="AN319">
            <v>483402.11208333325</v>
          </cell>
          <cell r="AO319">
            <v>482923.7195833333</v>
          </cell>
          <cell r="AR319" t="str">
            <v>50b</v>
          </cell>
        </row>
        <row r="320">
          <cell r="R320">
            <v>689534.55</v>
          </cell>
          <cell r="S320">
            <v>176444.13</v>
          </cell>
          <cell r="T320">
            <v>71950.98</v>
          </cell>
          <cell r="U320">
            <v>232362.6</v>
          </cell>
          <cell r="V320">
            <v>172392.32000000001</v>
          </cell>
          <cell r="W320">
            <v>405810.23</v>
          </cell>
          <cell r="X320">
            <v>308442.65000000002</v>
          </cell>
          <cell r="Y320">
            <v>342808.47</v>
          </cell>
          <cell r="Z320">
            <v>1274.54</v>
          </cell>
          <cell r="AA320">
            <v>61554.239999999998</v>
          </cell>
          <cell r="AB320">
            <v>1286.8</v>
          </cell>
          <cell r="AC320">
            <v>34476.46</v>
          </cell>
          <cell r="AD320">
            <v>241515.18000000005</v>
          </cell>
          <cell r="AE320">
            <v>263299.73499999993</v>
          </cell>
          <cell r="AF320">
            <v>264330.14166666666</v>
          </cell>
          <cell r="AG320">
            <v>271360.37416666659</v>
          </cell>
          <cell r="AH320">
            <v>279550.62333333335</v>
          </cell>
          <cell r="AI320">
            <v>298535.79375000001</v>
          </cell>
          <cell r="AJ320">
            <v>325730.78916666663</v>
          </cell>
          <cell r="AK320">
            <v>346275.21833333332</v>
          </cell>
          <cell r="AL320">
            <v>341924.67708333331</v>
          </cell>
          <cell r="AM320">
            <v>319450.79916666663</v>
          </cell>
          <cell r="AN320">
            <v>289123.8954166667</v>
          </cell>
          <cell r="AO320">
            <v>237698.45624999996</v>
          </cell>
          <cell r="AR320" t="str">
            <v>50b</v>
          </cell>
        </row>
        <row r="321"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R321" t="str">
            <v>50b</v>
          </cell>
        </row>
        <row r="322"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R322" t="str">
            <v>50b</v>
          </cell>
        </row>
        <row r="323"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R323" t="str">
            <v>50b</v>
          </cell>
        </row>
        <row r="324"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R324" t="str">
            <v>50a</v>
          </cell>
        </row>
        <row r="325"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R325" t="str">
            <v>50b</v>
          </cell>
        </row>
        <row r="326"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R327" t="str">
            <v>50b</v>
          </cell>
        </row>
        <row r="328">
          <cell r="R328">
            <v>5026498.0599999996</v>
          </cell>
          <cell r="S328">
            <v>5184087.96</v>
          </cell>
          <cell r="T328">
            <v>5030758.57</v>
          </cell>
          <cell r="U328">
            <v>5177545.59</v>
          </cell>
          <cell r="V328">
            <v>5194629.55</v>
          </cell>
          <cell r="W328">
            <v>5145654.7300000004</v>
          </cell>
          <cell r="X328">
            <v>5338066.72</v>
          </cell>
          <cell r="Y328">
            <v>5639524.29</v>
          </cell>
          <cell r="Z328">
            <v>5671980.3700000001</v>
          </cell>
          <cell r="AA328">
            <v>5848690.8200000003</v>
          </cell>
          <cell r="AB328">
            <v>6125200.8200000003</v>
          </cell>
          <cell r="AC328">
            <v>6102391.71</v>
          </cell>
          <cell r="AD328">
            <v>5073596.0562499994</v>
          </cell>
          <cell r="AE328">
            <v>5050561.9604166672</v>
          </cell>
          <cell r="AF328">
            <v>5025026.9925000006</v>
          </cell>
          <cell r="AG328">
            <v>4990195.1525000008</v>
          </cell>
          <cell r="AH328">
            <v>4975958.1683333339</v>
          </cell>
          <cell r="AI328">
            <v>4979599.05</v>
          </cell>
          <cell r="AJ328">
            <v>5004459.6508333329</v>
          </cell>
          <cell r="AK328">
            <v>5061852.3787500001</v>
          </cell>
          <cell r="AL328">
            <v>5136483.7649999997</v>
          </cell>
          <cell r="AM328">
            <v>5210512.9862499991</v>
          </cell>
          <cell r="AN328">
            <v>5304049.9624999994</v>
          </cell>
          <cell r="AO328">
            <v>5410133.3895833334</v>
          </cell>
          <cell r="AR328" t="str">
            <v>50a</v>
          </cell>
        </row>
        <row r="329">
          <cell r="R329">
            <v>2876825.87</v>
          </cell>
          <cell r="S329">
            <v>2886782.87</v>
          </cell>
          <cell r="T329">
            <v>2908066.87</v>
          </cell>
          <cell r="U329">
            <v>2966562.87</v>
          </cell>
          <cell r="V329">
            <v>2929794.87</v>
          </cell>
          <cell r="W329">
            <v>2883968.87</v>
          </cell>
          <cell r="X329">
            <v>2910232.87</v>
          </cell>
          <cell r="Y329">
            <v>2939978.87</v>
          </cell>
          <cell r="Z329">
            <v>2947562.87</v>
          </cell>
          <cell r="AA329">
            <v>2946024.87</v>
          </cell>
          <cell r="AB329">
            <v>2965376.87</v>
          </cell>
          <cell r="AC329">
            <v>2946972.87</v>
          </cell>
          <cell r="AD329">
            <v>2855267.5783333336</v>
          </cell>
          <cell r="AE329">
            <v>2850218.0366666671</v>
          </cell>
          <cell r="AF329">
            <v>2848679.3700000006</v>
          </cell>
          <cell r="AG329">
            <v>2852910.0366666671</v>
          </cell>
          <cell r="AH329">
            <v>2861117.6200000006</v>
          </cell>
          <cell r="AI329">
            <v>2868782.9533333336</v>
          </cell>
          <cell r="AJ329">
            <v>2875114.9533333336</v>
          </cell>
          <cell r="AK329">
            <v>2883679.4950000006</v>
          </cell>
          <cell r="AL329">
            <v>2893283.6616666671</v>
          </cell>
          <cell r="AM329">
            <v>2902456.0783333336</v>
          </cell>
          <cell r="AN329">
            <v>2912078.4950000006</v>
          </cell>
          <cell r="AO329">
            <v>2921419.3283333336</v>
          </cell>
          <cell r="AR329" t="str">
            <v>50b</v>
          </cell>
        </row>
        <row r="330">
          <cell r="R330">
            <v>-5026498.0599999996</v>
          </cell>
          <cell r="S330">
            <v>-5184087.96</v>
          </cell>
          <cell r="T330">
            <v>-5030758.57</v>
          </cell>
          <cell r="U330">
            <v>-5177545.59</v>
          </cell>
          <cell r="V330">
            <v>-5194629.55</v>
          </cell>
          <cell r="W330">
            <v>-5152139.1100000003</v>
          </cell>
          <cell r="X330">
            <v>-5338066.72</v>
          </cell>
          <cell r="Y330">
            <v>-5640416.25</v>
          </cell>
          <cell r="Z330">
            <v>-5672872.3300000001</v>
          </cell>
          <cell r="AA330">
            <v>-5849582.7800000003</v>
          </cell>
          <cell r="AB330">
            <v>-6125200.8200000003</v>
          </cell>
          <cell r="AC330">
            <v>-6102391.71</v>
          </cell>
          <cell r="AD330">
            <v>-5073204.293333333</v>
          </cell>
          <cell r="AE330">
            <v>-5050354.175416667</v>
          </cell>
          <cell r="AF330">
            <v>-5024819.2075000005</v>
          </cell>
          <cell r="AG330">
            <v>-4989987.3675000006</v>
          </cell>
          <cell r="AH330">
            <v>-4975861.3529166663</v>
          </cell>
          <cell r="AI330">
            <v>-4979883.3866666667</v>
          </cell>
          <cell r="AJ330">
            <v>-5005014.169999999</v>
          </cell>
          <cell r="AK330">
            <v>-5062436.9858333329</v>
          </cell>
          <cell r="AL330">
            <v>-5137135.6249999991</v>
          </cell>
          <cell r="AM330">
            <v>-5211239.1762499996</v>
          </cell>
          <cell r="AN330">
            <v>-5304813.3174999999</v>
          </cell>
          <cell r="AO330">
            <v>-5410896.7445833338</v>
          </cell>
          <cell r="AR330" t="str">
            <v>50a</v>
          </cell>
        </row>
        <row r="331">
          <cell r="R331">
            <v>2222592.79</v>
          </cell>
          <cell r="S331">
            <v>2230062.79</v>
          </cell>
          <cell r="T331">
            <v>2246024.79</v>
          </cell>
          <cell r="U331">
            <v>2289897.79</v>
          </cell>
          <cell r="V331">
            <v>2262323.79</v>
          </cell>
          <cell r="W331">
            <v>2227956.79</v>
          </cell>
          <cell r="X331">
            <v>2247656.79</v>
          </cell>
          <cell r="Y331">
            <v>2269967.79</v>
          </cell>
          <cell r="Z331">
            <v>2275657.79</v>
          </cell>
          <cell r="AA331">
            <v>2274505.79</v>
          </cell>
          <cell r="AB331">
            <v>2289019.79</v>
          </cell>
          <cell r="AC331">
            <v>2275217.79</v>
          </cell>
          <cell r="AD331">
            <v>2206422.3733333326</v>
          </cell>
          <cell r="AE331">
            <v>2202635.4983333326</v>
          </cell>
          <cell r="AF331">
            <v>2201481.8733333326</v>
          </cell>
          <cell r="AG331">
            <v>2204655.2483333326</v>
          </cell>
          <cell r="AH331">
            <v>2210811.3733333326</v>
          </cell>
          <cell r="AI331">
            <v>2216560.9566666661</v>
          </cell>
          <cell r="AJ331">
            <v>2221310.7066666661</v>
          </cell>
          <cell r="AK331">
            <v>2227734.9983333326</v>
          </cell>
          <cell r="AL331">
            <v>2234939.2483333326</v>
          </cell>
          <cell r="AM331">
            <v>2241819.8733333326</v>
          </cell>
          <cell r="AN331">
            <v>2249037.9566666661</v>
          </cell>
          <cell r="AO331">
            <v>2256044.7899999996</v>
          </cell>
          <cell r="AR331" t="str">
            <v>50b</v>
          </cell>
        </row>
        <row r="332"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R332" t="str">
            <v>50b</v>
          </cell>
        </row>
        <row r="333">
          <cell r="R333">
            <v>12023641.85</v>
          </cell>
          <cell r="S333">
            <v>12079722.880000001</v>
          </cell>
          <cell r="T333">
            <v>12103290.720000001</v>
          </cell>
          <cell r="U333">
            <v>11767250.17</v>
          </cell>
          <cell r="V333">
            <v>12118123.880000001</v>
          </cell>
          <cell r="W333">
            <v>12128014.23</v>
          </cell>
          <cell r="X333">
            <v>12703908.220000001</v>
          </cell>
          <cell r="Y333">
            <v>13932732.800000001</v>
          </cell>
          <cell r="Z333">
            <v>14452396.43</v>
          </cell>
          <cell r="AA333">
            <v>15006854.119999999</v>
          </cell>
          <cell r="AB333">
            <v>13503424.57</v>
          </cell>
          <cell r="AC333">
            <v>14127941.859999999</v>
          </cell>
          <cell r="AD333">
            <v>11439870.896666668</v>
          </cell>
          <cell r="AE333">
            <v>11473812.643333333</v>
          </cell>
          <cell r="AF333">
            <v>11501802.345416667</v>
          </cell>
          <cell r="AG333">
            <v>11520654.627499998</v>
          </cell>
          <cell r="AH333">
            <v>11565292.955833333</v>
          </cell>
          <cell r="AI333">
            <v>11640556.076666666</v>
          </cell>
          <cell r="AJ333">
            <v>11744265.323749999</v>
          </cell>
          <cell r="AK333">
            <v>11937495.83</v>
          </cell>
          <cell r="AL333">
            <v>12229100.207916668</v>
          </cell>
          <cell r="AM333">
            <v>12534685.819583334</v>
          </cell>
          <cell r="AN333">
            <v>12744706.064999999</v>
          </cell>
          <cell r="AO333">
            <v>12903201.034583332</v>
          </cell>
          <cell r="AR333" t="str">
            <v>50b</v>
          </cell>
        </row>
        <row r="334">
          <cell r="R334">
            <v>4274442.41</v>
          </cell>
          <cell r="S334">
            <v>4194278.98</v>
          </cell>
          <cell r="T334">
            <v>4083677.73</v>
          </cell>
          <cell r="U334">
            <v>4346810.82</v>
          </cell>
          <cell r="V334">
            <v>4357783.96</v>
          </cell>
          <cell r="W334">
            <v>4378615.91</v>
          </cell>
          <cell r="X334">
            <v>4491843.67</v>
          </cell>
          <cell r="Y334">
            <v>4425247.22</v>
          </cell>
          <cell r="Z334">
            <v>4531704.03</v>
          </cell>
          <cell r="AA334">
            <v>4497525.1100000003</v>
          </cell>
          <cell r="AB334">
            <v>4523453.17</v>
          </cell>
          <cell r="AC334">
            <v>4766364.96</v>
          </cell>
          <cell r="AD334">
            <v>3980129.8825000003</v>
          </cell>
          <cell r="AE334">
            <v>3998893.4624999999</v>
          </cell>
          <cell r="AF334">
            <v>4010512.0766666676</v>
          </cell>
          <cell r="AG334">
            <v>4029900.3429166661</v>
          </cell>
          <cell r="AH334">
            <v>4060968.0608333331</v>
          </cell>
          <cell r="AI334">
            <v>4102014.0012500002</v>
          </cell>
          <cell r="AJ334">
            <v>4157073.3425000007</v>
          </cell>
          <cell r="AK334">
            <v>4213887.8062500004</v>
          </cell>
          <cell r="AL334">
            <v>4269875.8312499998</v>
          </cell>
          <cell r="AM334">
            <v>4317575.1954166666</v>
          </cell>
          <cell r="AN334">
            <v>4352482.9683333337</v>
          </cell>
          <cell r="AO334">
            <v>4387075.3179166671</v>
          </cell>
        </row>
        <row r="335">
          <cell r="R335">
            <v>2157014.9500000002</v>
          </cell>
          <cell r="S335">
            <v>2133074.0499999998</v>
          </cell>
          <cell r="T335">
            <v>2080017.53</v>
          </cell>
          <cell r="U335">
            <v>1978999.62</v>
          </cell>
          <cell r="V335">
            <v>2116735.15</v>
          </cell>
          <cell r="W335">
            <v>2128435.0099999998</v>
          </cell>
          <cell r="X335">
            <v>2111747.38</v>
          </cell>
          <cell r="Y335">
            <v>2222194.11</v>
          </cell>
          <cell r="Z335">
            <v>2288468.09</v>
          </cell>
          <cell r="AA335">
            <v>2263237.7999999998</v>
          </cell>
          <cell r="AB335">
            <v>2324446.0499999998</v>
          </cell>
          <cell r="AC335">
            <v>2387278.23</v>
          </cell>
          <cell r="AD335">
            <v>2121306.0754166669</v>
          </cell>
          <cell r="AE335">
            <v>2116850.8179166671</v>
          </cell>
          <cell r="AF335">
            <v>2109050.0033333334</v>
          </cell>
          <cell r="AG335">
            <v>2098630.5316666667</v>
          </cell>
          <cell r="AH335">
            <v>2094495.5408333335</v>
          </cell>
          <cell r="AI335">
            <v>2098454.2141666668</v>
          </cell>
          <cell r="AJ335">
            <v>2102387.4579166663</v>
          </cell>
          <cell r="AK335">
            <v>2109477.3287499999</v>
          </cell>
          <cell r="AL335">
            <v>2120917.7466666666</v>
          </cell>
          <cell r="AM335">
            <v>2134227.9608333334</v>
          </cell>
          <cell r="AN335">
            <v>2150822.5916666663</v>
          </cell>
          <cell r="AO335">
            <v>2171307.8820833336</v>
          </cell>
          <cell r="AR335" t="str">
            <v>50a</v>
          </cell>
        </row>
        <row r="336">
          <cell r="R336">
            <v>2956608.28</v>
          </cell>
          <cell r="S336">
            <v>2962219.68</v>
          </cell>
          <cell r="T336">
            <v>2962219.68</v>
          </cell>
          <cell r="U336">
            <v>2962219.68</v>
          </cell>
          <cell r="V336">
            <v>2996892.47</v>
          </cell>
          <cell r="W336">
            <v>2996892.47</v>
          </cell>
          <cell r="X336">
            <v>2996892.47</v>
          </cell>
          <cell r="Y336">
            <v>3008988.47</v>
          </cell>
          <cell r="Z336">
            <v>3008988.47</v>
          </cell>
          <cell r="AA336">
            <v>3059383.14</v>
          </cell>
          <cell r="AB336">
            <v>3059383.14</v>
          </cell>
          <cell r="AC336">
            <v>3059383.14</v>
          </cell>
          <cell r="AD336">
            <v>2844064.6804166664</v>
          </cell>
          <cell r="AE336">
            <v>2858710.040833333</v>
          </cell>
          <cell r="AF336">
            <v>2873862.7754166666</v>
          </cell>
          <cell r="AG336">
            <v>2890612.9341666666</v>
          </cell>
          <cell r="AH336">
            <v>2909042.5549999997</v>
          </cell>
          <cell r="AI336">
            <v>2928958.6020833333</v>
          </cell>
          <cell r="AJ336">
            <v>2948736.0129166669</v>
          </cell>
          <cell r="AK336">
            <v>2968896.355</v>
          </cell>
          <cell r="AL336">
            <v>2981278.3366666664</v>
          </cell>
          <cell r="AM336">
            <v>2987284.7737499997</v>
          </cell>
          <cell r="AN336">
            <v>2994012.1304166666</v>
          </cell>
          <cell r="AO336">
            <v>2999674.6595833334</v>
          </cell>
          <cell r="AR336" t="str">
            <v>50b</v>
          </cell>
        </row>
        <row r="337"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R337" t="str">
            <v>62</v>
          </cell>
        </row>
        <row r="338">
          <cell r="R338">
            <v>1389612.78</v>
          </cell>
          <cell r="S338">
            <v>1316841.58</v>
          </cell>
          <cell r="T338">
            <v>1242237.1399999999</v>
          </cell>
          <cell r="U338">
            <v>1130941.08</v>
          </cell>
          <cell r="V338">
            <v>1148415.8700000001</v>
          </cell>
          <cell r="W338">
            <v>1010252.41</v>
          </cell>
          <cell r="X338">
            <v>927636.68</v>
          </cell>
          <cell r="Y338">
            <v>831929.04</v>
          </cell>
          <cell r="Z338">
            <v>1694071.65</v>
          </cell>
          <cell r="AA338">
            <v>1690360.13</v>
          </cell>
          <cell r="AB338">
            <v>1724878.92</v>
          </cell>
          <cell r="AC338">
            <v>1763925.68</v>
          </cell>
          <cell r="AD338">
            <v>1405370.3795833336</v>
          </cell>
          <cell r="AE338">
            <v>1407947.0662500001</v>
          </cell>
          <cell r="AF338">
            <v>1397309.0475000001</v>
          </cell>
          <cell r="AG338">
            <v>1376994.2154166668</v>
          </cell>
          <cell r="AH338">
            <v>1351361.0462499999</v>
          </cell>
          <cell r="AI338">
            <v>1319128.7925000002</v>
          </cell>
          <cell r="AJ338">
            <v>1280249.0841666667</v>
          </cell>
          <cell r="AK338">
            <v>1238622.08375</v>
          </cell>
          <cell r="AL338">
            <v>1228488.0295833333</v>
          </cell>
          <cell r="AM338">
            <v>1252408.8008333335</v>
          </cell>
          <cell r="AN338">
            <v>1278550.1395833336</v>
          </cell>
          <cell r="AO338">
            <v>1307329.7379166665</v>
          </cell>
          <cell r="AR338" t="str">
            <v>50a</v>
          </cell>
        </row>
        <row r="339"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R339" t="str">
            <v>50a</v>
          </cell>
        </row>
        <row r="340">
          <cell r="R340">
            <v>218545.64</v>
          </cell>
          <cell r="S340">
            <v>227048.04</v>
          </cell>
          <cell r="T340">
            <v>222488.78</v>
          </cell>
          <cell r="U340">
            <v>206669.37</v>
          </cell>
          <cell r="V340">
            <v>213649.61</v>
          </cell>
          <cell r="W340">
            <v>237106.81</v>
          </cell>
          <cell r="X340">
            <v>270676.88</v>
          </cell>
          <cell r="Y340">
            <v>311314.08</v>
          </cell>
          <cell r="Z340">
            <v>311314.08</v>
          </cell>
          <cell r="AA340">
            <v>311314.08</v>
          </cell>
          <cell r="AB340">
            <v>311315.82</v>
          </cell>
          <cell r="AC340">
            <v>355864.87</v>
          </cell>
          <cell r="AD340">
            <v>202355.80041666667</v>
          </cell>
          <cell r="AE340">
            <v>207182.9291666667</v>
          </cell>
          <cell r="AF340">
            <v>211868.3666666667</v>
          </cell>
          <cell r="AG340">
            <v>215242.80583333332</v>
          </cell>
          <cell r="AH340">
            <v>218276.28166666665</v>
          </cell>
          <cell r="AI340">
            <v>223154.50291666665</v>
          </cell>
          <cell r="AJ340">
            <v>229228.745</v>
          </cell>
          <cell r="AK340">
            <v>236068.44083333333</v>
          </cell>
          <cell r="AL340">
            <v>242395.47</v>
          </cell>
          <cell r="AM340">
            <v>247436.85166666668</v>
          </cell>
          <cell r="AN340">
            <v>252478.30583333338</v>
          </cell>
          <cell r="AO340">
            <v>260720.70374999999</v>
          </cell>
          <cell r="AR340" t="str">
            <v>50a</v>
          </cell>
        </row>
        <row r="341">
          <cell r="R341">
            <v>42792.49</v>
          </cell>
          <cell r="S341">
            <v>45715.32</v>
          </cell>
          <cell r="T341">
            <v>49860.88</v>
          </cell>
          <cell r="U341">
            <v>48382.18</v>
          </cell>
          <cell r="V341">
            <v>48382.18</v>
          </cell>
          <cell r="W341">
            <v>49750.82</v>
          </cell>
          <cell r="X341">
            <v>46245.82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46879.047916666663</v>
          </cell>
          <cell r="AE341">
            <v>46089.963749999995</v>
          </cell>
          <cell r="AF341">
            <v>45505.684583333328</v>
          </cell>
          <cell r="AG341">
            <v>44884.185416666667</v>
          </cell>
          <cell r="AH341">
            <v>44567.126250000001</v>
          </cell>
          <cell r="AI341">
            <v>44910.991666666661</v>
          </cell>
          <cell r="AJ341">
            <v>45311.621666666666</v>
          </cell>
          <cell r="AK341">
            <v>43641.324583333328</v>
          </cell>
          <cell r="AL341">
            <v>40075.283749999995</v>
          </cell>
          <cell r="AM341">
            <v>36509.24291666667</v>
          </cell>
          <cell r="AN341">
            <v>32943.20208333333</v>
          </cell>
          <cell r="AO341">
            <v>29377.161250000001</v>
          </cell>
          <cell r="AR341" t="str">
            <v>50a</v>
          </cell>
        </row>
        <row r="342">
          <cell r="R342">
            <v>-21117.83</v>
          </cell>
          <cell r="S342">
            <v>-11726.21</v>
          </cell>
          <cell r="T342">
            <v>-10537.88</v>
          </cell>
          <cell r="U342">
            <v>-8463.7000000000007</v>
          </cell>
          <cell r="V342">
            <v>-8463.7000000000007</v>
          </cell>
          <cell r="W342">
            <v>-5355.28</v>
          </cell>
          <cell r="X342">
            <v>-3499.51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-23745.920000000002</v>
          </cell>
          <cell r="AE342">
            <v>-22821.057083333337</v>
          </cell>
          <cell r="AF342">
            <v>-21457.770833333336</v>
          </cell>
          <cell r="AG342">
            <v>-19962.507083333338</v>
          </cell>
          <cell r="AH342">
            <v>-18474.647083333333</v>
          </cell>
          <cell r="AI342">
            <v>-16982.022083333337</v>
          </cell>
          <cell r="AJ342">
            <v>-15375.582500000002</v>
          </cell>
          <cell r="AK342">
            <v>-13682.862083333339</v>
          </cell>
          <cell r="AL342">
            <v>-11923.042916666667</v>
          </cell>
          <cell r="AM342">
            <v>-10163.223749999999</v>
          </cell>
          <cell r="AN342">
            <v>-8403.4045833333312</v>
          </cell>
          <cell r="AO342">
            <v>-6643.5854166666659</v>
          </cell>
          <cell r="AR342" t="str">
            <v>50a</v>
          </cell>
        </row>
        <row r="343">
          <cell r="R343">
            <v>13367794.52</v>
          </cell>
          <cell r="S343">
            <v>8298625.1200000001</v>
          </cell>
          <cell r="T343">
            <v>10703825.66</v>
          </cell>
          <cell r="U343">
            <v>15069363.23</v>
          </cell>
          <cell r="V343">
            <v>20461836.969999999</v>
          </cell>
          <cell r="W343">
            <v>21135555.960000001</v>
          </cell>
          <cell r="X343">
            <v>18991479.68</v>
          </cell>
          <cell r="Y343">
            <v>22704969.449999999</v>
          </cell>
          <cell r="Z343">
            <v>28118767.510000002</v>
          </cell>
          <cell r="AA343">
            <v>25314520.030000001</v>
          </cell>
          <cell r="AB343">
            <v>26119013.670000002</v>
          </cell>
          <cell r="AC343">
            <v>25718627.239999998</v>
          </cell>
          <cell r="AD343">
            <v>14365795.983750001</v>
          </cell>
          <cell r="AE343">
            <v>15171080.657083334</v>
          </cell>
          <cell r="AF343">
            <v>15425334.075000003</v>
          </cell>
          <cell r="AG343">
            <v>15653893.72625</v>
          </cell>
          <cell r="AH343">
            <v>16087143.578333331</v>
          </cell>
          <cell r="AI343">
            <v>16684247.330833331</v>
          </cell>
          <cell r="AJ343">
            <v>17178900.666666668</v>
          </cell>
          <cell r="AK343">
            <v>17484199.03875</v>
          </cell>
          <cell r="AL343">
            <v>17858964.234999999</v>
          </cell>
          <cell r="AM343">
            <v>18271741.577500001</v>
          </cell>
          <cell r="AN343">
            <v>18743975.172499999</v>
          </cell>
          <cell r="AO343">
            <v>19345093.972083334</v>
          </cell>
        </row>
        <row r="344">
          <cell r="R344">
            <v>3265365.42</v>
          </cell>
          <cell r="S344">
            <v>3153390.53</v>
          </cell>
          <cell r="T344">
            <v>1928890.83</v>
          </cell>
          <cell r="U344">
            <v>1955319.85</v>
          </cell>
          <cell r="V344">
            <v>2052007.24</v>
          </cell>
          <cell r="W344">
            <v>7221982.25</v>
          </cell>
          <cell r="X344">
            <v>6050901.46</v>
          </cell>
          <cell r="Y344">
            <v>6143551.4900000002</v>
          </cell>
          <cell r="Z344">
            <v>6155978.6799999997</v>
          </cell>
          <cell r="AA344">
            <v>6161354.4000000004</v>
          </cell>
          <cell r="AB344">
            <v>6409437.3200000003</v>
          </cell>
          <cell r="AC344">
            <v>5852077.9000000004</v>
          </cell>
          <cell r="AD344">
            <v>4005398.3416666668</v>
          </cell>
          <cell r="AE344">
            <v>3699495.9087500009</v>
          </cell>
          <cell r="AF344">
            <v>3803044.490416667</v>
          </cell>
          <cell r="AG344">
            <v>3881190.8445833339</v>
          </cell>
          <cell r="AH344">
            <v>3943554.4562500003</v>
          </cell>
          <cell r="AI344">
            <v>4046868.5995833338</v>
          </cell>
          <cell r="AJ344">
            <v>4165989.1462500007</v>
          </cell>
          <cell r="AK344">
            <v>4239197.2966666659</v>
          </cell>
          <cell r="AL344">
            <v>4317190.8720833333</v>
          </cell>
          <cell r="AM344">
            <v>4400401.1941666668</v>
          </cell>
          <cell r="AN344">
            <v>4502742.427083333</v>
          </cell>
          <cell r="AO344">
            <v>4628220.9887499996</v>
          </cell>
        </row>
        <row r="345">
          <cell r="R345">
            <v>9805614.1899999995</v>
          </cell>
          <cell r="S345">
            <v>8605986.9800000004</v>
          </cell>
          <cell r="T345">
            <v>13883558.85</v>
          </cell>
          <cell r="U345">
            <v>15309021.699999999</v>
          </cell>
          <cell r="V345">
            <v>21248381.030000001</v>
          </cell>
          <cell r="W345">
            <v>26277347.73</v>
          </cell>
          <cell r="X345">
            <v>22711051.18</v>
          </cell>
          <cell r="Y345">
            <v>25001490.219999999</v>
          </cell>
          <cell r="Z345">
            <v>30076768.719999999</v>
          </cell>
          <cell r="AA345">
            <v>29835113.379999999</v>
          </cell>
          <cell r="AB345">
            <v>32734715.300000001</v>
          </cell>
          <cell r="AC345">
            <v>23050108.02</v>
          </cell>
          <cell r="AD345">
            <v>13599619.598333335</v>
          </cell>
          <cell r="AE345">
            <v>13648394.07</v>
          </cell>
          <cell r="AF345">
            <v>13847682.690833332</v>
          </cell>
          <cell r="AG345">
            <v>14200147.785833335</v>
          </cell>
          <cell r="AH345">
            <v>14658697.683749998</v>
          </cell>
          <cell r="AI345">
            <v>15482053.530416666</v>
          </cell>
          <cell r="AJ345">
            <v>16309901.966666667</v>
          </cell>
          <cell r="AK345">
            <v>17032149.173333336</v>
          </cell>
          <cell r="AL345">
            <v>17994249.083333332</v>
          </cell>
          <cell r="AM345">
            <v>19046894.612083331</v>
          </cell>
          <cell r="AN345">
            <v>20173179.611666664</v>
          </cell>
          <cell r="AO345">
            <v>21178606.967083331</v>
          </cell>
        </row>
        <row r="346">
          <cell r="R346">
            <v>576201.30000000005</v>
          </cell>
          <cell r="S346">
            <v>576201.30000000005</v>
          </cell>
          <cell r="T346">
            <v>576201.30000000005</v>
          </cell>
          <cell r="U346">
            <v>576201.30000000005</v>
          </cell>
          <cell r="V346">
            <v>576201.30000000005</v>
          </cell>
          <cell r="W346">
            <v>576201.30000000005</v>
          </cell>
          <cell r="X346">
            <v>576201.30000000005</v>
          </cell>
          <cell r="Y346">
            <v>576201.30000000005</v>
          </cell>
          <cell r="Z346">
            <v>576201.30000000005</v>
          </cell>
          <cell r="AA346">
            <v>576201.30000000005</v>
          </cell>
          <cell r="AB346">
            <v>576201.30000000005</v>
          </cell>
          <cell r="AC346">
            <v>576201.30000000005</v>
          </cell>
          <cell r="AD346">
            <v>576201.29999999993</v>
          </cell>
          <cell r="AE346">
            <v>576201.29999999993</v>
          </cell>
          <cell r="AF346">
            <v>576201.29999999993</v>
          </cell>
          <cell r="AG346">
            <v>576201.29999999993</v>
          </cell>
          <cell r="AH346">
            <v>576201.29999999993</v>
          </cell>
          <cell r="AI346">
            <v>576201.29999999993</v>
          </cell>
          <cell r="AJ346">
            <v>576201.29999999993</v>
          </cell>
          <cell r="AK346">
            <v>576201.29999999993</v>
          </cell>
          <cell r="AL346">
            <v>576201.29999999993</v>
          </cell>
          <cell r="AM346">
            <v>576201.29999999993</v>
          </cell>
          <cell r="AN346">
            <v>576201.29999999993</v>
          </cell>
          <cell r="AO346">
            <v>576201.29999999993</v>
          </cell>
        </row>
        <row r="347">
          <cell r="R347">
            <v>0</v>
          </cell>
          <cell r="S347">
            <v>0</v>
          </cell>
          <cell r="T347">
            <v>36683.360000000001</v>
          </cell>
          <cell r="U347">
            <v>36683.360000000001</v>
          </cell>
          <cell r="V347">
            <v>36683.360000000001</v>
          </cell>
          <cell r="W347">
            <v>5585.41</v>
          </cell>
          <cell r="X347">
            <v>5585.41</v>
          </cell>
          <cell r="Y347">
            <v>5585.41</v>
          </cell>
          <cell r="Z347">
            <v>8909.3799999999992</v>
          </cell>
          <cell r="AA347">
            <v>8909.3799999999992</v>
          </cell>
          <cell r="AB347">
            <v>8909.3799999999992</v>
          </cell>
          <cell r="AC347">
            <v>44223.519999999997</v>
          </cell>
          <cell r="AD347">
            <v>0</v>
          </cell>
          <cell r="AE347">
            <v>0</v>
          </cell>
          <cell r="AF347">
            <v>1528.4733333333334</v>
          </cell>
          <cell r="AG347">
            <v>4585.42</v>
          </cell>
          <cell r="AH347">
            <v>7642.3666666666659</v>
          </cell>
          <cell r="AI347">
            <v>9403.5654166666664</v>
          </cell>
          <cell r="AJ347">
            <v>9869.0162500000006</v>
          </cell>
          <cell r="AK347">
            <v>10334.467083333335</v>
          </cell>
          <cell r="AL347">
            <v>10938.416666666666</v>
          </cell>
          <cell r="AM347">
            <v>11680.865</v>
          </cell>
          <cell r="AN347">
            <v>12423.313333333334</v>
          </cell>
          <cell r="AO347">
            <v>14637.184166666668</v>
          </cell>
        </row>
        <row r="348">
          <cell r="R348">
            <v>2131.67</v>
          </cell>
          <cell r="S348">
            <v>1065.82</v>
          </cell>
          <cell r="T348">
            <v>0</v>
          </cell>
          <cell r="U348">
            <v>9079.44</v>
          </cell>
          <cell r="V348">
            <v>8254.0400000000009</v>
          </cell>
          <cell r="W348">
            <v>7428.64</v>
          </cell>
          <cell r="X348">
            <v>6603.24</v>
          </cell>
          <cell r="Y348">
            <v>5777.84</v>
          </cell>
          <cell r="Z348">
            <v>4952.4399999999996</v>
          </cell>
          <cell r="AA348">
            <v>4127.04</v>
          </cell>
          <cell r="AB348">
            <v>3301.64</v>
          </cell>
          <cell r="AC348">
            <v>2476.2399999999998</v>
          </cell>
          <cell r="AD348">
            <v>3898.0125000000003</v>
          </cell>
          <cell r="AE348">
            <v>3923.1250000000005</v>
          </cell>
          <cell r="AF348">
            <v>3931.4941666666673</v>
          </cell>
          <cell r="AG348">
            <v>3821.2908333333339</v>
          </cell>
          <cell r="AH348">
            <v>3610.9029166666674</v>
          </cell>
          <cell r="AI348">
            <v>3420.5525000000002</v>
          </cell>
          <cell r="AJ348">
            <v>3250.2395833333335</v>
          </cell>
          <cell r="AK348">
            <v>4065.290833333333</v>
          </cell>
          <cell r="AL348">
            <v>4900.3795833333334</v>
          </cell>
          <cell r="AM348">
            <v>4790.1791666666668</v>
          </cell>
          <cell r="AN348">
            <v>4700.0162500000006</v>
          </cell>
          <cell r="AO348">
            <v>4629.8908333333338</v>
          </cell>
        </row>
        <row r="349"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R349" t="str">
            <v>50a</v>
          </cell>
        </row>
        <row r="350">
          <cell r="R350">
            <v>1344380.09</v>
          </cell>
          <cell r="S350">
            <v>1203780.8</v>
          </cell>
          <cell r="T350">
            <v>1063181.51</v>
          </cell>
          <cell r="U350">
            <v>1042622.24</v>
          </cell>
          <cell r="V350">
            <v>899698.97</v>
          </cell>
          <cell r="W350">
            <v>756775.7</v>
          </cell>
          <cell r="X350">
            <v>613852.43000000005</v>
          </cell>
          <cell r="Y350">
            <v>470929.16</v>
          </cell>
          <cell r="Z350">
            <v>326634.53999999998</v>
          </cell>
          <cell r="AA350">
            <v>183711.27</v>
          </cell>
          <cell r="AB350">
            <v>40788</v>
          </cell>
          <cell r="AC350">
            <v>1646113.31</v>
          </cell>
          <cell r="AD350">
            <v>744604.48708333354</v>
          </cell>
          <cell r="AE350">
            <v>757687.44916666672</v>
          </cell>
          <cell r="AF350">
            <v>767243.30708333326</v>
          </cell>
          <cell r="AG350">
            <v>776585.01083333325</v>
          </cell>
          <cell r="AH350">
            <v>785793.27708333323</v>
          </cell>
          <cell r="AI350">
            <v>793704.06583333341</v>
          </cell>
          <cell r="AJ350">
            <v>800317.37708333321</v>
          </cell>
          <cell r="AK350">
            <v>805633.21083333332</v>
          </cell>
          <cell r="AL350">
            <v>809594.42750000011</v>
          </cell>
          <cell r="AM350">
            <v>812201.02708333323</v>
          </cell>
          <cell r="AN350">
            <v>799562.23249999981</v>
          </cell>
          <cell r="AO350">
            <v>792658.42125000001</v>
          </cell>
          <cell r="AR350" t="str">
            <v>50a</v>
          </cell>
        </row>
        <row r="351">
          <cell r="R351">
            <v>2425.4499999999998</v>
          </cell>
          <cell r="S351">
            <v>1820.43</v>
          </cell>
          <cell r="T351">
            <v>1215.4100000000001</v>
          </cell>
          <cell r="U351">
            <v>610.39</v>
          </cell>
          <cell r="V351">
            <v>5.37</v>
          </cell>
          <cell r="W351">
            <v>17209.5</v>
          </cell>
          <cell r="X351">
            <v>15645</v>
          </cell>
          <cell r="Y351">
            <v>14080.5</v>
          </cell>
          <cell r="Z351">
            <v>12516</v>
          </cell>
          <cell r="AA351">
            <v>10951.5</v>
          </cell>
          <cell r="AB351">
            <v>9387</v>
          </cell>
          <cell r="AC351">
            <v>7822.5</v>
          </cell>
          <cell r="AD351">
            <v>4025.3537500000002</v>
          </cell>
          <cell r="AE351">
            <v>3722.0083333333328</v>
          </cell>
          <cell r="AF351">
            <v>3505.4604166666663</v>
          </cell>
          <cell r="AG351">
            <v>3375.7099999999996</v>
          </cell>
          <cell r="AH351">
            <v>3332.7570833333334</v>
          </cell>
          <cell r="AI351">
            <v>3772.5179166666662</v>
          </cell>
          <cell r="AJ351">
            <v>4611.6154166666674</v>
          </cell>
          <cell r="AK351">
            <v>5370.7562500000004</v>
          </cell>
          <cell r="AL351">
            <v>6049.9404166666673</v>
          </cell>
          <cell r="AM351">
            <v>6649.1679166666681</v>
          </cell>
          <cell r="AN351">
            <v>7168.4387500000003</v>
          </cell>
          <cell r="AO351">
            <v>7607.7529166666673</v>
          </cell>
          <cell r="AR351" t="str">
            <v>50b</v>
          </cell>
        </row>
        <row r="352">
          <cell r="R352">
            <v>0</v>
          </cell>
          <cell r="S352">
            <v>16375.33</v>
          </cell>
          <cell r="T352">
            <v>14886.66</v>
          </cell>
          <cell r="U352">
            <v>13397.99</v>
          </cell>
          <cell r="V352">
            <v>11909.32</v>
          </cell>
          <cell r="W352">
            <v>10420.65</v>
          </cell>
          <cell r="X352">
            <v>8931.98</v>
          </cell>
          <cell r="Y352">
            <v>7443.31</v>
          </cell>
          <cell r="Z352">
            <v>5954.64</v>
          </cell>
          <cell r="AA352">
            <v>4465.97</v>
          </cell>
          <cell r="AB352">
            <v>2977.3</v>
          </cell>
          <cell r="AC352">
            <v>1488.63</v>
          </cell>
          <cell r="AD352">
            <v>7394.75</v>
          </cell>
          <cell r="AE352">
            <v>7460.826250000001</v>
          </cell>
          <cell r="AF352">
            <v>7586.9716666666673</v>
          </cell>
          <cell r="AG352">
            <v>7701.1029166666667</v>
          </cell>
          <cell r="AH352">
            <v>7803.2200000000012</v>
          </cell>
          <cell r="AI352">
            <v>7893.3229166666679</v>
          </cell>
          <cell r="AJ352">
            <v>7971.4116666666669</v>
          </cell>
          <cell r="AK352">
            <v>8037.486249999999</v>
          </cell>
          <cell r="AL352">
            <v>8091.5466666666662</v>
          </cell>
          <cell r="AM352">
            <v>8133.5929166666656</v>
          </cell>
          <cell r="AN352">
            <v>8163.6249999999991</v>
          </cell>
          <cell r="AO352">
            <v>8181.6429166666667</v>
          </cell>
          <cell r="AR352" t="str">
            <v>50a</v>
          </cell>
        </row>
        <row r="353">
          <cell r="R353">
            <v>316796.40999999997</v>
          </cell>
          <cell r="S353">
            <v>190077.84</v>
          </cell>
          <cell r="T353">
            <v>63359.27</v>
          </cell>
          <cell r="U353">
            <v>1814554.03</v>
          </cell>
          <cell r="V353">
            <v>1656766.72</v>
          </cell>
          <cell r="W353">
            <v>1498979.41</v>
          </cell>
          <cell r="X353">
            <v>1341192.1000000001</v>
          </cell>
          <cell r="Y353">
            <v>1183404.79</v>
          </cell>
          <cell r="Z353">
            <v>1025617.48</v>
          </cell>
          <cell r="AA353">
            <v>867830.17</v>
          </cell>
          <cell r="AB353">
            <v>710042.86</v>
          </cell>
          <cell r="AC353">
            <v>552255.55000000005</v>
          </cell>
          <cell r="AD353">
            <v>743069.95750000002</v>
          </cell>
          <cell r="AE353">
            <v>753722.16333333345</v>
          </cell>
          <cell r="AF353">
            <v>758993.55583333329</v>
          </cell>
          <cell r="AG353">
            <v>775198.50875000004</v>
          </cell>
          <cell r="AH353">
            <v>803678.18541666667</v>
          </cell>
          <cell r="AI353">
            <v>829568.80041666655</v>
          </cell>
          <cell r="AJ353">
            <v>852870.35374999989</v>
          </cell>
          <cell r="AK353">
            <v>873582.84541666659</v>
          </cell>
          <cell r="AL353">
            <v>891706.27541666664</v>
          </cell>
          <cell r="AM353">
            <v>907240.64375000016</v>
          </cell>
          <cell r="AN353">
            <v>920185.9504166668</v>
          </cell>
          <cell r="AO353">
            <v>930542.19541666657</v>
          </cell>
          <cell r="AR353" t="str">
            <v>50a</v>
          </cell>
        </row>
        <row r="354">
          <cell r="R354">
            <v>18208.36</v>
          </cell>
          <cell r="S354">
            <v>14250.03</v>
          </cell>
          <cell r="T354">
            <v>10291.700000000001</v>
          </cell>
          <cell r="U354">
            <v>6333.37</v>
          </cell>
          <cell r="V354">
            <v>2375.04</v>
          </cell>
          <cell r="W354">
            <v>42168.51</v>
          </cell>
          <cell r="X354">
            <v>38535.01</v>
          </cell>
          <cell r="Y354">
            <v>34901.51</v>
          </cell>
          <cell r="Z354">
            <v>31268.01</v>
          </cell>
          <cell r="AA354">
            <v>27634.51</v>
          </cell>
          <cell r="AB354">
            <v>24217.82</v>
          </cell>
          <cell r="AC354">
            <v>20758.13</v>
          </cell>
          <cell r="AD354">
            <v>21623.62</v>
          </cell>
          <cell r="AE354">
            <v>22587.762499999997</v>
          </cell>
          <cell r="AF354">
            <v>23317.53</v>
          </cell>
          <cell r="AG354">
            <v>23812.922500000004</v>
          </cell>
          <cell r="AH354">
            <v>24073.940000000002</v>
          </cell>
          <cell r="AI354">
            <v>23989.681666666671</v>
          </cell>
          <cell r="AJ354">
            <v>23690.869583333333</v>
          </cell>
          <cell r="AK354">
            <v>23419.126666666667</v>
          </cell>
          <cell r="AL354">
            <v>23174.452916666665</v>
          </cell>
          <cell r="AM354">
            <v>22956.848333333339</v>
          </cell>
          <cell r="AN354">
            <v>22775.346666666668</v>
          </cell>
          <cell r="AO354">
            <v>22637.190000000002</v>
          </cell>
          <cell r="AR354" t="str">
            <v>50b</v>
          </cell>
        </row>
        <row r="355"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R355" t="str">
            <v>50a</v>
          </cell>
        </row>
        <row r="356">
          <cell r="R356">
            <v>80518.84</v>
          </cell>
          <cell r="S356">
            <v>72466.960000000006</v>
          </cell>
          <cell r="T356">
            <v>64415.08</v>
          </cell>
          <cell r="U356">
            <v>56363.199999999997</v>
          </cell>
          <cell r="V356">
            <v>48311.32</v>
          </cell>
          <cell r="W356">
            <v>40259.440000000002</v>
          </cell>
          <cell r="X356">
            <v>32207.56</v>
          </cell>
          <cell r="Y356">
            <v>24155.68</v>
          </cell>
          <cell r="Z356">
            <v>16103.8</v>
          </cell>
          <cell r="AA356">
            <v>8051.92</v>
          </cell>
          <cell r="AB356">
            <v>0</v>
          </cell>
          <cell r="AC356">
            <v>115364.01</v>
          </cell>
          <cell r="AD356">
            <v>39169.255833333336</v>
          </cell>
          <cell r="AE356">
            <v>40196.963749999995</v>
          </cell>
          <cell r="AF356">
            <v>41055.028333333328</v>
          </cell>
          <cell r="AG356">
            <v>41812.143750000003</v>
          </cell>
          <cell r="AH356">
            <v>42468.310000000005</v>
          </cell>
          <cell r="AI356">
            <v>43023.527083333334</v>
          </cell>
          <cell r="AJ356">
            <v>43477.795000000006</v>
          </cell>
          <cell r="AK356">
            <v>43831.113750000011</v>
          </cell>
          <cell r="AL356">
            <v>44083.483333333337</v>
          </cell>
          <cell r="AM356">
            <v>44234.903750000005</v>
          </cell>
          <cell r="AN356">
            <v>44285.376666666671</v>
          </cell>
          <cell r="AO356">
            <v>45401.763750000006</v>
          </cell>
          <cell r="AR356" t="str">
            <v>50a</v>
          </cell>
        </row>
        <row r="357">
          <cell r="R357">
            <v>18437.5</v>
          </cell>
          <cell r="S357">
            <v>14750</v>
          </cell>
          <cell r="T357">
            <v>11062.5</v>
          </cell>
          <cell r="U357">
            <v>7195.58</v>
          </cell>
          <cell r="V357">
            <v>5481.74</v>
          </cell>
          <cell r="W357">
            <v>46177</v>
          </cell>
          <cell r="X357">
            <v>42310.080000000002</v>
          </cell>
          <cell r="Y357">
            <v>38443.160000000003</v>
          </cell>
          <cell r="Z357">
            <v>34576.239999999998</v>
          </cell>
          <cell r="AA357">
            <v>30709.32</v>
          </cell>
          <cell r="AB357">
            <v>26842.400000000001</v>
          </cell>
          <cell r="AC357">
            <v>22975.48</v>
          </cell>
          <cell r="AD357">
            <v>20968.735000000001</v>
          </cell>
          <cell r="AE357">
            <v>20721.238333333335</v>
          </cell>
          <cell r="AF357">
            <v>20528.741666666665</v>
          </cell>
          <cell r="AG357">
            <v>20383.769166666665</v>
          </cell>
          <cell r="AH357">
            <v>20368.556666666667</v>
          </cell>
          <cell r="AI357">
            <v>22339.859999999997</v>
          </cell>
          <cell r="AJ357">
            <v>24336.717499999999</v>
          </cell>
          <cell r="AK357">
            <v>24474.873333333333</v>
          </cell>
          <cell r="AL357">
            <v>24598.077500000003</v>
          </cell>
          <cell r="AM357">
            <v>24706.33</v>
          </cell>
          <cell r="AN357">
            <v>24799.630833333333</v>
          </cell>
          <cell r="AO357">
            <v>24877.98</v>
          </cell>
          <cell r="AR357" t="str">
            <v>50a</v>
          </cell>
        </row>
        <row r="358">
          <cell r="R358">
            <v>254108</v>
          </cell>
          <cell r="S358">
            <v>127054</v>
          </cell>
          <cell r="T358">
            <v>0</v>
          </cell>
          <cell r="U358">
            <v>1204066.42</v>
          </cell>
          <cell r="V358">
            <v>1094605.8400000001</v>
          </cell>
          <cell r="W358">
            <v>985145.26</v>
          </cell>
          <cell r="X358">
            <v>875684.68</v>
          </cell>
          <cell r="Y358">
            <v>766224.1</v>
          </cell>
          <cell r="Z358">
            <v>656763.52</v>
          </cell>
          <cell r="AA358">
            <v>547302.93999999994</v>
          </cell>
          <cell r="AB358">
            <v>437842.36</v>
          </cell>
          <cell r="AC358">
            <v>328381.78000000003</v>
          </cell>
          <cell r="AD358">
            <v>693212.31874999998</v>
          </cell>
          <cell r="AE358">
            <v>695838.95458333334</v>
          </cell>
          <cell r="AF358">
            <v>696539.5</v>
          </cell>
          <cell r="AG358">
            <v>688672.9341666667</v>
          </cell>
          <cell r="AH358">
            <v>673654.94499999995</v>
          </cell>
          <cell r="AI358">
            <v>660067.24083333334</v>
          </cell>
          <cell r="AJ358">
            <v>647909.82166666666</v>
          </cell>
          <cell r="AK358">
            <v>637182.68749999988</v>
          </cell>
          <cell r="AL358">
            <v>627885.83833333326</v>
          </cell>
          <cell r="AM358">
            <v>620019.27416666655</v>
          </cell>
          <cell r="AN358">
            <v>613582.99499999976</v>
          </cell>
          <cell r="AO358">
            <v>608577.00083333312</v>
          </cell>
          <cell r="AR358" t="str">
            <v>50a</v>
          </cell>
        </row>
        <row r="359">
          <cell r="R359">
            <v>22045</v>
          </cell>
          <cell r="S359">
            <v>19840.5</v>
          </cell>
          <cell r="T359">
            <v>17636</v>
          </cell>
          <cell r="U359">
            <v>15431.5</v>
          </cell>
          <cell r="V359">
            <v>13227</v>
          </cell>
          <cell r="W359">
            <v>11022.5</v>
          </cell>
          <cell r="X359">
            <v>8818</v>
          </cell>
          <cell r="Y359">
            <v>6613.5</v>
          </cell>
          <cell r="Z359">
            <v>30702.75</v>
          </cell>
          <cell r="AA359">
            <v>28341</v>
          </cell>
          <cell r="AB359">
            <v>25979.25</v>
          </cell>
          <cell r="AC359">
            <v>23617.5</v>
          </cell>
          <cell r="AD359">
            <v>11925.480000000001</v>
          </cell>
          <cell r="AE359">
            <v>11963.346666666666</v>
          </cell>
          <cell r="AF359">
            <v>11997.226666666667</v>
          </cell>
          <cell r="AG359">
            <v>12027.12</v>
          </cell>
          <cell r="AH359">
            <v>12053.026666666665</v>
          </cell>
          <cell r="AI359">
            <v>12074.946666666665</v>
          </cell>
          <cell r="AJ359">
            <v>12092.88</v>
          </cell>
          <cell r="AK359">
            <v>12106.826666666668</v>
          </cell>
          <cell r="AL359">
            <v>13212.359583333333</v>
          </cell>
          <cell r="AM359">
            <v>15402.926666666666</v>
          </cell>
          <cell r="AN359">
            <v>17576.40625</v>
          </cell>
          <cell r="AO359">
            <v>18632.541666666668</v>
          </cell>
          <cell r="AR359" t="str">
            <v>50a</v>
          </cell>
        </row>
        <row r="360"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R360" t="str">
            <v>50b</v>
          </cell>
        </row>
        <row r="361">
          <cell r="R361">
            <v>-16666.669999999998</v>
          </cell>
          <cell r="S361">
            <v>16666.669999999998</v>
          </cell>
          <cell r="T361">
            <v>50000</v>
          </cell>
          <cell r="U361">
            <v>33333.339999999997</v>
          </cell>
          <cell r="V361">
            <v>16666.68</v>
          </cell>
          <cell r="W361">
            <v>50000.02</v>
          </cell>
          <cell r="X361">
            <v>33333.360000000001</v>
          </cell>
          <cell r="Y361">
            <v>16666.7</v>
          </cell>
          <cell r="Z361">
            <v>50000.04</v>
          </cell>
          <cell r="AA361">
            <v>33333.379999999997</v>
          </cell>
          <cell r="AB361">
            <v>16666.72</v>
          </cell>
          <cell r="AC361">
            <v>0</v>
          </cell>
          <cell r="AD361">
            <v>20833.337499999998</v>
          </cell>
          <cell r="AE361">
            <v>12500.00458333333</v>
          </cell>
          <cell r="AF361">
            <v>14583.338333333328</v>
          </cell>
          <cell r="AG361">
            <v>16666.671666666665</v>
          </cell>
          <cell r="AH361">
            <v>16666.671666666665</v>
          </cell>
          <cell r="AI361">
            <v>18750.005833333333</v>
          </cell>
          <cell r="AJ361">
            <v>20833.340833333332</v>
          </cell>
          <cell r="AK361">
            <v>20833.342499999999</v>
          </cell>
          <cell r="AL361">
            <v>22916.678333333333</v>
          </cell>
          <cell r="AM361">
            <v>25000.014999999996</v>
          </cell>
          <cell r="AN361">
            <v>25000.01833333333</v>
          </cell>
          <cell r="AO361">
            <v>25000.02</v>
          </cell>
          <cell r="AR361" t="str">
            <v>50a</v>
          </cell>
        </row>
        <row r="362"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R362" t="str">
            <v>50b</v>
          </cell>
        </row>
        <row r="363"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R363" t="str">
            <v>50b</v>
          </cell>
        </row>
        <row r="364">
          <cell r="AA364">
            <v>19708.330000000002</v>
          </cell>
          <cell r="AB364">
            <v>18416.66</v>
          </cell>
          <cell r="AC364">
            <v>35424.99</v>
          </cell>
          <cell r="AM364">
            <v>821.1804166666667</v>
          </cell>
          <cell r="AN364">
            <v>2409.7216666666668</v>
          </cell>
          <cell r="AO364">
            <v>4653.1237499999997</v>
          </cell>
          <cell r="AR364" t="str">
            <v>50b</v>
          </cell>
        </row>
        <row r="365"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R365" t="str">
            <v>50b</v>
          </cell>
        </row>
        <row r="366"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R366" t="str">
            <v>50b</v>
          </cell>
        </row>
        <row r="367"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R367" t="str">
            <v>50b</v>
          </cell>
        </row>
        <row r="368"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R368" t="str">
            <v>50b</v>
          </cell>
        </row>
        <row r="369"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R369" t="str">
            <v>50b</v>
          </cell>
        </row>
        <row r="370"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R370" t="str">
            <v>50b</v>
          </cell>
        </row>
        <row r="371"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R371" t="str">
            <v>50b</v>
          </cell>
        </row>
        <row r="372"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R372" t="str">
            <v>50b</v>
          </cell>
        </row>
        <row r="373"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R373" t="str">
            <v>50b</v>
          </cell>
        </row>
        <row r="374">
          <cell r="R374">
            <v>5195</v>
          </cell>
          <cell r="S374">
            <v>4321.76</v>
          </cell>
          <cell r="T374">
            <v>4486.09</v>
          </cell>
          <cell r="U374">
            <v>3648.42</v>
          </cell>
          <cell r="V374">
            <v>2810.75</v>
          </cell>
          <cell r="W374">
            <v>6817.08</v>
          </cell>
          <cell r="X374">
            <v>5979.41</v>
          </cell>
          <cell r="Y374">
            <v>5138.71</v>
          </cell>
          <cell r="Z374">
            <v>4845.1099999999997</v>
          </cell>
          <cell r="AA374">
            <v>5507.94</v>
          </cell>
          <cell r="AB374">
            <v>5627.2</v>
          </cell>
          <cell r="AC374">
            <v>22545.14</v>
          </cell>
          <cell r="AD374">
            <v>5893.100833333333</v>
          </cell>
          <cell r="AE374">
            <v>5785.7808333333332</v>
          </cell>
          <cell r="AF374">
            <v>5676.0308333333332</v>
          </cell>
          <cell r="AG374">
            <v>5570.4891666666663</v>
          </cell>
          <cell r="AH374">
            <v>5489.2808333333332</v>
          </cell>
          <cell r="AI374">
            <v>5634.2391666666663</v>
          </cell>
          <cell r="AJ374">
            <v>5765.6350000000011</v>
          </cell>
          <cell r="AK374">
            <v>5550.0295833333339</v>
          </cell>
          <cell r="AL374">
            <v>5266.9054166666674</v>
          </cell>
          <cell r="AM374">
            <v>5101.291666666667</v>
          </cell>
          <cell r="AN374">
            <v>5044.793333333334</v>
          </cell>
          <cell r="AO374">
            <v>5724.2620833333322</v>
          </cell>
          <cell r="AR374" t="str">
            <v>50a</v>
          </cell>
        </row>
        <row r="375">
          <cell r="R375">
            <v>0</v>
          </cell>
          <cell r="S375">
            <v>0</v>
          </cell>
          <cell r="T375">
            <v>1328905.98</v>
          </cell>
          <cell r="U375">
            <v>0</v>
          </cell>
          <cell r="V375">
            <v>0</v>
          </cell>
          <cell r="W375">
            <v>51762.07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328003.52250000002</v>
          </cell>
          <cell r="AE375">
            <v>328003.52250000002</v>
          </cell>
          <cell r="AF375">
            <v>309580.57666666666</v>
          </cell>
          <cell r="AG375">
            <v>291157.6308333333</v>
          </cell>
          <cell r="AH375">
            <v>291157.6308333333</v>
          </cell>
          <cell r="AI375">
            <v>259299.71958333332</v>
          </cell>
          <cell r="AJ375">
            <v>227441.80833333332</v>
          </cell>
          <cell r="AK375">
            <v>227441.80833333332</v>
          </cell>
          <cell r="AL375">
            <v>201011.3475</v>
          </cell>
          <cell r="AM375">
            <v>174580.88666666666</v>
          </cell>
          <cell r="AN375">
            <v>174580.88666666666</v>
          </cell>
          <cell r="AO375">
            <v>144818.27875</v>
          </cell>
          <cell r="AR375" t="str">
            <v>50a</v>
          </cell>
        </row>
        <row r="376">
          <cell r="R376">
            <v>47132.51</v>
          </cell>
          <cell r="S376">
            <v>41895.51</v>
          </cell>
          <cell r="T376">
            <v>36658.51</v>
          </cell>
          <cell r="U376">
            <v>31421.51</v>
          </cell>
          <cell r="V376">
            <v>26184.51</v>
          </cell>
          <cell r="W376">
            <v>20947.509999999998</v>
          </cell>
          <cell r="X376">
            <v>15710.51</v>
          </cell>
          <cell r="Y376">
            <v>10473.51</v>
          </cell>
          <cell r="Z376">
            <v>5236.51</v>
          </cell>
          <cell r="AA376">
            <v>0</v>
          </cell>
          <cell r="AB376">
            <v>0</v>
          </cell>
          <cell r="AC376">
            <v>0</v>
          </cell>
          <cell r="AD376">
            <v>78554.509999999995</v>
          </cell>
          <cell r="AE376">
            <v>73317.509999999995</v>
          </cell>
          <cell r="AF376">
            <v>68080.509999999995</v>
          </cell>
          <cell r="AG376">
            <v>62843.51</v>
          </cell>
          <cell r="AH376">
            <v>57606.51</v>
          </cell>
          <cell r="AI376">
            <v>52369.51</v>
          </cell>
          <cell r="AJ376">
            <v>47132.51</v>
          </cell>
          <cell r="AK376">
            <v>41895.51</v>
          </cell>
          <cell r="AL376">
            <v>36658.51</v>
          </cell>
          <cell r="AM376">
            <v>31421.530416666672</v>
          </cell>
          <cell r="AN376">
            <v>26402.779583333337</v>
          </cell>
          <cell r="AO376">
            <v>21820.445416666673</v>
          </cell>
        </row>
        <row r="377">
          <cell r="R377">
            <v>608774.24</v>
          </cell>
          <cell r="S377">
            <v>553431.13</v>
          </cell>
          <cell r="T377">
            <v>498088.02</v>
          </cell>
          <cell r="U377">
            <v>442744.91</v>
          </cell>
          <cell r="V377">
            <v>387401.8</v>
          </cell>
          <cell r="W377">
            <v>332058.69</v>
          </cell>
          <cell r="X377">
            <v>276715.58</v>
          </cell>
          <cell r="Y377">
            <v>221372.47</v>
          </cell>
          <cell r="Z377">
            <v>166029.35999999999</v>
          </cell>
          <cell r="AA377">
            <v>110686.25</v>
          </cell>
          <cell r="AB377">
            <v>55343.14</v>
          </cell>
          <cell r="AC377">
            <v>750013.98</v>
          </cell>
          <cell r="AD377">
            <v>359730.24500000005</v>
          </cell>
          <cell r="AE377">
            <v>359730.24500000005</v>
          </cell>
          <cell r="AF377">
            <v>359730.24499999994</v>
          </cell>
          <cell r="AG377">
            <v>359730.24499999994</v>
          </cell>
          <cell r="AH377">
            <v>359730.24500000005</v>
          </cell>
          <cell r="AI377">
            <v>359730.24499999994</v>
          </cell>
          <cell r="AJ377">
            <v>359730.24499999994</v>
          </cell>
          <cell r="AK377">
            <v>359730.24499999994</v>
          </cell>
          <cell r="AL377">
            <v>359730.24500000005</v>
          </cell>
          <cell r="AM377">
            <v>359730.24500000005</v>
          </cell>
          <cell r="AN377">
            <v>359730.24499999994</v>
          </cell>
          <cell r="AO377">
            <v>363309.27125000005</v>
          </cell>
          <cell r="AR377" t="str">
            <v>50a</v>
          </cell>
        </row>
        <row r="378"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R378" t="str">
            <v>50a</v>
          </cell>
        </row>
        <row r="379"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R379" t="str">
            <v>50b</v>
          </cell>
        </row>
        <row r="380">
          <cell r="R380">
            <v>1589.96</v>
          </cell>
          <cell r="S380">
            <v>1324.96</v>
          </cell>
          <cell r="T380">
            <v>1059.96</v>
          </cell>
          <cell r="U380">
            <v>794.96</v>
          </cell>
          <cell r="V380">
            <v>529.96</v>
          </cell>
          <cell r="W380">
            <v>264.95999999999998</v>
          </cell>
          <cell r="X380">
            <v>0</v>
          </cell>
          <cell r="Y380">
            <v>2915</v>
          </cell>
          <cell r="Z380">
            <v>2650</v>
          </cell>
          <cell r="AA380">
            <v>2385</v>
          </cell>
          <cell r="AB380">
            <v>2120</v>
          </cell>
          <cell r="AC380">
            <v>1855</v>
          </cell>
          <cell r="AD380">
            <v>1409.4599999999998</v>
          </cell>
          <cell r="AE380">
            <v>1424.1266666666663</v>
          </cell>
          <cell r="AF380">
            <v>1436.1266666666663</v>
          </cell>
          <cell r="AG380">
            <v>1445.4599999999998</v>
          </cell>
          <cell r="AH380">
            <v>1452.1266666666663</v>
          </cell>
          <cell r="AI380">
            <v>1456.1266666666661</v>
          </cell>
          <cell r="AJ380">
            <v>1457.4616666666661</v>
          </cell>
          <cell r="AK380">
            <v>1457.4649999999995</v>
          </cell>
          <cell r="AL380">
            <v>1457.468333333333</v>
          </cell>
          <cell r="AM380">
            <v>1457.4716666666666</v>
          </cell>
          <cell r="AN380">
            <v>1457.4750000000001</v>
          </cell>
          <cell r="AO380">
            <v>1457.4783333333335</v>
          </cell>
          <cell r="AR380" t="str">
            <v>50a</v>
          </cell>
        </row>
        <row r="381">
          <cell r="R381">
            <v>12394.15</v>
          </cell>
          <cell r="S381">
            <v>12394.15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7044.7150000000011</v>
          </cell>
          <cell r="AE381">
            <v>7554.1850000000004</v>
          </cell>
          <cell r="AF381">
            <v>7547.2320833333333</v>
          </cell>
          <cell r="AG381">
            <v>7023.8562500000007</v>
          </cell>
          <cell r="AH381">
            <v>6500.4804166666681</v>
          </cell>
          <cell r="AI381">
            <v>5977.1045833333337</v>
          </cell>
          <cell r="AJ381">
            <v>5453.7287500000002</v>
          </cell>
          <cell r="AK381">
            <v>4930.3529166666667</v>
          </cell>
          <cell r="AL381">
            <v>4406.9770833333332</v>
          </cell>
          <cell r="AM381">
            <v>3883.6012499999997</v>
          </cell>
          <cell r="AN381">
            <v>3360.2254166666662</v>
          </cell>
          <cell r="AO381">
            <v>2582.1145833333335</v>
          </cell>
          <cell r="AR381" t="str">
            <v>50b</v>
          </cell>
        </row>
        <row r="382">
          <cell r="R382">
            <v>86975.79</v>
          </cell>
          <cell r="S382">
            <v>84490.77</v>
          </cell>
          <cell r="T382">
            <v>82005.75</v>
          </cell>
          <cell r="U382">
            <v>79520.73</v>
          </cell>
          <cell r="V382">
            <v>77035.710000000006</v>
          </cell>
          <cell r="W382">
            <v>74550.69</v>
          </cell>
          <cell r="X382">
            <v>72065.67</v>
          </cell>
          <cell r="Y382">
            <v>69580.649999999994</v>
          </cell>
          <cell r="Z382">
            <v>67095.63</v>
          </cell>
          <cell r="AA382">
            <v>64610.61</v>
          </cell>
          <cell r="AB382">
            <v>62125.59</v>
          </cell>
          <cell r="AC382">
            <v>59640.57</v>
          </cell>
          <cell r="AD382">
            <v>3623.9912499999996</v>
          </cell>
          <cell r="AE382">
            <v>10768.43125</v>
          </cell>
          <cell r="AF382">
            <v>17705.786250000001</v>
          </cell>
          <cell r="AG382">
            <v>24436.056249999998</v>
          </cell>
          <cell r="AH382">
            <v>30959.241249999995</v>
          </cell>
          <cell r="AI382">
            <v>37275.341249999998</v>
          </cell>
          <cell r="AJ382">
            <v>43384.356250000004</v>
          </cell>
          <cell r="AK382">
            <v>49286.286249999997</v>
          </cell>
          <cell r="AL382">
            <v>54981.131249999999</v>
          </cell>
          <cell r="AM382">
            <v>60468.891250000008</v>
          </cell>
          <cell r="AN382">
            <v>65749.566250000003</v>
          </cell>
          <cell r="AO382">
            <v>70823.15625</v>
          </cell>
          <cell r="AR382" t="str">
            <v>50a</v>
          </cell>
        </row>
        <row r="383">
          <cell r="R383">
            <v>38000</v>
          </cell>
          <cell r="S383">
            <v>36000</v>
          </cell>
          <cell r="T383">
            <v>35000</v>
          </cell>
          <cell r="U383">
            <v>34000</v>
          </cell>
          <cell r="V383">
            <v>33000</v>
          </cell>
          <cell r="W383">
            <v>32000</v>
          </cell>
          <cell r="X383">
            <v>31000</v>
          </cell>
          <cell r="Y383">
            <v>30000</v>
          </cell>
          <cell r="Z383">
            <v>29000</v>
          </cell>
          <cell r="AA383">
            <v>28000</v>
          </cell>
          <cell r="AB383">
            <v>27000</v>
          </cell>
          <cell r="AC383">
            <v>26000</v>
          </cell>
          <cell r="AD383">
            <v>11333.333333333334</v>
          </cell>
          <cell r="AE383">
            <v>14416.666666666666</v>
          </cell>
          <cell r="AF383">
            <v>17375</v>
          </cell>
          <cell r="AG383">
            <v>20250</v>
          </cell>
          <cell r="AH383">
            <v>23041.666666666668</v>
          </cell>
          <cell r="AI383">
            <v>25750</v>
          </cell>
          <cell r="AJ383">
            <v>28375</v>
          </cell>
          <cell r="AK383">
            <v>30916.666666666668</v>
          </cell>
          <cell r="AL383">
            <v>33375</v>
          </cell>
          <cell r="AM383">
            <v>34083.333333333336</v>
          </cell>
          <cell r="AN383">
            <v>33083.333333333336</v>
          </cell>
          <cell r="AO383">
            <v>32083.333333333332</v>
          </cell>
          <cell r="AR383" t="str">
            <v>50b</v>
          </cell>
        </row>
        <row r="384">
          <cell r="R384">
            <v>28294.38</v>
          </cell>
          <cell r="S384">
            <v>11543.7</v>
          </cell>
          <cell r="T384">
            <v>0</v>
          </cell>
          <cell r="U384">
            <v>0</v>
          </cell>
          <cell r="V384">
            <v>4875</v>
          </cell>
          <cell r="W384">
            <v>6632.23</v>
          </cell>
          <cell r="X384">
            <v>0</v>
          </cell>
          <cell r="Y384">
            <v>3788.33</v>
          </cell>
          <cell r="Z384">
            <v>0</v>
          </cell>
          <cell r="AA384">
            <v>4660.09</v>
          </cell>
          <cell r="AB384">
            <v>0</v>
          </cell>
          <cell r="AC384">
            <v>0</v>
          </cell>
          <cell r="AD384">
            <v>19850.537916666664</v>
          </cell>
          <cell r="AE384">
            <v>16757.952500000003</v>
          </cell>
          <cell r="AF384">
            <v>14233.047083333333</v>
          </cell>
          <cell r="AG384">
            <v>12545.855000000001</v>
          </cell>
          <cell r="AH384">
            <v>10793.051249999999</v>
          </cell>
          <cell r="AI384">
            <v>9296.1712499999994</v>
          </cell>
          <cell r="AJ384">
            <v>7786.8112499999988</v>
          </cell>
          <cell r="AK384">
            <v>6193.5733333333337</v>
          </cell>
          <cell r="AL384">
            <v>4986.1116666666667</v>
          </cell>
          <cell r="AM384">
            <v>4808.5912500000004</v>
          </cell>
          <cell r="AN384">
            <v>4982.810833333333</v>
          </cell>
          <cell r="AO384">
            <v>4982.810833333333</v>
          </cell>
          <cell r="AR384" t="str">
            <v>50a</v>
          </cell>
        </row>
        <row r="385">
          <cell r="R385">
            <v>9066.64</v>
          </cell>
          <cell r="S385">
            <v>6799.97</v>
          </cell>
          <cell r="T385">
            <v>4533.3</v>
          </cell>
          <cell r="U385">
            <v>2266.63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14240.922083333337</v>
          </cell>
          <cell r="AE385">
            <v>13725.045833333332</v>
          </cell>
          <cell r="AF385">
            <v>13356.72875</v>
          </cell>
          <cell r="AG385">
            <v>13135.970833333333</v>
          </cell>
          <cell r="AH385">
            <v>13062.481666666667</v>
          </cell>
          <cell r="AI385">
            <v>11725.676249999999</v>
          </cell>
          <cell r="AJ385">
            <v>9444.4266666666681</v>
          </cell>
          <cell r="AK385">
            <v>7649.9829166666668</v>
          </cell>
          <cell r="AL385">
            <v>6044.4283333333333</v>
          </cell>
          <cell r="AM385">
            <v>4627.7629166666666</v>
          </cell>
          <cell r="AN385">
            <v>3399.9866666666662</v>
          </cell>
          <cell r="AO385">
            <v>2361.0995833333332</v>
          </cell>
          <cell r="AR385" t="str">
            <v>50a</v>
          </cell>
        </row>
        <row r="386">
          <cell r="R386">
            <v>93775.98</v>
          </cell>
          <cell r="S386">
            <v>85250.89</v>
          </cell>
          <cell r="T386">
            <v>76725.8</v>
          </cell>
          <cell r="U386">
            <v>68200.710000000006</v>
          </cell>
          <cell r="V386">
            <v>59675.62</v>
          </cell>
          <cell r="W386">
            <v>51150.53</v>
          </cell>
          <cell r="X386">
            <v>42625.440000000002</v>
          </cell>
          <cell r="Y386">
            <v>34100.35</v>
          </cell>
          <cell r="Z386">
            <v>25575.26</v>
          </cell>
          <cell r="AA386">
            <v>17050.169999999998</v>
          </cell>
          <cell r="AB386">
            <v>8525.08</v>
          </cell>
          <cell r="AC386">
            <v>0</v>
          </cell>
          <cell r="AD386">
            <v>46258.796666666669</v>
          </cell>
          <cell r="AE386">
            <v>46367.999583333331</v>
          </cell>
          <cell r="AF386">
            <v>46466.801666666666</v>
          </cell>
          <cell r="AG386">
            <v>46555.202916666669</v>
          </cell>
          <cell r="AH386">
            <v>46633.203333333331</v>
          </cell>
          <cell r="AI386">
            <v>46700.802916666667</v>
          </cell>
          <cell r="AJ386">
            <v>46758.001666666656</v>
          </cell>
          <cell r="AK386">
            <v>46804.799583333341</v>
          </cell>
          <cell r="AL386">
            <v>46841.196666666663</v>
          </cell>
          <cell r="AM386">
            <v>46867.19291666666</v>
          </cell>
          <cell r="AN386">
            <v>46882.78833333333</v>
          </cell>
          <cell r="AO386">
            <v>46887.985833333332</v>
          </cell>
          <cell r="AR386" t="str">
            <v>50b</v>
          </cell>
        </row>
        <row r="387">
          <cell r="R387">
            <v>93775.97</v>
          </cell>
          <cell r="S387">
            <v>85250.880000000005</v>
          </cell>
          <cell r="T387">
            <v>76725.789999999994</v>
          </cell>
          <cell r="U387">
            <v>68200.7</v>
          </cell>
          <cell r="V387">
            <v>59675.61</v>
          </cell>
          <cell r="W387">
            <v>51150.52</v>
          </cell>
          <cell r="X387">
            <v>42625.43</v>
          </cell>
          <cell r="Y387">
            <v>34100.339999999997</v>
          </cell>
          <cell r="Z387">
            <v>25575.25</v>
          </cell>
          <cell r="AA387">
            <v>17050.16</v>
          </cell>
          <cell r="AB387">
            <v>8525.07</v>
          </cell>
          <cell r="AC387">
            <v>0</v>
          </cell>
          <cell r="AD387">
            <v>46258.787500000006</v>
          </cell>
          <cell r="AE387">
            <v>46367.990416666667</v>
          </cell>
          <cell r="AF387">
            <v>46466.792500000003</v>
          </cell>
          <cell r="AG387">
            <v>46555.193749999999</v>
          </cell>
          <cell r="AH387">
            <v>46633.194166666661</v>
          </cell>
          <cell r="AI387">
            <v>46700.79374999999</v>
          </cell>
          <cell r="AJ387">
            <v>46757.992499999993</v>
          </cell>
          <cell r="AK387">
            <v>46804.790416666663</v>
          </cell>
          <cell r="AL387">
            <v>46841.1875</v>
          </cell>
          <cell r="AM387">
            <v>46867.183749999997</v>
          </cell>
          <cell r="AN387">
            <v>46882.779166666667</v>
          </cell>
          <cell r="AO387">
            <v>46887.976666666662</v>
          </cell>
          <cell r="AR387" t="str">
            <v>50b</v>
          </cell>
        </row>
        <row r="388">
          <cell r="R388">
            <v>551225.35</v>
          </cell>
          <cell r="S388">
            <v>539497.14</v>
          </cell>
          <cell r="T388">
            <v>527768.93000000005</v>
          </cell>
          <cell r="U388">
            <v>516040.72</v>
          </cell>
          <cell r="V388">
            <v>504312.51</v>
          </cell>
          <cell r="W388">
            <v>492584.3</v>
          </cell>
          <cell r="X388">
            <v>480856.09</v>
          </cell>
          <cell r="Y388">
            <v>469127.88</v>
          </cell>
          <cell r="Z388">
            <v>457399.67</v>
          </cell>
          <cell r="AA388">
            <v>445671.46</v>
          </cell>
          <cell r="AB388">
            <v>433943.25</v>
          </cell>
          <cell r="AC388">
            <v>422215.04</v>
          </cell>
          <cell r="AD388">
            <v>621594.6100000001</v>
          </cell>
          <cell r="AE388">
            <v>609866.4</v>
          </cell>
          <cell r="AF388">
            <v>598138.18999999994</v>
          </cell>
          <cell r="AG388">
            <v>586409.97999999986</v>
          </cell>
          <cell r="AH388">
            <v>574681.7699999999</v>
          </cell>
          <cell r="AI388">
            <v>562953.55999999994</v>
          </cell>
          <cell r="AJ388">
            <v>551225.35</v>
          </cell>
          <cell r="AK388">
            <v>539497.14</v>
          </cell>
          <cell r="AL388">
            <v>527768.92999999993</v>
          </cell>
          <cell r="AM388">
            <v>516040.72</v>
          </cell>
          <cell r="AN388">
            <v>504312.50999999995</v>
          </cell>
          <cell r="AO388">
            <v>492584.29999999987</v>
          </cell>
          <cell r="AR388" t="str">
            <v>50b</v>
          </cell>
        </row>
        <row r="389">
          <cell r="R389">
            <v>1269777</v>
          </cell>
          <cell r="S389">
            <v>856400</v>
          </cell>
          <cell r="T389">
            <v>864000</v>
          </cell>
          <cell r="U389">
            <v>864000</v>
          </cell>
          <cell r="V389">
            <v>864000</v>
          </cell>
          <cell r="W389">
            <v>864000</v>
          </cell>
          <cell r="X389">
            <v>864000</v>
          </cell>
          <cell r="Y389">
            <v>864000</v>
          </cell>
          <cell r="Z389">
            <v>864000</v>
          </cell>
          <cell r="AA389">
            <v>864000</v>
          </cell>
          <cell r="AB389">
            <v>864000</v>
          </cell>
          <cell r="AC389">
            <v>432000</v>
          </cell>
          <cell r="AD389">
            <v>1747988.3699999999</v>
          </cell>
          <cell r="AE389">
            <v>1691518.93625</v>
          </cell>
          <cell r="AF389">
            <v>1666618.3333333333</v>
          </cell>
          <cell r="AG389">
            <v>1622785</v>
          </cell>
          <cell r="AH389">
            <v>1542285</v>
          </cell>
          <cell r="AI389">
            <v>1461785</v>
          </cell>
          <cell r="AJ389">
            <v>1381285</v>
          </cell>
          <cell r="AK389">
            <v>1300785</v>
          </cell>
          <cell r="AL389">
            <v>1202285</v>
          </cell>
          <cell r="AM389">
            <v>1085785</v>
          </cell>
          <cell r="AN389">
            <v>984682.25</v>
          </cell>
          <cell r="AO389">
            <v>901505.45833333337</v>
          </cell>
          <cell r="AR389" t="str">
            <v>50b</v>
          </cell>
        </row>
        <row r="390"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50053.144583333335</v>
          </cell>
          <cell r="AE390">
            <v>12513.286249999999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R390" t="str">
            <v xml:space="preserve"> </v>
          </cell>
        </row>
        <row r="391"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R391" t="str">
            <v>50a</v>
          </cell>
        </row>
        <row r="392"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R392" t="str">
            <v>50a</v>
          </cell>
        </row>
        <row r="393">
          <cell r="R393">
            <v>24243.35</v>
          </cell>
          <cell r="S393">
            <v>17744.66</v>
          </cell>
          <cell r="T393">
            <v>12155.97</v>
          </cell>
          <cell r="U393">
            <v>6567.28</v>
          </cell>
          <cell r="V393">
            <v>23178.59</v>
          </cell>
          <cell r="W393">
            <v>86406.32</v>
          </cell>
          <cell r="X393">
            <v>80569.38</v>
          </cell>
          <cell r="Y393">
            <v>71672.44</v>
          </cell>
          <cell r="Z393">
            <v>-128926.58</v>
          </cell>
          <cell r="AA393">
            <v>-151563.51999999999</v>
          </cell>
          <cell r="AB393">
            <v>50791.62</v>
          </cell>
          <cell r="AC393">
            <v>-8047.27</v>
          </cell>
          <cell r="AD393">
            <v>41869.369999999995</v>
          </cell>
          <cell r="AE393">
            <v>40282.748333333329</v>
          </cell>
          <cell r="AF393">
            <v>38801.334999999992</v>
          </cell>
          <cell r="AG393">
            <v>37418.046666666654</v>
          </cell>
          <cell r="AH393">
            <v>37018.716666666653</v>
          </cell>
          <cell r="AI393">
            <v>37718.224166666667</v>
          </cell>
          <cell r="AJ393">
            <v>38672.058750000004</v>
          </cell>
          <cell r="AK393">
            <v>39823.539166666669</v>
          </cell>
          <cell r="AL393">
            <v>32961.745416666665</v>
          </cell>
          <cell r="AM393">
            <v>17330.844166666666</v>
          </cell>
          <cell r="AN393">
            <v>9699.7587500000027</v>
          </cell>
          <cell r="AO393">
            <v>8644.3245833333312</v>
          </cell>
          <cell r="AR393" t="str">
            <v>50a</v>
          </cell>
        </row>
        <row r="394">
          <cell r="R394">
            <v>132984.85999999999</v>
          </cell>
          <cell r="S394">
            <v>120895.32</v>
          </cell>
          <cell r="T394">
            <v>108805.78</v>
          </cell>
          <cell r="U394">
            <v>96716.24</v>
          </cell>
          <cell r="V394">
            <v>84626.7</v>
          </cell>
          <cell r="W394">
            <v>72537.16</v>
          </cell>
          <cell r="X394">
            <v>60447.62</v>
          </cell>
          <cell r="Y394">
            <v>48358.080000000002</v>
          </cell>
          <cell r="Z394">
            <v>36268.54</v>
          </cell>
          <cell r="AA394">
            <v>24179</v>
          </cell>
          <cell r="AB394">
            <v>151343.64000000001</v>
          </cell>
          <cell r="AC394">
            <v>143570.04999999999</v>
          </cell>
          <cell r="AD394">
            <v>83557.210833333331</v>
          </cell>
          <cell r="AE394">
            <v>82693.741250000006</v>
          </cell>
          <cell r="AF394">
            <v>81912.505833333344</v>
          </cell>
          <cell r="AG394">
            <v>81213.504583333342</v>
          </cell>
          <cell r="AH394">
            <v>80596.737500000003</v>
          </cell>
          <cell r="AI394">
            <v>80062.20458333334</v>
          </cell>
          <cell r="AJ394">
            <v>79609.905833333338</v>
          </cell>
          <cell r="AK394">
            <v>79239.841249999998</v>
          </cell>
          <cell r="AL394">
            <v>78952.010833333319</v>
          </cell>
          <cell r="AM394">
            <v>78746.414583333331</v>
          </cell>
          <cell r="AN394">
            <v>84425.31</v>
          </cell>
          <cell r="AO394">
            <v>90123.763749999998</v>
          </cell>
          <cell r="AR394" t="str">
            <v>50a</v>
          </cell>
        </row>
        <row r="395"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R395" t="str">
            <v>50b</v>
          </cell>
        </row>
        <row r="396">
          <cell r="R396">
            <v>19179.93</v>
          </cell>
          <cell r="S396">
            <v>15858.26</v>
          </cell>
          <cell r="T396">
            <v>12536.59</v>
          </cell>
          <cell r="U396">
            <v>9214.92</v>
          </cell>
          <cell r="V396">
            <v>5893.25</v>
          </cell>
          <cell r="W396">
            <v>2571.58</v>
          </cell>
          <cell r="X396">
            <v>0</v>
          </cell>
          <cell r="Y396">
            <v>36538.33</v>
          </cell>
          <cell r="Z396">
            <v>33216.660000000003</v>
          </cell>
          <cell r="AA396">
            <v>29894.99</v>
          </cell>
          <cell r="AB396">
            <v>12382.32</v>
          </cell>
          <cell r="AC396">
            <v>23251.65</v>
          </cell>
          <cell r="AD396">
            <v>16202.051249999999</v>
          </cell>
          <cell r="AE396">
            <v>17661.975833333334</v>
          </cell>
          <cell r="AF396">
            <v>18845.094583333335</v>
          </cell>
          <cell r="AG396">
            <v>19751.407499999998</v>
          </cell>
          <cell r="AH396">
            <v>20380.914583333335</v>
          </cell>
          <cell r="AI396">
            <v>20733.615833333333</v>
          </cell>
          <cell r="AJ396">
            <v>19211.18375</v>
          </cell>
          <cell r="AK396">
            <v>17612.854583333334</v>
          </cell>
          <cell r="AL396">
            <v>17675.358749999999</v>
          </cell>
          <cell r="AM396">
            <v>17737.862916666665</v>
          </cell>
          <cell r="AN396">
            <v>17209.075416666663</v>
          </cell>
          <cell r="AO396">
            <v>16680.287916666668</v>
          </cell>
          <cell r="AR396" t="str">
            <v>50a</v>
          </cell>
        </row>
        <row r="397">
          <cell r="R397">
            <v>21306.69</v>
          </cell>
          <cell r="S397">
            <v>17045.36</v>
          </cell>
          <cell r="T397">
            <v>12784.03</v>
          </cell>
          <cell r="U397">
            <v>8522.7000000000007</v>
          </cell>
          <cell r="V397">
            <v>4261.37</v>
          </cell>
          <cell r="W397">
            <v>54148.67</v>
          </cell>
          <cell r="X397">
            <v>49636.28</v>
          </cell>
          <cell r="Y397">
            <v>45123.89</v>
          </cell>
          <cell r="Z397">
            <v>40611.5</v>
          </cell>
          <cell r="AA397">
            <v>36099.11</v>
          </cell>
          <cell r="AB397">
            <v>31586.720000000001</v>
          </cell>
          <cell r="AC397">
            <v>27074.33</v>
          </cell>
          <cell r="AD397">
            <v>27166.034583333338</v>
          </cell>
          <cell r="AE397">
            <v>27357.786666666667</v>
          </cell>
          <cell r="AF397">
            <v>27506.927916666667</v>
          </cell>
          <cell r="AG397">
            <v>27613.458333333332</v>
          </cell>
          <cell r="AH397">
            <v>27677.377916666668</v>
          </cell>
          <cell r="AI397">
            <v>27824.212916666671</v>
          </cell>
          <cell r="AJ397">
            <v>28064.807916666668</v>
          </cell>
          <cell r="AK397">
            <v>28284.481250000001</v>
          </cell>
          <cell r="AL397">
            <v>28483.232916666664</v>
          </cell>
          <cell r="AM397">
            <v>28661.062916666666</v>
          </cell>
          <cell r="AN397">
            <v>28817.971249999999</v>
          </cell>
          <cell r="AO397">
            <v>28953.957916666663</v>
          </cell>
          <cell r="AR397" t="str">
            <v>50b</v>
          </cell>
        </row>
        <row r="398">
          <cell r="R398">
            <v>20400</v>
          </cell>
          <cell r="S398">
            <v>16320</v>
          </cell>
          <cell r="T398">
            <v>12240</v>
          </cell>
          <cell r="U398">
            <v>8160</v>
          </cell>
          <cell r="V398">
            <v>4080</v>
          </cell>
          <cell r="W398">
            <v>50281.919999999998</v>
          </cell>
          <cell r="X398">
            <v>46091.76</v>
          </cell>
          <cell r="Y398">
            <v>41901.599999999999</v>
          </cell>
          <cell r="Z398">
            <v>37711.440000000002</v>
          </cell>
          <cell r="AA398">
            <v>33521.279999999999</v>
          </cell>
          <cell r="AB398">
            <v>29331.119999999999</v>
          </cell>
          <cell r="AC398">
            <v>25140.959999999999</v>
          </cell>
          <cell r="AD398">
            <v>26176.25</v>
          </cell>
          <cell r="AE398">
            <v>26300</v>
          </cell>
          <cell r="AF398">
            <v>26396.25</v>
          </cell>
          <cell r="AG398">
            <v>26465</v>
          </cell>
          <cell r="AH398">
            <v>26506.25</v>
          </cell>
          <cell r="AI398">
            <v>26575.08</v>
          </cell>
          <cell r="AJ398">
            <v>26680.649999999998</v>
          </cell>
          <cell r="AK398">
            <v>26777.039999999997</v>
          </cell>
          <cell r="AL398">
            <v>26864.25</v>
          </cell>
          <cell r="AM398">
            <v>26942.28</v>
          </cell>
          <cell r="AN398">
            <v>27011.13</v>
          </cell>
          <cell r="AO398">
            <v>27070.799999999999</v>
          </cell>
        </row>
        <row r="399"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R399" t="str">
            <v>50a</v>
          </cell>
        </row>
        <row r="400">
          <cell r="R400">
            <v>488211.17</v>
          </cell>
          <cell r="S400">
            <v>443828.34</v>
          </cell>
          <cell r="T400">
            <v>399445.51</v>
          </cell>
          <cell r="U400">
            <v>355062.68</v>
          </cell>
          <cell r="V400">
            <v>310679.84999999998</v>
          </cell>
          <cell r="W400">
            <v>266297.02</v>
          </cell>
          <cell r="X400">
            <v>221914.19</v>
          </cell>
          <cell r="Y400">
            <v>177531.36</v>
          </cell>
          <cell r="Z400">
            <v>133148.53</v>
          </cell>
          <cell r="AA400">
            <v>88765.7</v>
          </cell>
          <cell r="AB400">
            <v>44382.87</v>
          </cell>
          <cell r="AC400">
            <v>0</v>
          </cell>
          <cell r="AD400">
            <v>246040.34124999997</v>
          </cell>
          <cell r="AE400">
            <v>245704.55999999997</v>
          </cell>
          <cell r="AF400">
            <v>245400.75791666665</v>
          </cell>
          <cell r="AG400">
            <v>245128.93500000003</v>
          </cell>
          <cell r="AH400">
            <v>244889.09125000006</v>
          </cell>
          <cell r="AI400">
            <v>244681.22666666668</v>
          </cell>
          <cell r="AJ400">
            <v>244505.34125000003</v>
          </cell>
          <cell r="AK400">
            <v>244361.43499999997</v>
          </cell>
          <cell r="AL400">
            <v>244249.50791666665</v>
          </cell>
          <cell r="AM400">
            <v>244169.55999999997</v>
          </cell>
          <cell r="AN400">
            <v>244121.59124999997</v>
          </cell>
          <cell r="AO400">
            <v>244105.60166666665</v>
          </cell>
          <cell r="AR400" t="str">
            <v>50b</v>
          </cell>
        </row>
        <row r="401">
          <cell r="R401">
            <v>134934.25</v>
          </cell>
          <cell r="S401">
            <v>122667.5</v>
          </cell>
          <cell r="T401">
            <v>110400.75</v>
          </cell>
          <cell r="U401">
            <v>98134</v>
          </cell>
          <cell r="V401">
            <v>85867.25</v>
          </cell>
          <cell r="W401">
            <v>73600.5</v>
          </cell>
          <cell r="X401">
            <v>61333.75</v>
          </cell>
          <cell r="Y401">
            <v>49067</v>
          </cell>
          <cell r="Z401">
            <v>36800.25</v>
          </cell>
          <cell r="AA401">
            <v>24533.5</v>
          </cell>
          <cell r="AB401">
            <v>12266.75</v>
          </cell>
          <cell r="AC401">
            <v>0</v>
          </cell>
          <cell r="AD401">
            <v>5622.260416666667</v>
          </cell>
          <cell r="AE401">
            <v>16355.666666666666</v>
          </cell>
          <cell r="AF401">
            <v>26066.84375</v>
          </cell>
          <cell r="AG401">
            <v>34755.791666666664</v>
          </cell>
          <cell r="AH401">
            <v>42422.510416666664</v>
          </cell>
          <cell r="AI401">
            <v>49067</v>
          </cell>
          <cell r="AJ401">
            <v>54689.260416666664</v>
          </cell>
          <cell r="AK401">
            <v>59289.291666666664</v>
          </cell>
          <cell r="AL401">
            <v>62867.09375</v>
          </cell>
          <cell r="AM401">
            <v>65422.666666666664</v>
          </cell>
          <cell r="AN401">
            <v>66956.010416666672</v>
          </cell>
          <cell r="AO401">
            <v>67467.125</v>
          </cell>
          <cell r="AR401" t="str">
            <v xml:space="preserve"> </v>
          </cell>
        </row>
        <row r="402"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R402" t="str">
            <v>50a</v>
          </cell>
        </row>
        <row r="403">
          <cell r="R403">
            <v>257306.67</v>
          </cell>
          <cell r="S403">
            <v>231733.34</v>
          </cell>
          <cell r="T403">
            <v>212160</v>
          </cell>
          <cell r="U403">
            <v>188586.67</v>
          </cell>
          <cell r="V403">
            <v>165013.34</v>
          </cell>
          <cell r="W403">
            <v>141440.01</v>
          </cell>
          <cell r="X403">
            <v>117866.68</v>
          </cell>
          <cell r="Y403">
            <v>94293.35</v>
          </cell>
          <cell r="Z403">
            <v>70720.02</v>
          </cell>
          <cell r="AA403">
            <v>47146.69</v>
          </cell>
          <cell r="AB403">
            <v>23573.360000000001</v>
          </cell>
          <cell r="AC403">
            <v>297589.78999999998</v>
          </cell>
          <cell r="AD403">
            <v>119957.20416666665</v>
          </cell>
          <cell r="AE403">
            <v>121375.53833333333</v>
          </cell>
          <cell r="AF403">
            <v>122718.31708333334</v>
          </cell>
          <cell r="AG403">
            <v>124068.87375000003</v>
          </cell>
          <cell r="AH403">
            <v>125260.54208333332</v>
          </cell>
          <cell r="AI403">
            <v>126293.32208333335</v>
          </cell>
          <cell r="AJ403">
            <v>127167.21375</v>
          </cell>
          <cell r="AK403">
            <v>127882.21708333334</v>
          </cell>
          <cell r="AL403">
            <v>128438.33208333336</v>
          </cell>
          <cell r="AM403">
            <v>128835.55875000003</v>
          </cell>
          <cell r="AN403">
            <v>129073.89708333334</v>
          </cell>
          <cell r="AO403">
            <v>141552.91875000001</v>
          </cell>
          <cell r="AR403" t="str">
            <v>50a</v>
          </cell>
        </row>
        <row r="404"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R404" t="str">
            <v>50b</v>
          </cell>
        </row>
        <row r="405">
          <cell r="R405">
            <v>915</v>
          </cell>
          <cell r="S405">
            <v>3915</v>
          </cell>
          <cell r="T405">
            <v>3500</v>
          </cell>
          <cell r="U405">
            <v>6100</v>
          </cell>
          <cell r="V405">
            <v>6000</v>
          </cell>
          <cell r="W405">
            <v>1800</v>
          </cell>
          <cell r="X405">
            <v>1800</v>
          </cell>
          <cell r="Y405">
            <v>800</v>
          </cell>
          <cell r="Z405">
            <v>210862.07999999999</v>
          </cell>
          <cell r="AA405">
            <v>211162.08</v>
          </cell>
          <cell r="AB405">
            <v>210012.08</v>
          </cell>
          <cell r="AC405">
            <v>108355.04</v>
          </cell>
          <cell r="AD405">
            <v>24491.008333333331</v>
          </cell>
          <cell r="AE405">
            <v>24422.883333333331</v>
          </cell>
          <cell r="AF405">
            <v>24351.841666666664</v>
          </cell>
          <cell r="AG405">
            <v>24505.8</v>
          </cell>
          <cell r="AH405">
            <v>24868.716666666664</v>
          </cell>
          <cell r="AI405">
            <v>24993.716666666664</v>
          </cell>
          <cell r="AJ405">
            <v>25010.383333333331</v>
          </cell>
          <cell r="AK405">
            <v>25004.133333333331</v>
          </cell>
          <cell r="AL405">
            <v>22311.111666666664</v>
          </cell>
          <cell r="AM405">
            <v>28468.593333333334</v>
          </cell>
          <cell r="AN405">
            <v>45988.35</v>
          </cell>
          <cell r="AO405">
            <v>59253.646666666667</v>
          </cell>
          <cell r="AR405" t="str">
            <v>50a</v>
          </cell>
        </row>
        <row r="406"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R406" t="str">
            <v>62</v>
          </cell>
        </row>
        <row r="407"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R407" t="str">
            <v>62</v>
          </cell>
        </row>
        <row r="408"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523.52166666666665</v>
          </cell>
          <cell r="AE408">
            <v>431.01416666666665</v>
          </cell>
          <cell r="AF408">
            <v>276.83499999999998</v>
          </cell>
          <cell r="AG408">
            <v>153.80375000000001</v>
          </cell>
          <cell r="AH408">
            <v>61.639999999999993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R408" t="str">
            <v>62</v>
          </cell>
        </row>
        <row r="409"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R409" t="str">
            <v>62</v>
          </cell>
        </row>
        <row r="410"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R410" t="str">
            <v>62</v>
          </cell>
        </row>
        <row r="411"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82791.157500000001</v>
          </cell>
          <cell r="AE411">
            <v>82791.157500000001</v>
          </cell>
          <cell r="AF411">
            <v>82791.157500000001</v>
          </cell>
          <cell r="AG411">
            <v>82791.157500000001</v>
          </cell>
          <cell r="AH411">
            <v>82791.157500000001</v>
          </cell>
          <cell r="AI411">
            <v>82791.157500000001</v>
          </cell>
          <cell r="AJ411">
            <v>82791.157500000001</v>
          </cell>
          <cell r="AK411">
            <v>82791.157500000001</v>
          </cell>
          <cell r="AL411">
            <v>68992.631249999991</v>
          </cell>
          <cell r="AM411">
            <v>41395.578750000001</v>
          </cell>
          <cell r="AN411">
            <v>13798.526250000001</v>
          </cell>
          <cell r="AO411">
            <v>0</v>
          </cell>
          <cell r="AR411" t="str">
            <v>62</v>
          </cell>
        </row>
        <row r="412"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13783.784166666666</v>
          </cell>
          <cell r="AE412">
            <v>13023.784166666666</v>
          </cell>
          <cell r="AF412">
            <v>12073.784166666666</v>
          </cell>
          <cell r="AG412">
            <v>11123.784166666666</v>
          </cell>
          <cell r="AH412">
            <v>10743.784166666666</v>
          </cell>
          <cell r="AI412">
            <v>10553.784166666666</v>
          </cell>
          <cell r="AJ412">
            <v>9983.7841666666664</v>
          </cell>
          <cell r="AK412">
            <v>9033.7841666666664</v>
          </cell>
          <cell r="AL412">
            <v>7703.7841666666673</v>
          </cell>
          <cell r="AM412">
            <v>5993.7841666666673</v>
          </cell>
          <cell r="AN412">
            <v>3882.1941666666667</v>
          </cell>
          <cell r="AO412">
            <v>1360.3020833333333</v>
          </cell>
          <cell r="AR412" t="str">
            <v>62</v>
          </cell>
        </row>
        <row r="413"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R413" t="str">
            <v>62</v>
          </cell>
        </row>
        <row r="414"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R414" t="str">
            <v>62</v>
          </cell>
        </row>
        <row r="415"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R415" t="str">
            <v>62</v>
          </cell>
        </row>
        <row r="416"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R416" t="str">
            <v>62</v>
          </cell>
        </row>
        <row r="417"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R417" t="str">
            <v>62</v>
          </cell>
        </row>
        <row r="418"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R418" t="str">
            <v>62</v>
          </cell>
        </row>
        <row r="419">
          <cell r="R419">
            <v>721.37</v>
          </cell>
          <cell r="S419">
            <v>719.6</v>
          </cell>
          <cell r="T419">
            <v>717.81</v>
          </cell>
          <cell r="U419">
            <v>714.22</v>
          </cell>
          <cell r="V419">
            <v>714.19</v>
          </cell>
          <cell r="W419">
            <v>1182.74</v>
          </cell>
          <cell r="X419">
            <v>710.52</v>
          </cell>
          <cell r="Y419">
            <v>708.67</v>
          </cell>
          <cell r="Z419">
            <v>706.8</v>
          </cell>
          <cell r="AA419">
            <v>704.91</v>
          </cell>
          <cell r="AB419">
            <v>703.01</v>
          </cell>
          <cell r="AC419">
            <v>701.1</v>
          </cell>
          <cell r="AD419">
            <v>731.66916666666668</v>
          </cell>
          <cell r="AE419">
            <v>729.97166666666669</v>
          </cell>
          <cell r="AF419">
            <v>728.26166666666677</v>
          </cell>
          <cell r="AG419">
            <v>726.46416666666664</v>
          </cell>
          <cell r="AH419">
            <v>724.65374999999995</v>
          </cell>
          <cell r="AI419">
            <v>742.50374999999985</v>
          </cell>
          <cell r="AJ419">
            <v>760.34041666666678</v>
          </cell>
          <cell r="AK419">
            <v>758.56500000000005</v>
          </cell>
          <cell r="AL419">
            <v>756.77666666666664</v>
          </cell>
          <cell r="AM419">
            <v>754.97458333333327</v>
          </cell>
          <cell r="AN419">
            <v>753.15875000000005</v>
          </cell>
          <cell r="AO419">
            <v>751.32958333333329</v>
          </cell>
          <cell r="AR419" t="str">
            <v>62</v>
          </cell>
        </row>
        <row r="420"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R420" t="str">
            <v>62</v>
          </cell>
        </row>
        <row r="421"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R421" t="str">
            <v>62</v>
          </cell>
        </row>
        <row r="422"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R422" t="str">
            <v>62</v>
          </cell>
        </row>
        <row r="423"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R423" t="str">
            <v>62</v>
          </cell>
        </row>
        <row r="424"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-0.91833333333333333</v>
          </cell>
          <cell r="AE424">
            <v>-0.91833333333333333</v>
          </cell>
          <cell r="AF424">
            <v>-0.91833333333333333</v>
          </cell>
          <cell r="AG424">
            <v>-0.80458333333333332</v>
          </cell>
          <cell r="AH424">
            <v>-0.46208333333333335</v>
          </cell>
          <cell r="AI424">
            <v>-0.23333333333333331</v>
          </cell>
          <cell r="AJ424">
            <v>-0.11666666666666665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R424" t="str">
            <v>62</v>
          </cell>
        </row>
        <row r="425"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R425" t="str">
            <v>62</v>
          </cell>
        </row>
        <row r="426"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R426" t="str">
            <v>62</v>
          </cell>
        </row>
        <row r="427">
          <cell r="R427">
            <v>591.57000000000005</v>
          </cell>
          <cell r="S427">
            <v>788.76</v>
          </cell>
          <cell r="T427">
            <v>985.95</v>
          </cell>
          <cell r="U427">
            <v>1183.1400000000001</v>
          </cell>
          <cell r="V427">
            <v>1380.33</v>
          </cell>
          <cell r="W427">
            <v>1577.52</v>
          </cell>
          <cell r="X427">
            <v>1774.71</v>
          </cell>
          <cell r="Y427">
            <v>1971.9</v>
          </cell>
          <cell r="Z427">
            <v>2169.09</v>
          </cell>
          <cell r="AA427">
            <v>0</v>
          </cell>
          <cell r="AB427">
            <v>172.16</v>
          </cell>
          <cell r="AC427">
            <v>344.32</v>
          </cell>
          <cell r="AD427">
            <v>1203.2912500000002</v>
          </cell>
          <cell r="AE427">
            <v>1196.5333333333333</v>
          </cell>
          <cell r="AF427">
            <v>1187.8445833333333</v>
          </cell>
          <cell r="AG427">
            <v>1177.2250000000001</v>
          </cell>
          <cell r="AH427">
            <v>1164.6745833333332</v>
          </cell>
          <cell r="AI427">
            <v>1150.1933333333334</v>
          </cell>
          <cell r="AJ427">
            <v>1133.78125</v>
          </cell>
          <cell r="AK427">
            <v>1115.4383333333335</v>
          </cell>
          <cell r="AL427">
            <v>1095.1645833333332</v>
          </cell>
          <cell r="AM427">
            <v>1084.5449999999998</v>
          </cell>
          <cell r="AN427">
            <v>1083.5020833333333</v>
          </cell>
          <cell r="AO427">
            <v>1080.3733333333332</v>
          </cell>
          <cell r="AR427" t="str">
            <v>62</v>
          </cell>
        </row>
        <row r="428">
          <cell r="X428">
            <v>239.82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J428">
            <v>9.9924999999999997</v>
          </cell>
          <cell r="AK428">
            <v>19.984999999999999</v>
          </cell>
          <cell r="AL428">
            <v>19.984999999999999</v>
          </cell>
          <cell r="AM428">
            <v>19.984999999999999</v>
          </cell>
          <cell r="AN428">
            <v>19.984999999999999</v>
          </cell>
          <cell r="AO428">
            <v>19.984999999999999</v>
          </cell>
          <cell r="AR428" t="str">
            <v>62</v>
          </cell>
        </row>
        <row r="429">
          <cell r="R429">
            <v>72351897</v>
          </cell>
          <cell r="S429">
            <v>63230240</v>
          </cell>
          <cell r="T429">
            <v>60085725</v>
          </cell>
          <cell r="U429">
            <v>53990144</v>
          </cell>
          <cell r="V429">
            <v>56413504</v>
          </cell>
          <cell r="W429">
            <v>53181275</v>
          </cell>
          <cell r="X429">
            <v>56296130</v>
          </cell>
          <cell r="Y429">
            <v>56759995</v>
          </cell>
          <cell r="Z429">
            <v>55341923</v>
          </cell>
          <cell r="AA429">
            <v>64516869</v>
          </cell>
          <cell r="AB429">
            <v>70951402.420000002</v>
          </cell>
          <cell r="AC429">
            <v>75472123</v>
          </cell>
          <cell r="AD429">
            <v>59769949.791666664</v>
          </cell>
          <cell r="AE429">
            <v>60193772.875</v>
          </cell>
          <cell r="AF429">
            <v>60548064.375</v>
          </cell>
          <cell r="AG429">
            <v>60817278.958333336</v>
          </cell>
          <cell r="AH429">
            <v>61034513.666666664</v>
          </cell>
          <cell r="AI429">
            <v>61302357.708333336</v>
          </cell>
          <cell r="AJ429">
            <v>61548960.875</v>
          </cell>
          <cell r="AK429">
            <v>61746643.125</v>
          </cell>
          <cell r="AL429">
            <v>61812500.958333336</v>
          </cell>
          <cell r="AM429">
            <v>61824135.083333336</v>
          </cell>
          <cell r="AN429">
            <v>61727642.80916667</v>
          </cell>
          <cell r="AO429">
            <v>61583142.409999996</v>
          </cell>
          <cell r="AR429" t="str">
            <v>50b</v>
          </cell>
        </row>
        <row r="430">
          <cell r="R430">
            <v>50171321.490000002</v>
          </cell>
          <cell r="S430">
            <v>43251381.299999997</v>
          </cell>
          <cell r="T430">
            <v>35330862.229999997</v>
          </cell>
          <cell r="U430">
            <v>24271230.140000001</v>
          </cell>
          <cell r="V430">
            <v>21048965.920000002</v>
          </cell>
          <cell r="W430">
            <v>13995949.25</v>
          </cell>
          <cell r="X430">
            <v>12006220.74</v>
          </cell>
          <cell r="Y430">
            <v>14705756.02</v>
          </cell>
          <cell r="Z430">
            <v>19819749.940000001</v>
          </cell>
          <cell r="AA430">
            <v>39460225.100000001</v>
          </cell>
          <cell r="AB430">
            <v>56698387.07</v>
          </cell>
          <cell r="AC430">
            <v>63987604.689999998</v>
          </cell>
          <cell r="AD430">
            <v>25509108.249166667</v>
          </cell>
          <cell r="AE430">
            <v>26684298.230416667</v>
          </cell>
          <cell r="AF430">
            <v>27581265.361249998</v>
          </cell>
          <cell r="AG430">
            <v>28118796.346250001</v>
          </cell>
          <cell r="AH430">
            <v>28459468.534583334</v>
          </cell>
          <cell r="AI430">
            <v>28981014.832083333</v>
          </cell>
          <cell r="AJ430">
            <v>29582901.746250004</v>
          </cell>
          <cell r="AK430">
            <v>30000406.270833332</v>
          </cell>
          <cell r="AL430">
            <v>30374311.281666666</v>
          </cell>
          <cell r="AM430">
            <v>31170496.523749996</v>
          </cell>
          <cell r="AN430">
            <v>31909733.281250004</v>
          </cell>
          <cell r="AO430">
            <v>32513738.438749999</v>
          </cell>
        </row>
        <row r="431">
          <cell r="R431">
            <v>538617.48</v>
          </cell>
          <cell r="S431">
            <v>937380.07</v>
          </cell>
          <cell r="T431">
            <v>629651.44999999995</v>
          </cell>
          <cell r="U431">
            <v>773489.78</v>
          </cell>
          <cell r="V431">
            <v>648848.35</v>
          </cell>
          <cell r="W431">
            <v>906947.34</v>
          </cell>
          <cell r="X431">
            <v>1035590.13</v>
          </cell>
          <cell r="Y431">
            <v>875179.51</v>
          </cell>
          <cell r="Z431">
            <v>766135.66</v>
          </cell>
          <cell r="AA431">
            <v>751169.3</v>
          </cell>
          <cell r="AB431">
            <v>1638812.17</v>
          </cell>
          <cell r="AC431">
            <v>931678.4</v>
          </cell>
          <cell r="AD431">
            <v>985506.88833333331</v>
          </cell>
          <cell r="AE431">
            <v>953683.44125000003</v>
          </cell>
          <cell r="AF431">
            <v>929385.95458333334</v>
          </cell>
          <cell r="AG431">
            <v>893931.83666666679</v>
          </cell>
          <cell r="AH431">
            <v>854405.58625000005</v>
          </cell>
          <cell r="AI431">
            <v>819722.43833333347</v>
          </cell>
          <cell r="AJ431">
            <v>806893.05250000011</v>
          </cell>
          <cell r="AK431">
            <v>807652.83916666673</v>
          </cell>
          <cell r="AL431">
            <v>801794.85291666666</v>
          </cell>
          <cell r="AM431">
            <v>789935.94999999984</v>
          </cell>
          <cell r="AN431">
            <v>817267.58791666664</v>
          </cell>
          <cell r="AO431">
            <v>859442.13500000013</v>
          </cell>
          <cell r="AR431" t="str">
            <v>50b</v>
          </cell>
        </row>
        <row r="432">
          <cell r="R432">
            <v>-72890514</v>
          </cell>
          <cell r="S432">
            <v>-64167620</v>
          </cell>
          <cell r="T432">
            <v>-60715376</v>
          </cell>
          <cell r="U432">
            <v>-55988001</v>
          </cell>
          <cell r="V432">
            <v>-56532655</v>
          </cell>
          <cell r="W432">
            <v>-54082097</v>
          </cell>
          <cell r="X432">
            <v>-57331720</v>
          </cell>
          <cell r="Y432">
            <v>-57635175</v>
          </cell>
          <cell r="Z432">
            <v>-55341923</v>
          </cell>
          <cell r="AA432">
            <v>-65268038</v>
          </cell>
          <cell r="AB432">
            <v>-72590214</v>
          </cell>
          <cell r="AC432">
            <v>-76403801</v>
          </cell>
          <cell r="AD432">
            <v>-59585813.291666664</v>
          </cell>
          <cell r="AE432">
            <v>-61145538.25</v>
          </cell>
          <cell r="AF432">
            <v>-61475532.25</v>
          </cell>
          <cell r="AG432">
            <v>-61760308</v>
          </cell>
          <cell r="AH432">
            <v>-61967920</v>
          </cell>
          <cell r="AI432">
            <v>-62179713.916666664</v>
          </cell>
          <cell r="AJ432">
            <v>-62413232.5</v>
          </cell>
          <cell r="AK432">
            <v>-62611674.583333336</v>
          </cell>
          <cell r="AL432">
            <v>-62639752.125</v>
          </cell>
          <cell r="AM432">
            <v>-62607605</v>
          </cell>
          <cell r="AN432">
            <v>-62538444.333333336</v>
          </cell>
          <cell r="AO432">
            <v>-62436118.458333336</v>
          </cell>
          <cell r="AR432" t="str">
            <v>50b</v>
          </cell>
        </row>
        <row r="433">
          <cell r="R433">
            <v>-50171322</v>
          </cell>
          <cell r="S433">
            <v>-43251382</v>
          </cell>
          <cell r="T433">
            <v>-35330863</v>
          </cell>
          <cell r="U433">
            <v>-24271231</v>
          </cell>
          <cell r="V433">
            <v>-21048967</v>
          </cell>
          <cell r="W433">
            <v>-13995950</v>
          </cell>
          <cell r="X433">
            <v>-12006222</v>
          </cell>
          <cell r="Y433">
            <v>-14708562</v>
          </cell>
          <cell r="Z433">
            <v>-19819751</v>
          </cell>
          <cell r="AA433">
            <v>-39460226</v>
          </cell>
          <cell r="AB433">
            <v>-56698388</v>
          </cell>
          <cell r="AC433">
            <v>-63987606</v>
          </cell>
          <cell r="AD433">
            <v>-27147257.333333332</v>
          </cell>
          <cell r="AE433">
            <v>-26647086.791666668</v>
          </cell>
          <cell r="AF433">
            <v>-27544054</v>
          </cell>
          <cell r="AG433">
            <v>-28081585.083333332</v>
          </cell>
          <cell r="AH433">
            <v>-28422257.375</v>
          </cell>
          <cell r="AI433">
            <v>-28943803.75</v>
          </cell>
          <cell r="AJ433">
            <v>-29545690.75</v>
          </cell>
          <cell r="AK433">
            <v>-29963312.25</v>
          </cell>
          <cell r="AL433">
            <v>-30337334.208333332</v>
          </cell>
          <cell r="AM433">
            <v>-31152125.291666668</v>
          </cell>
          <cell r="AN433">
            <v>-31909967.875</v>
          </cell>
          <cell r="AO433">
            <v>-32513973.083333332</v>
          </cell>
        </row>
        <row r="434"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9072789.0299999993</v>
          </cell>
          <cell r="AA434">
            <v>9072789.0299999993</v>
          </cell>
          <cell r="AB434">
            <v>5164875.3099999996</v>
          </cell>
          <cell r="AC434">
            <v>0</v>
          </cell>
          <cell r="AD434">
            <v>2404107.2683333335</v>
          </cell>
          <cell r="AE434">
            <v>2404107.2683333335</v>
          </cell>
          <cell r="AF434">
            <v>2404107.2683333335</v>
          </cell>
          <cell r="AG434">
            <v>2404107.2683333335</v>
          </cell>
          <cell r="AH434">
            <v>2404107.2683333335</v>
          </cell>
          <cell r="AI434">
            <v>2404107.2683333335</v>
          </cell>
          <cell r="AJ434">
            <v>2376430.257916667</v>
          </cell>
          <cell r="AK434">
            <v>2310933.1775000002</v>
          </cell>
          <cell r="AL434">
            <v>2217141.5020833332</v>
          </cell>
          <cell r="AM434">
            <v>2105998.2595833335</v>
          </cell>
          <cell r="AN434">
            <v>1996682.2016666664</v>
          </cell>
          <cell r="AO434">
            <v>1942537.780833333</v>
          </cell>
          <cell r="AR434" t="str">
            <v>50b</v>
          </cell>
        </row>
        <row r="435"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1102958</v>
          </cell>
          <cell r="X435">
            <v>982281</v>
          </cell>
          <cell r="Y435">
            <v>715681</v>
          </cell>
          <cell r="Z435">
            <v>2440928</v>
          </cell>
          <cell r="AA435">
            <v>2137001</v>
          </cell>
          <cell r="AB435">
            <v>1878368</v>
          </cell>
          <cell r="AC435">
            <v>1858720</v>
          </cell>
          <cell r="AD435">
            <v>193761.5</v>
          </cell>
          <cell r="AE435">
            <v>197102.95833333334</v>
          </cell>
          <cell r="AF435">
            <v>174189.79166666666</v>
          </cell>
          <cell r="AG435">
            <v>130750.16666666667</v>
          </cell>
          <cell r="AH435">
            <v>95657.666666666672</v>
          </cell>
          <cell r="AI435">
            <v>99761.333333333328</v>
          </cell>
          <cell r="AJ435">
            <v>138494.83333333334</v>
          </cell>
          <cell r="AK435">
            <v>163272.54166666666</v>
          </cell>
          <cell r="AL435">
            <v>282623.875</v>
          </cell>
          <cell r="AM435">
            <v>493346.375</v>
          </cell>
          <cell r="AN435">
            <v>681064.08333333337</v>
          </cell>
          <cell r="AO435">
            <v>848881.41666666663</v>
          </cell>
          <cell r="AR435" t="str">
            <v>62</v>
          </cell>
        </row>
        <row r="436">
          <cell r="R436">
            <v>7592985</v>
          </cell>
          <cell r="S436">
            <v>7592985</v>
          </cell>
          <cell r="T436">
            <v>10650659</v>
          </cell>
          <cell r="U436">
            <v>10650659</v>
          </cell>
          <cell r="V436">
            <v>10650659</v>
          </cell>
          <cell r="W436">
            <v>9923574</v>
          </cell>
          <cell r="X436">
            <v>9923574</v>
          </cell>
          <cell r="Y436">
            <v>9923574</v>
          </cell>
          <cell r="Z436">
            <v>10864512</v>
          </cell>
          <cell r="AA436">
            <v>10864512</v>
          </cell>
          <cell r="AB436">
            <v>10864512</v>
          </cell>
          <cell r="AC436">
            <v>6228530</v>
          </cell>
          <cell r="AD436">
            <v>4800197.958333333</v>
          </cell>
          <cell r="AE436">
            <v>5432946.708333333</v>
          </cell>
          <cell r="AF436">
            <v>6193098.541666667</v>
          </cell>
          <cell r="AG436">
            <v>6837827.75</v>
          </cell>
          <cell r="AH436">
            <v>7239731.25</v>
          </cell>
          <cell r="AI436">
            <v>7553253.916666667</v>
          </cell>
          <cell r="AJ436">
            <v>7778395.75</v>
          </cell>
          <cell r="AK436">
            <v>8003537.583333333</v>
          </cell>
          <cell r="AL436">
            <v>8389745.833333334</v>
          </cell>
          <cell r="AM436">
            <v>8937020.5</v>
          </cell>
          <cell r="AN436">
            <v>9484295.166666666</v>
          </cell>
          <cell r="AO436">
            <v>9701080.208333334</v>
          </cell>
          <cell r="AR436" t="str">
            <v>62</v>
          </cell>
        </row>
        <row r="437">
          <cell r="R437">
            <v>0</v>
          </cell>
          <cell r="S437">
            <v>0</v>
          </cell>
          <cell r="T437">
            <v>7111753</v>
          </cell>
          <cell r="U437">
            <v>7111753</v>
          </cell>
          <cell r="V437">
            <v>7111753</v>
          </cell>
          <cell r="W437">
            <v>4178587</v>
          </cell>
          <cell r="X437">
            <v>4178587</v>
          </cell>
          <cell r="Y437">
            <v>4178587</v>
          </cell>
          <cell r="Z437">
            <v>10363101</v>
          </cell>
          <cell r="AA437">
            <v>10363101</v>
          </cell>
          <cell r="AB437">
            <v>10363101</v>
          </cell>
          <cell r="AC437">
            <v>0</v>
          </cell>
          <cell r="AD437">
            <v>2432194.125</v>
          </cell>
          <cell r="AE437">
            <v>2129077.875</v>
          </cell>
          <cell r="AF437">
            <v>2082249.5416666667</v>
          </cell>
          <cell r="AG437">
            <v>2291709.125</v>
          </cell>
          <cell r="AH437">
            <v>2501168.7083333335</v>
          </cell>
          <cell r="AI437">
            <v>2639517.125</v>
          </cell>
          <cell r="AJ437">
            <v>2706754.375</v>
          </cell>
          <cell r="AK437">
            <v>2773991.625</v>
          </cell>
          <cell r="AL437">
            <v>3241901.9166666665</v>
          </cell>
          <cell r="AM437">
            <v>4110485.25</v>
          </cell>
          <cell r="AN437">
            <v>4979068.583333333</v>
          </cell>
          <cell r="AO437">
            <v>5413360.25</v>
          </cell>
          <cell r="AR437" t="str">
            <v>62</v>
          </cell>
        </row>
        <row r="438">
          <cell r="R438">
            <v>8624115</v>
          </cell>
          <cell r="S438">
            <v>8624115</v>
          </cell>
          <cell r="T438">
            <v>10301199</v>
          </cell>
          <cell r="U438">
            <v>10301199</v>
          </cell>
          <cell r="V438">
            <v>10301199</v>
          </cell>
          <cell r="W438">
            <v>13771967</v>
          </cell>
          <cell r="X438">
            <v>13771967</v>
          </cell>
          <cell r="Y438">
            <v>13771967</v>
          </cell>
          <cell r="Z438">
            <v>14289072</v>
          </cell>
          <cell r="AA438">
            <v>14289072</v>
          </cell>
          <cell r="AB438">
            <v>14289072</v>
          </cell>
          <cell r="AC438">
            <v>13765107</v>
          </cell>
          <cell r="AD438">
            <v>8943829.541666666</v>
          </cell>
          <cell r="AE438">
            <v>8840020.125</v>
          </cell>
          <cell r="AF438">
            <v>8767087.333333334</v>
          </cell>
          <cell r="AG438">
            <v>8839028.125</v>
          </cell>
          <cell r="AH438">
            <v>9024965.875</v>
          </cell>
          <cell r="AI438">
            <v>9331916.875</v>
          </cell>
          <cell r="AJ438">
            <v>9759881.125</v>
          </cell>
          <cell r="AK438">
            <v>10187845.375</v>
          </cell>
          <cell r="AL438">
            <v>10625954.291666666</v>
          </cell>
          <cell r="AM438">
            <v>11074207.875</v>
          </cell>
          <cell r="AN438">
            <v>11522461.458333334</v>
          </cell>
          <cell r="AO438">
            <v>11960796.25</v>
          </cell>
          <cell r="AR438" t="str">
            <v>62</v>
          </cell>
        </row>
        <row r="439">
          <cell r="R439">
            <v>0</v>
          </cell>
          <cell r="S439">
            <v>0</v>
          </cell>
          <cell r="T439">
            <v>2559735</v>
          </cell>
          <cell r="U439">
            <v>2559735</v>
          </cell>
          <cell r="V439">
            <v>2559735</v>
          </cell>
          <cell r="W439">
            <v>20206876</v>
          </cell>
          <cell r="X439">
            <v>20206876</v>
          </cell>
          <cell r="Y439">
            <v>20206876</v>
          </cell>
          <cell r="Z439">
            <v>16240145</v>
          </cell>
          <cell r="AA439">
            <v>0</v>
          </cell>
          <cell r="AB439">
            <v>0</v>
          </cell>
          <cell r="AC439">
            <v>9214163</v>
          </cell>
          <cell r="AD439">
            <v>0</v>
          </cell>
          <cell r="AE439">
            <v>0</v>
          </cell>
          <cell r="AF439">
            <v>106655.625</v>
          </cell>
          <cell r="AG439">
            <v>319966.875</v>
          </cell>
          <cell r="AH439">
            <v>533278.125</v>
          </cell>
          <cell r="AI439">
            <v>1481886.9166666667</v>
          </cell>
          <cell r="AJ439">
            <v>3165793.25</v>
          </cell>
          <cell r="AK439">
            <v>4849699.583333333</v>
          </cell>
          <cell r="AL439">
            <v>6368325.458333333</v>
          </cell>
          <cell r="AM439">
            <v>7044998.166666667</v>
          </cell>
          <cell r="AN439">
            <v>7044998.166666667</v>
          </cell>
          <cell r="AO439">
            <v>7428921.625</v>
          </cell>
          <cell r="AR439" t="str">
            <v>62</v>
          </cell>
        </row>
        <row r="440">
          <cell r="R440">
            <v>0</v>
          </cell>
          <cell r="S440">
            <v>0</v>
          </cell>
          <cell r="T440">
            <v>7501640</v>
          </cell>
          <cell r="U440">
            <v>6990113</v>
          </cell>
          <cell r="V440">
            <v>6392166</v>
          </cell>
          <cell r="W440">
            <v>12350482</v>
          </cell>
          <cell r="X440">
            <v>11469363</v>
          </cell>
          <cell r="Y440">
            <v>10538277</v>
          </cell>
          <cell r="Z440">
            <v>9717571</v>
          </cell>
          <cell r="AA440">
            <v>9864010</v>
          </cell>
          <cell r="AB440">
            <v>9066384</v>
          </cell>
          <cell r="AC440">
            <v>4757390</v>
          </cell>
          <cell r="AD440">
            <v>0</v>
          </cell>
          <cell r="AE440">
            <v>0</v>
          </cell>
          <cell r="AF440">
            <v>312568.33333333331</v>
          </cell>
          <cell r="AG440">
            <v>916391.375</v>
          </cell>
          <cell r="AH440">
            <v>1473986.3333333333</v>
          </cell>
          <cell r="AI440">
            <v>2254930</v>
          </cell>
          <cell r="AJ440">
            <v>3247423.5416666665</v>
          </cell>
          <cell r="AK440">
            <v>4164408.5416666665</v>
          </cell>
          <cell r="AL440">
            <v>5008402.208333333</v>
          </cell>
          <cell r="AM440">
            <v>5824301.416666667</v>
          </cell>
          <cell r="AN440">
            <v>6613067.833333333</v>
          </cell>
          <cell r="AO440">
            <v>7189058.416666667</v>
          </cell>
          <cell r="AR440" t="str">
            <v>62</v>
          </cell>
        </row>
        <row r="441"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-18295621</v>
          </cell>
          <cell r="X441">
            <v>-18295621</v>
          </cell>
          <cell r="Y441">
            <v>-18295621</v>
          </cell>
          <cell r="Z441">
            <v>-5452825</v>
          </cell>
          <cell r="AA441">
            <v>0</v>
          </cell>
          <cell r="AB441">
            <v>0</v>
          </cell>
          <cell r="AC441">
            <v>-9214163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-762317.54166666663</v>
          </cell>
          <cell r="AJ441">
            <v>-2286952.625</v>
          </cell>
          <cell r="AK441">
            <v>-3811587.7083333335</v>
          </cell>
          <cell r="AL441">
            <v>-4801106.291666667</v>
          </cell>
          <cell r="AM441">
            <v>-5028307.333333333</v>
          </cell>
          <cell r="AN441">
            <v>-5028307.333333333</v>
          </cell>
          <cell r="AO441">
            <v>-5412230.791666667</v>
          </cell>
          <cell r="AR441" t="str">
            <v>62</v>
          </cell>
        </row>
        <row r="442"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-4722574</v>
          </cell>
          <cell r="X442">
            <v>-4355949</v>
          </cell>
          <cell r="Y442">
            <v>-3979100</v>
          </cell>
          <cell r="Z442">
            <v>0</v>
          </cell>
          <cell r="AA442">
            <v>0</v>
          </cell>
          <cell r="AB442">
            <v>0</v>
          </cell>
          <cell r="AC442">
            <v>-4757389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-196773.91666666666</v>
          </cell>
          <cell r="AJ442">
            <v>-575045.70833333337</v>
          </cell>
          <cell r="AK442">
            <v>-922339.41666666663</v>
          </cell>
          <cell r="AL442">
            <v>-1088135.25</v>
          </cell>
          <cell r="AM442">
            <v>-1088135.25</v>
          </cell>
          <cell r="AN442">
            <v>-1088135.25</v>
          </cell>
          <cell r="AO442">
            <v>-1286359.7916666667</v>
          </cell>
          <cell r="AR442" t="str">
            <v>62</v>
          </cell>
        </row>
        <row r="443">
          <cell r="R443">
            <v>1450855.2</v>
          </cell>
          <cell r="S443">
            <v>1442444.45</v>
          </cell>
          <cell r="T443">
            <v>1434033.7</v>
          </cell>
          <cell r="U443">
            <v>1425622.95</v>
          </cell>
          <cell r="V443">
            <v>1417212.2</v>
          </cell>
          <cell r="W443">
            <v>1408751.53</v>
          </cell>
          <cell r="X443">
            <v>1400390.69</v>
          </cell>
          <cell r="Y443">
            <v>1391979.94</v>
          </cell>
          <cell r="Z443">
            <v>1383569.19</v>
          </cell>
          <cell r="AA443">
            <v>1375158.44</v>
          </cell>
          <cell r="AB443">
            <v>1366696.24</v>
          </cell>
          <cell r="AC443">
            <v>1358337.24</v>
          </cell>
          <cell r="AD443">
            <v>1501319.6999999995</v>
          </cell>
          <cell r="AE443">
            <v>1492908.9499999995</v>
          </cell>
          <cell r="AF443">
            <v>1484498.1999999995</v>
          </cell>
          <cell r="AG443">
            <v>1476087.4499999995</v>
          </cell>
          <cell r="AH443">
            <v>1467676.6999999995</v>
          </cell>
          <cell r="AI443">
            <v>1459263.8699999994</v>
          </cell>
          <cell r="AJ443">
            <v>1450851.0395833328</v>
          </cell>
          <cell r="AK443">
            <v>1442440.2887499996</v>
          </cell>
          <cell r="AL443">
            <v>1434029.5379166661</v>
          </cell>
          <cell r="AM443">
            <v>1425618.7870833331</v>
          </cell>
          <cell r="AN443">
            <v>1417205.8924999998</v>
          </cell>
          <cell r="AO443">
            <v>1408793.0104166663</v>
          </cell>
          <cell r="AR443" t="str">
            <v>2</v>
          </cell>
        </row>
        <row r="444"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R444" t="str">
            <v>2</v>
          </cell>
        </row>
        <row r="445">
          <cell r="R445">
            <v>83182</v>
          </cell>
          <cell r="S445">
            <v>82764</v>
          </cell>
          <cell r="T445">
            <v>82346</v>
          </cell>
          <cell r="U445">
            <v>81928</v>
          </cell>
          <cell r="V445">
            <v>81510</v>
          </cell>
          <cell r="W445">
            <v>81092</v>
          </cell>
          <cell r="X445">
            <v>80674</v>
          </cell>
          <cell r="Y445">
            <v>80256</v>
          </cell>
          <cell r="Z445">
            <v>79838</v>
          </cell>
          <cell r="AA445">
            <v>79420</v>
          </cell>
          <cell r="AB445">
            <v>79002</v>
          </cell>
          <cell r="AC445">
            <v>78584</v>
          </cell>
          <cell r="AD445">
            <v>85690</v>
          </cell>
          <cell r="AE445">
            <v>85272</v>
          </cell>
          <cell r="AF445">
            <v>84854</v>
          </cell>
          <cell r="AG445">
            <v>84436</v>
          </cell>
          <cell r="AH445">
            <v>84018</v>
          </cell>
          <cell r="AI445">
            <v>83600</v>
          </cell>
          <cell r="AJ445">
            <v>83182</v>
          </cell>
          <cell r="AK445">
            <v>82764</v>
          </cell>
          <cell r="AL445">
            <v>82346</v>
          </cell>
          <cell r="AM445">
            <v>81928</v>
          </cell>
          <cell r="AN445">
            <v>81510</v>
          </cell>
          <cell r="AO445">
            <v>81092</v>
          </cell>
          <cell r="AR445" t="str">
            <v>2</v>
          </cell>
        </row>
        <row r="446"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60912.022083333322</v>
          </cell>
          <cell r="AE446">
            <v>40010.693749999999</v>
          </cell>
          <cell r="AF446">
            <v>22171.02791666667</v>
          </cell>
          <cell r="AG446">
            <v>7379.7583333333341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R446" t="str">
            <v>2</v>
          </cell>
        </row>
        <row r="447">
          <cell r="R447">
            <v>88601.65</v>
          </cell>
          <cell r="S447">
            <v>87689.12</v>
          </cell>
          <cell r="T447">
            <v>86776.59</v>
          </cell>
          <cell r="U447">
            <v>85864.06</v>
          </cell>
          <cell r="V447">
            <v>84951.53</v>
          </cell>
          <cell r="W447">
            <v>84039</v>
          </cell>
          <cell r="X447">
            <v>83126.47</v>
          </cell>
          <cell r="Y447">
            <v>82213.94</v>
          </cell>
          <cell r="Z447">
            <v>81301.41</v>
          </cell>
          <cell r="AA447">
            <v>80388.88</v>
          </cell>
          <cell r="AB447">
            <v>79476.350000000006</v>
          </cell>
          <cell r="AC447">
            <v>78563.820000000007</v>
          </cell>
          <cell r="AD447">
            <v>159956.42124999998</v>
          </cell>
          <cell r="AE447">
            <v>147878.83958333332</v>
          </cell>
          <cell r="AF447">
            <v>136186.11291666664</v>
          </cell>
          <cell r="AG447">
            <v>124878.24124999998</v>
          </cell>
          <cell r="AH447">
            <v>113955.22458333331</v>
          </cell>
          <cell r="AI447">
            <v>103417.06291666668</v>
          </cell>
          <cell r="AJ447">
            <v>93263.75625000002</v>
          </cell>
          <cell r="AK447">
            <v>87758.082500000004</v>
          </cell>
          <cell r="AL447">
            <v>86776.584166666653</v>
          </cell>
          <cell r="AM447">
            <v>85864.055833333332</v>
          </cell>
          <cell r="AN447">
            <v>84951.527500000011</v>
          </cell>
          <cell r="AO447">
            <v>84038.999166666661</v>
          </cell>
          <cell r="AR447" t="str">
            <v>2</v>
          </cell>
        </row>
        <row r="448">
          <cell r="R448">
            <v>378565.23</v>
          </cell>
          <cell r="S448">
            <v>371902.98</v>
          </cell>
          <cell r="T448">
            <v>365240.73</v>
          </cell>
          <cell r="U448">
            <v>358578.48</v>
          </cell>
          <cell r="V448">
            <v>351916.23</v>
          </cell>
          <cell r="W448">
            <v>345253.98</v>
          </cell>
          <cell r="X448">
            <v>338591.73</v>
          </cell>
          <cell r="Y448">
            <v>331929.48</v>
          </cell>
          <cell r="Z448">
            <v>325267.23</v>
          </cell>
          <cell r="AA448">
            <v>318604.98</v>
          </cell>
          <cell r="AB448">
            <v>311942.73</v>
          </cell>
          <cell r="AC448">
            <v>305280.48</v>
          </cell>
          <cell r="AD448">
            <v>418538.73</v>
          </cell>
          <cell r="AE448">
            <v>411876.48</v>
          </cell>
          <cell r="AF448">
            <v>405214.23</v>
          </cell>
          <cell r="AG448">
            <v>398551.98</v>
          </cell>
          <cell r="AH448">
            <v>391889.73</v>
          </cell>
          <cell r="AI448">
            <v>385227.48</v>
          </cell>
          <cell r="AJ448">
            <v>378565.23</v>
          </cell>
          <cell r="AK448">
            <v>371902.98</v>
          </cell>
          <cell r="AL448">
            <v>365240.73</v>
          </cell>
          <cell r="AM448">
            <v>358578.48</v>
          </cell>
          <cell r="AN448">
            <v>351916.23</v>
          </cell>
          <cell r="AO448">
            <v>345253.98</v>
          </cell>
          <cell r="AR448" t="str">
            <v>2</v>
          </cell>
        </row>
        <row r="449">
          <cell r="R449">
            <v>39095.74</v>
          </cell>
          <cell r="S449">
            <v>37945.870000000003</v>
          </cell>
          <cell r="T449">
            <v>36796</v>
          </cell>
          <cell r="U449">
            <v>35646.129999999997</v>
          </cell>
          <cell r="V449">
            <v>34496.26</v>
          </cell>
          <cell r="W449">
            <v>33346.39</v>
          </cell>
          <cell r="X449">
            <v>32196.52</v>
          </cell>
          <cell r="Y449">
            <v>31046.65</v>
          </cell>
          <cell r="Z449">
            <v>29896.78</v>
          </cell>
          <cell r="AA449">
            <v>28746.91</v>
          </cell>
          <cell r="AB449">
            <v>27597.040000000001</v>
          </cell>
          <cell r="AC449">
            <v>26447.17</v>
          </cell>
          <cell r="AD449">
            <v>45994.959999999992</v>
          </cell>
          <cell r="AE449">
            <v>44845.09</v>
          </cell>
          <cell r="AF449">
            <v>43695.219999999994</v>
          </cell>
          <cell r="AG449">
            <v>42545.349999999991</v>
          </cell>
          <cell r="AH449">
            <v>41395.479999999996</v>
          </cell>
          <cell r="AI449">
            <v>40245.61</v>
          </cell>
          <cell r="AJ449">
            <v>39095.74</v>
          </cell>
          <cell r="AK449">
            <v>37945.870000000003</v>
          </cell>
          <cell r="AL449">
            <v>36796.000000000007</v>
          </cell>
          <cell r="AM449">
            <v>35646.130000000005</v>
          </cell>
          <cell r="AN449">
            <v>34496.26</v>
          </cell>
          <cell r="AO449">
            <v>33346.389999999992</v>
          </cell>
          <cell r="AR449" t="str">
            <v>2</v>
          </cell>
        </row>
        <row r="450">
          <cell r="R450">
            <v>167769.26</v>
          </cell>
          <cell r="S450">
            <v>163109</v>
          </cell>
          <cell r="T450">
            <v>158448.74</v>
          </cell>
          <cell r="U450">
            <v>153788.48000000001</v>
          </cell>
          <cell r="V450">
            <v>149128.22</v>
          </cell>
          <cell r="W450">
            <v>144467.96</v>
          </cell>
          <cell r="X450">
            <v>139807.70000000001</v>
          </cell>
          <cell r="Y450">
            <v>135147.44</v>
          </cell>
          <cell r="Z450">
            <v>130487.18</v>
          </cell>
          <cell r="AA450">
            <v>125826.92</v>
          </cell>
          <cell r="AB450">
            <v>121166.66</v>
          </cell>
          <cell r="AC450">
            <v>116506.4</v>
          </cell>
          <cell r="AD450">
            <v>195730.81999999998</v>
          </cell>
          <cell r="AE450">
            <v>191070.56000000003</v>
          </cell>
          <cell r="AF450">
            <v>186410.30000000002</v>
          </cell>
          <cell r="AG450">
            <v>181750.04</v>
          </cell>
          <cell r="AH450">
            <v>177089.78</v>
          </cell>
          <cell r="AI450">
            <v>172429.52</v>
          </cell>
          <cell r="AJ450">
            <v>167769.25999999998</v>
          </cell>
          <cell r="AK450">
            <v>163109</v>
          </cell>
          <cell r="AL450">
            <v>158448.74</v>
          </cell>
          <cell r="AM450">
            <v>153788.47999999998</v>
          </cell>
          <cell r="AN450">
            <v>149128.21999999997</v>
          </cell>
          <cell r="AO450">
            <v>144467.95999999996</v>
          </cell>
          <cell r="AR450" t="str">
            <v>2</v>
          </cell>
        </row>
        <row r="451"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5862.9541666666664</v>
          </cell>
          <cell r="AE451">
            <v>4169.0404166666667</v>
          </cell>
          <cell r="AF451">
            <v>2490.5958333333333</v>
          </cell>
          <cell r="AG451">
            <v>827.62041666666664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R451" t="str">
            <v>2</v>
          </cell>
        </row>
        <row r="452"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2938.4320833333331</v>
          </cell>
          <cell r="AE452">
            <v>972.99083333333328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R452" t="str">
            <v>2</v>
          </cell>
        </row>
        <row r="453"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56408.883333333331</v>
          </cell>
          <cell r="AE453">
            <v>18774.643333333333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R453" t="str">
            <v>2</v>
          </cell>
        </row>
        <row r="454">
          <cell r="X454">
            <v>387038.63</v>
          </cell>
          <cell r="Y454">
            <v>370210.86</v>
          </cell>
          <cell r="Z454">
            <v>486376</v>
          </cell>
          <cell r="AA454">
            <v>485475.64</v>
          </cell>
          <cell r="AB454">
            <v>499201.86</v>
          </cell>
          <cell r="AC454">
            <v>473820.36</v>
          </cell>
          <cell r="AJ454">
            <v>16126.609583333333</v>
          </cell>
          <cell r="AK454">
            <v>47678.671666666669</v>
          </cell>
          <cell r="AL454">
            <v>83369.790833333333</v>
          </cell>
          <cell r="AM454">
            <v>123863.60916666668</v>
          </cell>
          <cell r="AN454">
            <v>164891.83833333332</v>
          </cell>
          <cell r="AO454">
            <v>205434.43083333332</v>
          </cell>
          <cell r="AR454" t="str">
            <v>2</v>
          </cell>
        </row>
        <row r="455"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48109.652916666666</v>
          </cell>
          <cell r="AE455">
            <v>16012.399583333334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R455" t="str">
            <v>2</v>
          </cell>
        </row>
        <row r="456"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160064.57083333333</v>
          </cell>
          <cell r="AE456">
            <v>53276.966666666667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R456" t="str">
            <v>2</v>
          </cell>
        </row>
        <row r="457"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48960.814166666671</v>
          </cell>
          <cell r="AE457">
            <v>16293.777499999998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R457" t="str">
            <v>2</v>
          </cell>
        </row>
        <row r="458">
          <cell r="R458">
            <v>59570.14</v>
          </cell>
          <cell r="S458">
            <v>52167.94</v>
          </cell>
          <cell r="T458">
            <v>44765.75</v>
          </cell>
          <cell r="U458">
            <v>37253.019999999997</v>
          </cell>
          <cell r="V458">
            <v>29740.29</v>
          </cell>
          <cell r="W458">
            <v>22227.56</v>
          </cell>
          <cell r="X458">
            <v>14825.36</v>
          </cell>
          <cell r="Y458">
            <v>7423.16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131134.46041666667</v>
          </cell>
          <cell r="AE458">
            <v>117915.14875000001</v>
          </cell>
          <cell r="AF458">
            <v>105386.70583333333</v>
          </cell>
          <cell r="AG458">
            <v>93558.34375</v>
          </cell>
          <cell r="AH458">
            <v>82439.274166666655</v>
          </cell>
          <cell r="AI458">
            <v>72029.497083333335</v>
          </cell>
          <cell r="AJ458">
            <v>62347.435416666674</v>
          </cell>
          <cell r="AK458">
            <v>53411.512083333342</v>
          </cell>
          <cell r="AL458">
            <v>45220.853333333333</v>
          </cell>
          <cell r="AM458">
            <v>37775.29583333333</v>
          </cell>
          <cell r="AN458">
            <v>31075.549999999992</v>
          </cell>
          <cell r="AO458">
            <v>25121.61583333333</v>
          </cell>
          <cell r="AR458" t="str">
            <v>2</v>
          </cell>
        </row>
        <row r="459"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R459" t="str">
            <v>2</v>
          </cell>
        </row>
        <row r="460">
          <cell r="R460">
            <v>59422.2</v>
          </cell>
          <cell r="S460">
            <v>57299.98</v>
          </cell>
          <cell r="T460">
            <v>55177.760000000002</v>
          </cell>
          <cell r="U460">
            <v>53055.54</v>
          </cell>
          <cell r="V460">
            <v>50933.32</v>
          </cell>
          <cell r="W460">
            <v>48811.1</v>
          </cell>
          <cell r="X460">
            <v>46688.88</v>
          </cell>
          <cell r="Y460">
            <v>44566.66</v>
          </cell>
          <cell r="Z460">
            <v>42444.44</v>
          </cell>
          <cell r="AA460">
            <v>40322.22</v>
          </cell>
          <cell r="AB460">
            <v>38200</v>
          </cell>
          <cell r="AC460">
            <v>36077.78</v>
          </cell>
          <cell r="AD460">
            <v>72151.38</v>
          </cell>
          <cell r="AE460">
            <v>70032.264999999999</v>
          </cell>
          <cell r="AF460">
            <v>67911.08</v>
          </cell>
          <cell r="AG460">
            <v>65788.86</v>
          </cell>
          <cell r="AH460">
            <v>63666.640000000007</v>
          </cell>
          <cell r="AI460">
            <v>61544.420000000006</v>
          </cell>
          <cell r="AJ460">
            <v>59422.19999999999</v>
          </cell>
          <cell r="AK460">
            <v>57299.979999999989</v>
          </cell>
          <cell r="AL460">
            <v>55177.760000000002</v>
          </cell>
          <cell r="AM460">
            <v>53055.54</v>
          </cell>
          <cell r="AN460">
            <v>50933.32</v>
          </cell>
          <cell r="AO460">
            <v>48811.1</v>
          </cell>
          <cell r="AR460" t="str">
            <v>2</v>
          </cell>
        </row>
        <row r="461"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R461" t="str">
            <v>2</v>
          </cell>
        </row>
        <row r="462"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R462" t="str">
            <v>2</v>
          </cell>
        </row>
        <row r="463"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R463" t="str">
            <v>2</v>
          </cell>
        </row>
        <row r="464"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R464" t="str">
            <v>2</v>
          </cell>
        </row>
        <row r="465"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R465" t="str">
            <v>2</v>
          </cell>
        </row>
        <row r="466"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R466" t="str">
            <v>2</v>
          </cell>
        </row>
        <row r="467"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R467" t="str">
            <v>2</v>
          </cell>
        </row>
        <row r="468">
          <cell r="R468">
            <v>30713.03</v>
          </cell>
          <cell r="S468">
            <v>27641.72</v>
          </cell>
          <cell r="T468">
            <v>24570.41</v>
          </cell>
          <cell r="U468">
            <v>21499.1</v>
          </cell>
          <cell r="V468">
            <v>18427.79</v>
          </cell>
          <cell r="W468">
            <v>15356.48</v>
          </cell>
          <cell r="X468">
            <v>12285.17</v>
          </cell>
          <cell r="Y468">
            <v>9213.86</v>
          </cell>
          <cell r="Z468">
            <v>6142.55</v>
          </cell>
          <cell r="AA468">
            <v>3071.24</v>
          </cell>
          <cell r="AB468">
            <v>-7.0000000000000007E-2</v>
          </cell>
          <cell r="AC468">
            <v>0</v>
          </cell>
          <cell r="AD468">
            <v>49140.888333333343</v>
          </cell>
          <cell r="AE468">
            <v>46069.57958333334</v>
          </cell>
          <cell r="AF468">
            <v>42998.270000000011</v>
          </cell>
          <cell r="AG468">
            <v>39926.959999999999</v>
          </cell>
          <cell r="AH468">
            <v>36855.65</v>
          </cell>
          <cell r="AI468">
            <v>33784.339999999989</v>
          </cell>
          <cell r="AJ468">
            <v>30713.029999999988</v>
          </cell>
          <cell r="AK468">
            <v>27641.72</v>
          </cell>
          <cell r="AL468">
            <v>24570.41</v>
          </cell>
          <cell r="AM468">
            <v>21499.100000000002</v>
          </cell>
          <cell r="AN468">
            <v>18427.79</v>
          </cell>
          <cell r="AO468">
            <v>15484.454166666668</v>
          </cell>
          <cell r="AR468" t="str">
            <v>2</v>
          </cell>
        </row>
        <row r="469"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41654.813750000001</v>
          </cell>
          <cell r="AE469">
            <v>29629.979583333334</v>
          </cell>
          <cell r="AF469">
            <v>17706.87875</v>
          </cell>
          <cell r="AG469">
            <v>5885.3808333333336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R469" t="str">
            <v>2</v>
          </cell>
        </row>
        <row r="470"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R470" t="str">
            <v>2</v>
          </cell>
        </row>
        <row r="471"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R471" t="str">
            <v>2</v>
          </cell>
        </row>
        <row r="472"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912.8529166666666</v>
          </cell>
          <cell r="AE472">
            <v>739.40791666666667</v>
          </cell>
          <cell r="AF472">
            <v>584.22124999999994</v>
          </cell>
          <cell r="AG472">
            <v>447.29250000000002</v>
          </cell>
          <cell r="AH472">
            <v>328.62124999999997</v>
          </cell>
          <cell r="AI472">
            <v>228.20750000000001</v>
          </cell>
          <cell r="AJ472">
            <v>146.05124999999998</v>
          </cell>
          <cell r="AK472">
            <v>82.152500000000003</v>
          </cell>
          <cell r="AL472">
            <v>36.511249999999997</v>
          </cell>
          <cell r="AM472">
            <v>9.1274999999999995</v>
          </cell>
          <cell r="AN472">
            <v>0</v>
          </cell>
          <cell r="AO472">
            <v>0</v>
          </cell>
          <cell r="AR472" t="str">
            <v>2</v>
          </cell>
        </row>
        <row r="473"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3347.2899999999995</v>
          </cell>
          <cell r="AE473">
            <v>2711.3058333333333</v>
          </cell>
          <cell r="AF473">
            <v>2142.2666666666669</v>
          </cell>
          <cell r="AG473">
            <v>1640.1729166666664</v>
          </cell>
          <cell r="AH473">
            <v>1205.0250000000003</v>
          </cell>
          <cell r="AI473">
            <v>836.82291666666663</v>
          </cell>
          <cell r="AJ473">
            <v>535.56666666666672</v>
          </cell>
          <cell r="AK473">
            <v>301.25625000000002</v>
          </cell>
          <cell r="AL473">
            <v>133.89166666666668</v>
          </cell>
          <cell r="AM473">
            <v>33.47291666666667</v>
          </cell>
          <cell r="AN473">
            <v>0</v>
          </cell>
          <cell r="AO473">
            <v>0</v>
          </cell>
          <cell r="AR473" t="str">
            <v>2</v>
          </cell>
        </row>
        <row r="474">
          <cell r="R474">
            <v>352515.83</v>
          </cell>
          <cell r="S474">
            <v>351047.01</v>
          </cell>
          <cell r="T474">
            <v>349578.19</v>
          </cell>
          <cell r="U474">
            <v>348109.37</v>
          </cell>
          <cell r="V474">
            <v>346640.55</v>
          </cell>
          <cell r="W474">
            <v>345171.73</v>
          </cell>
          <cell r="X474">
            <v>343702.91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361328.75</v>
          </cell>
          <cell r="AE474">
            <v>359859.93</v>
          </cell>
          <cell r="AF474">
            <v>358391.11000000004</v>
          </cell>
          <cell r="AG474">
            <v>356922.29000000004</v>
          </cell>
          <cell r="AH474">
            <v>355453.47000000003</v>
          </cell>
          <cell r="AI474">
            <v>353984.64999999997</v>
          </cell>
          <cell r="AJ474">
            <v>352515.83</v>
          </cell>
          <cell r="AK474">
            <v>336787.25625000003</v>
          </cell>
          <cell r="AL474">
            <v>306860.12958333339</v>
          </cell>
          <cell r="AM474">
            <v>277055.40458333335</v>
          </cell>
          <cell r="AN474">
            <v>247373.08124999996</v>
          </cell>
          <cell r="AO474">
            <v>217813.15958333333</v>
          </cell>
          <cell r="AR474" t="str">
            <v>2</v>
          </cell>
        </row>
        <row r="475">
          <cell r="R475">
            <v>8558.41</v>
          </cell>
          <cell r="S475">
            <v>6418.82</v>
          </cell>
          <cell r="T475">
            <v>4279.2299999999996</v>
          </cell>
          <cell r="U475">
            <v>2139.64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21400.255000000001</v>
          </cell>
          <cell r="AE475">
            <v>19257.436249999999</v>
          </cell>
          <cell r="AF475">
            <v>17116.77</v>
          </cell>
          <cell r="AG475">
            <v>14977.18</v>
          </cell>
          <cell r="AH475">
            <v>12837.587916666671</v>
          </cell>
          <cell r="AI475">
            <v>10787.143333333335</v>
          </cell>
          <cell r="AJ475">
            <v>8914.9979166666672</v>
          </cell>
          <cell r="AK475">
            <v>7221.1516666666648</v>
          </cell>
          <cell r="AL475">
            <v>5705.6045833333337</v>
          </cell>
          <cell r="AM475">
            <v>4368.3566666666666</v>
          </cell>
          <cell r="AN475">
            <v>3209.4079166666666</v>
          </cell>
          <cell r="AO475">
            <v>2228.7583333333332</v>
          </cell>
          <cell r="AR475" t="str">
            <v>2</v>
          </cell>
        </row>
        <row r="476">
          <cell r="R476">
            <v>882327.39</v>
          </cell>
          <cell r="S476">
            <v>879176.22</v>
          </cell>
          <cell r="T476">
            <v>876025.05</v>
          </cell>
          <cell r="U476">
            <v>872873.88</v>
          </cell>
          <cell r="V476">
            <v>869722.71</v>
          </cell>
          <cell r="W476">
            <v>866560.12</v>
          </cell>
          <cell r="X476">
            <v>863420.37</v>
          </cell>
          <cell r="Y476">
            <v>860269.2</v>
          </cell>
          <cell r="Z476">
            <v>857118.03</v>
          </cell>
          <cell r="AA476">
            <v>853966.86</v>
          </cell>
          <cell r="AB476">
            <v>850804.06</v>
          </cell>
          <cell r="AC476">
            <v>847664.56</v>
          </cell>
          <cell r="AD476">
            <v>901234.41000000015</v>
          </cell>
          <cell r="AE476">
            <v>898083.24000000022</v>
          </cell>
          <cell r="AF476">
            <v>894932.0700000003</v>
          </cell>
          <cell r="AG476">
            <v>891780.90000000026</v>
          </cell>
          <cell r="AH476">
            <v>888629.7300000001</v>
          </cell>
          <cell r="AI476">
            <v>885478.08416666661</v>
          </cell>
          <cell r="AJ476">
            <v>882326.43833333335</v>
          </cell>
          <cell r="AK476">
            <v>879175.2683333332</v>
          </cell>
          <cell r="AL476">
            <v>876024.09833333327</v>
          </cell>
          <cell r="AM476">
            <v>872872.92833333334</v>
          </cell>
          <cell r="AN476">
            <v>869721.27374999982</v>
          </cell>
          <cell r="AO476">
            <v>866569.62083333347</v>
          </cell>
          <cell r="AR476" t="str">
            <v>2</v>
          </cell>
        </row>
        <row r="477">
          <cell r="R477">
            <v>2411356.4300000002</v>
          </cell>
          <cell r="S477">
            <v>2402925.11</v>
          </cell>
          <cell r="T477">
            <v>2394493.79</v>
          </cell>
          <cell r="U477">
            <v>2386062.4700000002</v>
          </cell>
          <cell r="V477">
            <v>2377631.15</v>
          </cell>
          <cell r="W477">
            <v>2369169.94</v>
          </cell>
          <cell r="X477">
            <v>2360768.52</v>
          </cell>
          <cell r="Y477">
            <v>2352337.2000000002</v>
          </cell>
          <cell r="Z477">
            <v>2343905.88</v>
          </cell>
          <cell r="AA477">
            <v>2335474.56</v>
          </cell>
          <cell r="AB477">
            <v>2327012.81</v>
          </cell>
          <cell r="AC477">
            <v>2318612.04</v>
          </cell>
          <cell r="AD477">
            <v>2464065.4412500001</v>
          </cell>
          <cell r="AE477">
            <v>2455631.6975000002</v>
          </cell>
          <cell r="AF477">
            <v>2447197.9612499997</v>
          </cell>
          <cell r="AG477">
            <v>2438764.2324999999</v>
          </cell>
          <cell r="AH477">
            <v>2429979.2024999997</v>
          </cell>
          <cell r="AI477">
            <v>2420490.3170833332</v>
          </cell>
          <cell r="AJ477">
            <v>2411353.9395833332</v>
          </cell>
          <cell r="AK477">
            <v>2402922.6204166668</v>
          </cell>
          <cell r="AL477">
            <v>2394491.3012499996</v>
          </cell>
          <cell r="AM477">
            <v>2386059.9820833332</v>
          </cell>
          <cell r="AN477">
            <v>2377627.395</v>
          </cell>
          <cell r="AO477">
            <v>2369194.8129166663</v>
          </cell>
          <cell r="AR477" t="str">
            <v>2</v>
          </cell>
        </row>
        <row r="478">
          <cell r="R478">
            <v>560144.73</v>
          </cell>
          <cell r="S478">
            <v>551006.97</v>
          </cell>
          <cell r="T478">
            <v>541869.21</v>
          </cell>
          <cell r="U478">
            <v>532731.44999999995</v>
          </cell>
          <cell r="V478">
            <v>523593.69</v>
          </cell>
          <cell r="W478">
            <v>514296.46</v>
          </cell>
          <cell r="X478">
            <v>505318.17</v>
          </cell>
          <cell r="Y478">
            <v>496180.41</v>
          </cell>
          <cell r="Z478">
            <v>487042.65</v>
          </cell>
          <cell r="AA478">
            <v>477904.89</v>
          </cell>
          <cell r="AB478">
            <v>468592.41</v>
          </cell>
          <cell r="AC478">
            <v>459632.71</v>
          </cell>
          <cell r="AD478">
            <v>614971.28999999992</v>
          </cell>
          <cell r="AE478">
            <v>605833.53</v>
          </cell>
          <cell r="AF478">
            <v>596695.77</v>
          </cell>
          <cell r="AG478">
            <v>587558.00999999989</v>
          </cell>
          <cell r="AH478">
            <v>578420.25000000012</v>
          </cell>
          <cell r="AI478">
            <v>569275.84541666671</v>
          </cell>
          <cell r="AJ478">
            <v>560131.44083333341</v>
          </cell>
          <cell r="AK478">
            <v>550993.68083333329</v>
          </cell>
          <cell r="AL478">
            <v>541855.9208333334</v>
          </cell>
          <cell r="AM478">
            <v>532718.16083333339</v>
          </cell>
          <cell r="AN478">
            <v>523573.12083333335</v>
          </cell>
          <cell r="AO478">
            <v>514428.22</v>
          </cell>
          <cell r="AR478" t="str">
            <v>2</v>
          </cell>
        </row>
        <row r="479">
          <cell r="R479">
            <v>799310.15</v>
          </cell>
          <cell r="S479">
            <v>796657.28</v>
          </cell>
          <cell r="T479">
            <v>794004.41</v>
          </cell>
          <cell r="U479">
            <v>791351.54</v>
          </cell>
          <cell r="V479">
            <v>788698.67</v>
          </cell>
          <cell r="W479">
            <v>786036.88</v>
          </cell>
          <cell r="X479">
            <v>783392.93</v>
          </cell>
          <cell r="Y479">
            <v>780740.06</v>
          </cell>
          <cell r="Z479">
            <v>778087.19</v>
          </cell>
          <cell r="AA479">
            <v>775434.32</v>
          </cell>
          <cell r="AB479">
            <v>772772.37</v>
          </cell>
          <cell r="AC479">
            <v>770128.61</v>
          </cell>
          <cell r="AD479">
            <v>813106.81124999991</v>
          </cell>
          <cell r="AE479">
            <v>810456.24666666659</v>
          </cell>
          <cell r="AF479">
            <v>807805.6745833332</v>
          </cell>
          <cell r="AG479">
            <v>805155.09500000009</v>
          </cell>
          <cell r="AH479">
            <v>802855.81666666677</v>
          </cell>
          <cell r="AI479">
            <v>801258.83583333343</v>
          </cell>
          <cell r="AJ479">
            <v>799309.40666666673</v>
          </cell>
          <cell r="AK479">
            <v>796656.53666666662</v>
          </cell>
          <cell r="AL479">
            <v>794003.66666666663</v>
          </cell>
          <cell r="AM479">
            <v>791350.79666666652</v>
          </cell>
          <cell r="AN479">
            <v>788697.54833333334</v>
          </cell>
          <cell r="AO479">
            <v>786044.3012499999</v>
          </cell>
          <cell r="AR479" t="str">
            <v>2</v>
          </cell>
        </row>
        <row r="480">
          <cell r="R480">
            <v>1037159.04</v>
          </cell>
          <cell r="S480">
            <v>1022902.56</v>
          </cell>
          <cell r="T480">
            <v>1008646.08</v>
          </cell>
          <cell r="U480">
            <v>994389.6</v>
          </cell>
          <cell r="V480">
            <v>980133.12</v>
          </cell>
          <cell r="W480">
            <v>965669.27</v>
          </cell>
          <cell r="X480">
            <v>951620.16</v>
          </cell>
          <cell r="Y480">
            <v>937363.68</v>
          </cell>
          <cell r="Z480">
            <v>923107.2</v>
          </cell>
          <cell r="AA480">
            <v>908850.72</v>
          </cell>
          <cell r="AB480">
            <v>894370.61</v>
          </cell>
          <cell r="AC480">
            <v>880341.27</v>
          </cell>
          <cell r="AD480">
            <v>1122697.9200000002</v>
          </cell>
          <cell r="AE480">
            <v>1108441.44</v>
          </cell>
          <cell r="AF480">
            <v>1094184.96</v>
          </cell>
          <cell r="AG480">
            <v>1079928.4800000002</v>
          </cell>
          <cell r="AH480">
            <v>1065671.9999999998</v>
          </cell>
          <cell r="AI480">
            <v>1051406.8795833334</v>
          </cell>
          <cell r="AJ480">
            <v>1037141.7591666667</v>
          </cell>
          <cell r="AK480">
            <v>1022885.2791666667</v>
          </cell>
          <cell r="AL480">
            <v>1008628.7991666667</v>
          </cell>
          <cell r="AM480">
            <v>994372.31916666648</v>
          </cell>
          <cell r="AN480">
            <v>980106.52124999987</v>
          </cell>
          <cell r="AO480">
            <v>965840.86958333326</v>
          </cell>
          <cell r="AR480" t="str">
            <v>2</v>
          </cell>
        </row>
        <row r="481">
          <cell r="R481">
            <v>112206.77</v>
          </cell>
          <cell r="S481">
            <v>110177.71</v>
          </cell>
          <cell r="T481">
            <v>108148.65</v>
          </cell>
          <cell r="U481">
            <v>106119.59</v>
          </cell>
          <cell r="V481">
            <v>104090.53</v>
          </cell>
          <cell r="W481">
            <v>102021.92</v>
          </cell>
          <cell r="X481">
            <v>100032.42</v>
          </cell>
          <cell r="Y481">
            <v>98003.36</v>
          </cell>
          <cell r="Z481">
            <v>95974.3</v>
          </cell>
          <cell r="AA481">
            <v>93945.24</v>
          </cell>
          <cell r="AB481">
            <v>91872.36</v>
          </cell>
          <cell r="AC481">
            <v>89888.08</v>
          </cell>
          <cell r="AD481">
            <v>124381.13</v>
          </cell>
          <cell r="AE481">
            <v>122352.07</v>
          </cell>
          <cell r="AF481">
            <v>120323.01</v>
          </cell>
          <cell r="AG481">
            <v>118293.94999999997</v>
          </cell>
          <cell r="AH481">
            <v>116264.89</v>
          </cell>
          <cell r="AI481">
            <v>114234.18208333333</v>
          </cell>
          <cell r="AJ481">
            <v>112203.47458333331</v>
          </cell>
          <cell r="AK481">
            <v>110174.41541666666</v>
          </cell>
          <cell r="AL481">
            <v>108145.35625000001</v>
          </cell>
          <cell r="AM481">
            <v>106116.29708333335</v>
          </cell>
          <cell r="AN481">
            <v>104085.41208333334</v>
          </cell>
          <cell r="AO481">
            <v>102054.56708333334</v>
          </cell>
          <cell r="AR481" t="str">
            <v>2</v>
          </cell>
        </row>
        <row r="482">
          <cell r="R482">
            <v>1279400.23</v>
          </cell>
          <cell r="S482">
            <v>1264169.27</v>
          </cell>
          <cell r="T482">
            <v>1248938.31</v>
          </cell>
          <cell r="U482">
            <v>1233707.3500000001</v>
          </cell>
          <cell r="V482">
            <v>1218476.3999999999</v>
          </cell>
          <cell r="W482">
            <v>1203055.06</v>
          </cell>
          <cell r="X482">
            <v>1188014.49</v>
          </cell>
          <cell r="Y482">
            <v>1172783.54</v>
          </cell>
          <cell r="Z482">
            <v>1157552.5900000001</v>
          </cell>
          <cell r="AA482">
            <v>1142321.6399999999</v>
          </cell>
          <cell r="AB482">
            <v>1126887.6100000001</v>
          </cell>
          <cell r="AC482">
            <v>1111862.44</v>
          </cell>
          <cell r="AD482">
            <v>1370785.99</v>
          </cell>
          <cell r="AE482">
            <v>1355555.03</v>
          </cell>
          <cell r="AF482">
            <v>1340324.07</v>
          </cell>
          <cell r="AG482">
            <v>1325093.1100000001</v>
          </cell>
          <cell r="AH482">
            <v>1309862.1504166666</v>
          </cell>
          <cell r="AI482">
            <v>1294623.25875</v>
          </cell>
          <cell r="AJ482">
            <v>1279384.3674999999</v>
          </cell>
          <cell r="AK482">
            <v>1264153.4095833334</v>
          </cell>
          <cell r="AL482">
            <v>1248922.4525000001</v>
          </cell>
          <cell r="AM482">
            <v>1233691.4962500001</v>
          </cell>
          <cell r="AN482">
            <v>1218452.0791666666</v>
          </cell>
          <cell r="AO482">
            <v>1203212.7754166669</v>
          </cell>
          <cell r="AR482" t="str">
            <v>2</v>
          </cell>
        </row>
        <row r="483"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R483" t="str">
            <v>2</v>
          </cell>
        </row>
        <row r="484">
          <cell r="R484">
            <v>6307180.8399999999</v>
          </cell>
          <cell r="S484">
            <v>6293133.6699999999</v>
          </cell>
          <cell r="T484">
            <v>6279086.5</v>
          </cell>
          <cell r="U484">
            <v>6265039.3300000001</v>
          </cell>
          <cell r="V484">
            <v>6250992.1600000001</v>
          </cell>
          <cell r="W484">
            <v>6236913.4199999999</v>
          </cell>
          <cell r="X484">
            <v>6222897.8099999996</v>
          </cell>
          <cell r="Y484">
            <v>6208850.6399999997</v>
          </cell>
          <cell r="Z484">
            <v>6194803.4699999997</v>
          </cell>
          <cell r="AA484">
            <v>6180756.2999999998</v>
          </cell>
          <cell r="AB484">
            <v>6166677.2000000002</v>
          </cell>
          <cell r="AC484">
            <v>6152662.0199999996</v>
          </cell>
          <cell r="AD484">
            <v>6391463.8600000003</v>
          </cell>
          <cell r="AE484">
            <v>6377416.6899999985</v>
          </cell>
          <cell r="AF484">
            <v>6363369.5199999996</v>
          </cell>
          <cell r="AG484">
            <v>6349322.3499999987</v>
          </cell>
          <cell r="AH484">
            <v>6335275.1799999997</v>
          </cell>
          <cell r="AI484">
            <v>6321226.6945833331</v>
          </cell>
          <cell r="AJ484">
            <v>6307178.2087499993</v>
          </cell>
          <cell r="AK484">
            <v>6293131.0379166668</v>
          </cell>
          <cell r="AL484">
            <v>6279083.8670833334</v>
          </cell>
          <cell r="AM484">
            <v>6265036.69625</v>
          </cell>
          <cell r="AN484">
            <v>6250988.1950000003</v>
          </cell>
          <cell r="AO484">
            <v>6236939.6962499991</v>
          </cell>
          <cell r="AR484" t="str">
            <v>2</v>
          </cell>
        </row>
        <row r="485"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48173.355833333342</v>
          </cell>
          <cell r="AE485">
            <v>39812.689583333333</v>
          </cell>
          <cell r="AF485">
            <v>32248.2775</v>
          </cell>
          <cell r="AG485">
            <v>25480.119583333333</v>
          </cell>
          <cell r="AH485">
            <v>19508.215833333332</v>
          </cell>
          <cell r="AI485">
            <v>14332.566250000002</v>
          </cell>
          <cell r="AJ485">
            <v>9953.1708333333336</v>
          </cell>
          <cell r="AK485">
            <v>6370.0291666666672</v>
          </cell>
          <cell r="AL485">
            <v>3583.1412500000001</v>
          </cell>
          <cell r="AM485">
            <v>1592.5070833333332</v>
          </cell>
          <cell r="AN485">
            <v>398.12666666666672</v>
          </cell>
          <cell r="AO485">
            <v>0</v>
          </cell>
          <cell r="AR485" t="str">
            <v>2</v>
          </cell>
        </row>
        <row r="486">
          <cell r="R486">
            <v>5981129.5099999998</v>
          </cell>
          <cell r="S486">
            <v>5962726.0300000003</v>
          </cell>
          <cell r="T486">
            <v>5944322.5499999998</v>
          </cell>
          <cell r="U486">
            <v>5925919.0700000003</v>
          </cell>
          <cell r="V486">
            <v>5907515.5899999999</v>
          </cell>
          <cell r="W486">
            <v>5889112.1100000003</v>
          </cell>
          <cell r="X486">
            <v>5870708.6299999999</v>
          </cell>
          <cell r="Y486">
            <v>5852305.1500000004</v>
          </cell>
          <cell r="Z486">
            <v>5833901.6699999999</v>
          </cell>
          <cell r="AA486">
            <v>5815498.1900000004</v>
          </cell>
          <cell r="AB486">
            <v>5797094.71</v>
          </cell>
          <cell r="AC486">
            <v>5778691.2300000004</v>
          </cell>
          <cell r="AD486">
            <v>5226803.4087499995</v>
          </cell>
          <cell r="AE486">
            <v>5724464.0562499985</v>
          </cell>
          <cell r="AF486">
            <v>5978339.6420833329</v>
          </cell>
          <cell r="AG486">
            <v>5983552.4758333331</v>
          </cell>
          <cell r="AH486">
            <v>5983018.82125</v>
          </cell>
          <cell r="AI486">
            <v>5977827.2445833338</v>
          </cell>
          <cell r="AJ486">
            <v>5968066.6958333328</v>
          </cell>
          <cell r="AK486">
            <v>5958280.0745833339</v>
          </cell>
          <cell r="AL486">
            <v>5944202.5620833337</v>
          </cell>
          <cell r="AM486">
            <v>5925847.1212500008</v>
          </cell>
          <cell r="AN486">
            <v>5907491.5337500004</v>
          </cell>
          <cell r="AO486">
            <v>5889112.0366666662</v>
          </cell>
          <cell r="AR486" t="str">
            <v>2</v>
          </cell>
        </row>
        <row r="487">
          <cell r="R487">
            <v>1010821.9</v>
          </cell>
          <cell r="S487">
            <v>1007711.68</v>
          </cell>
          <cell r="T487">
            <v>1004601.46</v>
          </cell>
          <cell r="U487">
            <v>1001491.24</v>
          </cell>
          <cell r="V487">
            <v>998381.02</v>
          </cell>
          <cell r="W487">
            <v>995270.8</v>
          </cell>
          <cell r="X487">
            <v>992160.58</v>
          </cell>
          <cell r="Y487">
            <v>989050.36</v>
          </cell>
          <cell r="Z487">
            <v>985940.14</v>
          </cell>
          <cell r="AA487">
            <v>982829.92</v>
          </cell>
          <cell r="AB487">
            <v>979719.7</v>
          </cell>
          <cell r="AC487">
            <v>976609.48</v>
          </cell>
          <cell r="AD487">
            <v>883339.5575</v>
          </cell>
          <cell r="AE487">
            <v>967445.12333333341</v>
          </cell>
          <cell r="AF487">
            <v>1010350.55625</v>
          </cell>
          <cell r="AG487">
            <v>1011231.5175000002</v>
          </cell>
          <cell r="AH487">
            <v>1011141.3116666669</v>
          </cell>
          <cell r="AI487">
            <v>1010263.9083333332</v>
          </cell>
          <cell r="AJ487">
            <v>1008614.3404166666</v>
          </cell>
          <cell r="AK487">
            <v>1006960.3666666667</v>
          </cell>
          <cell r="AL487">
            <v>1004581.225</v>
          </cell>
          <cell r="AM487">
            <v>1001479.1062499998</v>
          </cell>
          <cell r="AN487">
            <v>998376.96333333349</v>
          </cell>
          <cell r="AO487">
            <v>995270.78791666671</v>
          </cell>
          <cell r="AR487" t="str">
            <v>2</v>
          </cell>
        </row>
        <row r="488"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1364059.3</v>
          </cell>
          <cell r="X488">
            <v>1362504.32</v>
          </cell>
          <cell r="Y488">
            <v>1322430.67</v>
          </cell>
          <cell r="Z488">
            <v>1261150.69</v>
          </cell>
          <cell r="AA488">
            <v>1221739.73</v>
          </cell>
          <cell r="AB488">
            <v>1226459.1299999999</v>
          </cell>
          <cell r="AC488">
            <v>1186895.93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56835.804166666669</v>
          </cell>
          <cell r="AJ488">
            <v>170442.62166666667</v>
          </cell>
          <cell r="AK488">
            <v>282314.91291666665</v>
          </cell>
          <cell r="AL488">
            <v>389964.13624999998</v>
          </cell>
          <cell r="AM488">
            <v>493417.90375000006</v>
          </cell>
          <cell r="AN488">
            <v>595426.18958333333</v>
          </cell>
          <cell r="AO488">
            <v>695982.65041666676</v>
          </cell>
          <cell r="AR488" t="str">
            <v>2</v>
          </cell>
        </row>
        <row r="489"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6647.67</v>
          </cell>
          <cell r="X489">
            <v>6463.01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276.98624999999998</v>
          </cell>
          <cell r="AJ489">
            <v>823.26458333333323</v>
          </cell>
          <cell r="AK489">
            <v>1092.5566666666666</v>
          </cell>
          <cell r="AL489">
            <v>1092.5566666666666</v>
          </cell>
          <cell r="AM489">
            <v>1092.5566666666666</v>
          </cell>
          <cell r="AN489">
            <v>1092.5566666666666</v>
          </cell>
          <cell r="AO489">
            <v>1092.5566666666666</v>
          </cell>
          <cell r="AR489" t="str">
            <v>2</v>
          </cell>
        </row>
        <row r="490">
          <cell r="Z490">
            <v>22377.52</v>
          </cell>
          <cell r="AA490">
            <v>21678.22</v>
          </cell>
          <cell r="AB490">
            <v>20742</v>
          </cell>
          <cell r="AC490">
            <v>20072.900000000001</v>
          </cell>
          <cell r="AK490">
            <v>0</v>
          </cell>
          <cell r="AL490">
            <v>932.39666666666665</v>
          </cell>
          <cell r="AM490">
            <v>2768.0525000000002</v>
          </cell>
          <cell r="AN490">
            <v>4535.5616666666674</v>
          </cell>
          <cell r="AO490">
            <v>6236.1824999999999</v>
          </cell>
          <cell r="AR490" t="str">
            <v>2</v>
          </cell>
        </row>
        <row r="491">
          <cell r="R491">
            <v>546015.36</v>
          </cell>
          <cell r="S491">
            <v>437196.97</v>
          </cell>
          <cell r="T491">
            <v>327897.73</v>
          </cell>
          <cell r="U491">
            <v>218598.49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766548.24416666664</v>
          </cell>
          <cell r="AE491">
            <v>807515.4245833332</v>
          </cell>
          <cell r="AF491">
            <v>790115.35499999998</v>
          </cell>
          <cell r="AG491">
            <v>719803.44624999992</v>
          </cell>
          <cell r="AH491">
            <v>646780.02458333329</v>
          </cell>
          <cell r="AI491">
            <v>575599.22499999998</v>
          </cell>
          <cell r="AJ491">
            <v>515369.31791666668</v>
          </cell>
          <cell r="AK491">
            <v>443769.49791666673</v>
          </cell>
          <cell r="AL491">
            <v>358785.8</v>
          </cell>
          <cell r="AM491">
            <v>281772.03999999998</v>
          </cell>
          <cell r="AN491">
            <v>213798.31833333333</v>
          </cell>
          <cell r="AO491">
            <v>154776.48041666669</v>
          </cell>
          <cell r="AR491" t="str">
            <v>2</v>
          </cell>
        </row>
        <row r="492">
          <cell r="R492">
            <v>524895.76</v>
          </cell>
          <cell r="S492">
            <v>502215.77</v>
          </cell>
          <cell r="T492">
            <v>478837.96</v>
          </cell>
          <cell r="U492">
            <v>456036.15</v>
          </cell>
          <cell r="V492">
            <v>433234.34</v>
          </cell>
          <cell r="W492">
            <v>409232.44</v>
          </cell>
          <cell r="X492">
            <v>398705.89</v>
          </cell>
          <cell r="Y492">
            <v>364828.91</v>
          </cell>
          <cell r="Z492">
            <v>344977.5</v>
          </cell>
          <cell r="AA492">
            <v>321979</v>
          </cell>
          <cell r="AB492">
            <v>297337.75</v>
          </cell>
          <cell r="AC492">
            <v>276099.34000000003</v>
          </cell>
          <cell r="AD492">
            <v>558615.22166666668</v>
          </cell>
          <cell r="AE492">
            <v>601411.53541666665</v>
          </cell>
          <cell r="AF492">
            <v>614589.56583333341</v>
          </cell>
          <cell r="AG492">
            <v>595611.93041666655</v>
          </cell>
          <cell r="AH492">
            <v>569765.65374999994</v>
          </cell>
          <cell r="AI492">
            <v>540500.06124999991</v>
          </cell>
          <cell r="AJ492">
            <v>515180.63541666669</v>
          </cell>
          <cell r="AK492">
            <v>493369.68</v>
          </cell>
          <cell r="AL492">
            <v>472230.21875</v>
          </cell>
          <cell r="AM492">
            <v>452177.42541666661</v>
          </cell>
          <cell r="AN492">
            <v>431945.02583333332</v>
          </cell>
          <cell r="AO492">
            <v>411232.60666666675</v>
          </cell>
          <cell r="AR492" t="str">
            <v>2</v>
          </cell>
        </row>
        <row r="493">
          <cell r="R493">
            <v>1059420.68</v>
          </cell>
          <cell r="S493">
            <v>1039047.21</v>
          </cell>
          <cell r="T493">
            <v>979418.68</v>
          </cell>
          <cell r="U493">
            <v>959830.31</v>
          </cell>
          <cell r="V493">
            <v>940241.94</v>
          </cell>
          <cell r="W493">
            <v>920671.24</v>
          </cell>
          <cell r="X493">
            <v>901082.87</v>
          </cell>
          <cell r="Y493">
            <v>882397.05</v>
          </cell>
          <cell r="Z493">
            <v>862788.23</v>
          </cell>
          <cell r="AA493">
            <v>843179.41</v>
          </cell>
          <cell r="AB493">
            <v>823570.59</v>
          </cell>
          <cell r="AC493">
            <v>803961.77</v>
          </cell>
          <cell r="AD493">
            <v>664033.93333333335</v>
          </cell>
          <cell r="AE493">
            <v>751470.09541666682</v>
          </cell>
          <cell r="AF493">
            <v>835572.84083333332</v>
          </cell>
          <cell r="AG493">
            <v>916374.88208333321</v>
          </cell>
          <cell r="AH493">
            <v>990976.91124999989</v>
          </cell>
          <cell r="AI493">
            <v>1020820.60875</v>
          </cell>
          <cell r="AJ493">
            <v>1011204.5837500001</v>
          </cell>
          <cell r="AK493">
            <v>997426.53291666647</v>
          </cell>
          <cell r="AL493">
            <v>979556.29166666663</v>
          </cell>
          <cell r="AM493">
            <v>961655.27958333341</v>
          </cell>
          <cell r="AN493">
            <v>944028.66500000004</v>
          </cell>
          <cell r="AO493">
            <v>926663.87375000014</v>
          </cell>
          <cell r="AR493" t="str">
            <v>2</v>
          </cell>
        </row>
        <row r="494"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R494" t="str">
            <v>2</v>
          </cell>
        </row>
        <row r="495"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R495" t="str">
            <v>62</v>
          </cell>
        </row>
        <row r="496"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R496" t="str">
            <v>62</v>
          </cell>
        </row>
        <row r="497">
          <cell r="R497">
            <v>7869228.7199999997</v>
          </cell>
          <cell r="S497">
            <v>7369228.7199999997</v>
          </cell>
          <cell r="T497">
            <v>6869228.7199999997</v>
          </cell>
          <cell r="U497">
            <v>6369228.7199999997</v>
          </cell>
          <cell r="V497">
            <v>5869228.7199999997</v>
          </cell>
          <cell r="W497">
            <v>5369228.7199999997</v>
          </cell>
          <cell r="X497">
            <v>4869228.72</v>
          </cell>
          <cell r="Y497">
            <v>4369228.72</v>
          </cell>
          <cell r="Z497">
            <v>3869228.72</v>
          </cell>
          <cell r="AA497">
            <v>3369228.72</v>
          </cell>
          <cell r="AB497">
            <v>2869228.72</v>
          </cell>
          <cell r="AC497">
            <v>2369228.7200000002</v>
          </cell>
          <cell r="AD497">
            <v>10869228.720000001</v>
          </cell>
          <cell r="AE497">
            <v>10369228.720000001</v>
          </cell>
          <cell r="AF497">
            <v>9869228.7200000007</v>
          </cell>
          <cell r="AG497">
            <v>9369228.7200000007</v>
          </cell>
          <cell r="AH497">
            <v>8869228.7200000007</v>
          </cell>
          <cell r="AI497">
            <v>8369228.7199999997</v>
          </cell>
          <cell r="AJ497">
            <v>7869228.7199999997</v>
          </cell>
          <cell r="AK497">
            <v>7369228.7199999997</v>
          </cell>
          <cell r="AL497">
            <v>6869228.7199999997</v>
          </cell>
          <cell r="AM497">
            <v>6369228.7199999997</v>
          </cell>
          <cell r="AN497">
            <v>5869228.7199999997</v>
          </cell>
          <cell r="AO497">
            <v>5369228.7199999997</v>
          </cell>
          <cell r="AR497" t="str">
            <v>62</v>
          </cell>
        </row>
        <row r="498">
          <cell r="R498">
            <v>4776552.71</v>
          </cell>
          <cell r="S498">
            <v>4776552.71</v>
          </cell>
          <cell r="T498">
            <v>4776552.71</v>
          </cell>
          <cell r="U498">
            <v>4776552.71</v>
          </cell>
          <cell r="V498">
            <v>4776552.71</v>
          </cell>
          <cell r="W498">
            <v>4776552.71</v>
          </cell>
          <cell r="X498">
            <v>4776552.71</v>
          </cell>
          <cell r="Y498">
            <v>4776552.71</v>
          </cell>
          <cell r="Z498">
            <v>4776552.71</v>
          </cell>
          <cell r="AA498">
            <v>4776552.71</v>
          </cell>
          <cell r="AB498">
            <v>4776552.71</v>
          </cell>
          <cell r="AC498">
            <v>4776552.71</v>
          </cell>
          <cell r="AD498">
            <v>4776552.71</v>
          </cell>
          <cell r="AE498">
            <v>4776552.71</v>
          </cell>
          <cell r="AF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  <cell r="AK498">
            <v>4776552.71</v>
          </cell>
          <cell r="AL498">
            <v>4776552.71</v>
          </cell>
          <cell r="AM498">
            <v>4776552.71</v>
          </cell>
          <cell r="AN498">
            <v>4776552.71</v>
          </cell>
          <cell r="AO498">
            <v>4776552.71</v>
          </cell>
          <cell r="AR498" t="str">
            <v>62</v>
          </cell>
        </row>
        <row r="499">
          <cell r="R499">
            <v>2705896.42</v>
          </cell>
          <cell r="S499">
            <v>2705896.42</v>
          </cell>
          <cell r="T499">
            <v>2705896.42</v>
          </cell>
          <cell r="U499">
            <v>2705896.42</v>
          </cell>
          <cell r="V499">
            <v>2705896.42</v>
          </cell>
          <cell r="W499">
            <v>2705896.42</v>
          </cell>
          <cell r="X499">
            <v>2705896.42</v>
          </cell>
          <cell r="Y499">
            <v>2705896.42</v>
          </cell>
          <cell r="Z499">
            <v>2705896.42</v>
          </cell>
          <cell r="AA499">
            <v>2705896.42</v>
          </cell>
          <cell r="AB499">
            <v>2705896.42</v>
          </cell>
          <cell r="AC499">
            <v>2705896.42</v>
          </cell>
          <cell r="AD499">
            <v>2705896.4200000004</v>
          </cell>
          <cell r="AE499">
            <v>2705896.4200000004</v>
          </cell>
          <cell r="AF499">
            <v>2705896.4200000004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  <cell r="AK499">
            <v>2705896.4200000004</v>
          </cell>
          <cell r="AL499">
            <v>2705896.4200000004</v>
          </cell>
          <cell r="AM499">
            <v>2705896.4200000004</v>
          </cell>
          <cell r="AN499">
            <v>2705896.4200000004</v>
          </cell>
          <cell r="AO499">
            <v>2705896.4200000004</v>
          </cell>
          <cell r="AR499" t="str">
            <v>62</v>
          </cell>
        </row>
        <row r="500">
          <cell r="R500">
            <v>10937831.24</v>
          </cell>
          <cell r="S500">
            <v>11060666.529999999</v>
          </cell>
          <cell r="T500">
            <v>11247075.68</v>
          </cell>
          <cell r="U500">
            <v>11228837.51</v>
          </cell>
          <cell r="V500">
            <v>11234493.17</v>
          </cell>
          <cell r="W500">
            <v>11228237.460000001</v>
          </cell>
          <cell r="X500">
            <v>11238679.66</v>
          </cell>
          <cell r="Y500">
            <v>11242685.810000001</v>
          </cell>
          <cell r="Z500">
            <v>11243764.470000001</v>
          </cell>
          <cell r="AA500">
            <v>11243764.470000001</v>
          </cell>
          <cell r="AB500">
            <v>11242070.58</v>
          </cell>
          <cell r="AC500">
            <v>11242070.58</v>
          </cell>
          <cell r="AD500">
            <v>1301127.8375000001</v>
          </cell>
          <cell r="AE500">
            <v>2217731.9112500004</v>
          </cell>
          <cell r="AF500">
            <v>3147221.1700000004</v>
          </cell>
          <cell r="AG500">
            <v>4083717.552916667</v>
          </cell>
          <cell r="AH500">
            <v>5019689.6645833338</v>
          </cell>
          <cell r="AI500">
            <v>5955636.7741666669</v>
          </cell>
          <cell r="AJ500">
            <v>6891758.3208333338</v>
          </cell>
          <cell r="AK500">
            <v>7828481.882083334</v>
          </cell>
          <cell r="AL500">
            <v>8765417.3104166668</v>
          </cell>
          <cell r="AM500">
            <v>9702397.6829166673</v>
          </cell>
          <cell r="AN500">
            <v>10639307.476666668</v>
          </cell>
          <cell r="AO500">
            <v>11153454.257083332</v>
          </cell>
          <cell r="AR500" t="str">
            <v>62</v>
          </cell>
        </row>
        <row r="501">
          <cell r="R501">
            <v>212634.15</v>
          </cell>
          <cell r="S501">
            <v>205546.33</v>
          </cell>
          <cell r="T501">
            <v>202002.42</v>
          </cell>
          <cell r="U501">
            <v>198458.51</v>
          </cell>
          <cell r="V501">
            <v>194914.6</v>
          </cell>
          <cell r="W501">
            <v>191370.69</v>
          </cell>
          <cell r="X501">
            <v>187826.78</v>
          </cell>
          <cell r="Y501">
            <v>184282.87</v>
          </cell>
          <cell r="Z501">
            <v>180738.96</v>
          </cell>
          <cell r="AA501">
            <v>177195.05</v>
          </cell>
          <cell r="AB501">
            <v>173651.14</v>
          </cell>
          <cell r="AC501">
            <v>170107.23</v>
          </cell>
          <cell r="AD501">
            <v>26579.268749999999</v>
          </cell>
          <cell r="AE501">
            <v>44003.455416666664</v>
          </cell>
          <cell r="AF501">
            <v>60984.653333333328</v>
          </cell>
          <cell r="AG501">
            <v>77670.525416666671</v>
          </cell>
          <cell r="AH501">
            <v>94061.07166666667</v>
          </cell>
          <cell r="AI501">
            <v>110156.29208333335</v>
          </cell>
          <cell r="AJ501">
            <v>125956.18666666666</v>
          </cell>
          <cell r="AK501">
            <v>141460.75541666668</v>
          </cell>
          <cell r="AL501">
            <v>156669.99833333332</v>
          </cell>
          <cell r="AM501">
            <v>171583.91541666666</v>
          </cell>
          <cell r="AN501">
            <v>186202.50666666662</v>
          </cell>
          <cell r="AO501">
            <v>191666.01583333334</v>
          </cell>
          <cell r="AR501" t="str">
            <v>62</v>
          </cell>
        </row>
        <row r="502">
          <cell r="R502">
            <v>65824332.039999999</v>
          </cell>
          <cell r="S502">
            <v>65824332.039999999</v>
          </cell>
          <cell r="T502">
            <v>65824332.039999999</v>
          </cell>
          <cell r="U502">
            <v>65824332.039999999</v>
          </cell>
          <cell r="V502">
            <v>65824332.039999999</v>
          </cell>
          <cell r="W502">
            <v>65824332.039999999</v>
          </cell>
          <cell r="X502">
            <v>65824332.039999999</v>
          </cell>
          <cell r="Y502">
            <v>65824332.039999999</v>
          </cell>
          <cell r="Z502">
            <v>65824332.039999999</v>
          </cell>
          <cell r="AA502">
            <v>65824332.039999999</v>
          </cell>
          <cell r="AB502">
            <v>65824332.039999999</v>
          </cell>
          <cell r="AC502">
            <v>65824332.039999999</v>
          </cell>
          <cell r="AD502">
            <v>2742680.5016666665</v>
          </cell>
          <cell r="AE502">
            <v>8228041.5049999999</v>
          </cell>
          <cell r="AF502">
            <v>13713402.508333333</v>
          </cell>
          <cell r="AG502">
            <v>19198763.511666667</v>
          </cell>
          <cell r="AH502">
            <v>24684124.515000001</v>
          </cell>
          <cell r="AI502">
            <v>30169485.518333331</v>
          </cell>
          <cell r="AJ502">
            <v>35654846.521666668</v>
          </cell>
          <cell r="AK502">
            <v>41140207.524999999</v>
          </cell>
          <cell r="AL502">
            <v>46625568.528333336</v>
          </cell>
          <cell r="AM502">
            <v>52110929.531666666</v>
          </cell>
          <cell r="AN502">
            <v>57596290.534999996</v>
          </cell>
          <cell r="AO502">
            <v>63081651.538333327</v>
          </cell>
          <cell r="AR502" t="str">
            <v>62</v>
          </cell>
        </row>
        <row r="503">
          <cell r="R503">
            <v>836601.14</v>
          </cell>
          <cell r="S503">
            <v>836601.14</v>
          </cell>
          <cell r="T503">
            <v>836601.14</v>
          </cell>
          <cell r="U503">
            <v>836601.14</v>
          </cell>
          <cell r="V503">
            <v>836601.14</v>
          </cell>
          <cell r="W503">
            <v>836601.14</v>
          </cell>
          <cell r="X503">
            <v>836601.14</v>
          </cell>
          <cell r="Y503">
            <v>836601.14</v>
          </cell>
          <cell r="Z503">
            <v>834734.24</v>
          </cell>
          <cell r="AA503">
            <v>834734.24</v>
          </cell>
          <cell r="AB503">
            <v>834734.24</v>
          </cell>
          <cell r="AC503">
            <v>832492.97</v>
          </cell>
          <cell r="AD503">
            <v>34858.380833333336</v>
          </cell>
          <cell r="AE503">
            <v>104575.1425</v>
          </cell>
          <cell r="AF503">
            <v>174291.90416666667</v>
          </cell>
          <cell r="AG503">
            <v>244008.6658333333</v>
          </cell>
          <cell r="AH503">
            <v>313725.42749999999</v>
          </cell>
          <cell r="AI503">
            <v>383442.18916666671</v>
          </cell>
          <cell r="AJ503">
            <v>453158.95083333337</v>
          </cell>
          <cell r="AK503">
            <v>522875.71249999997</v>
          </cell>
          <cell r="AL503">
            <v>592514.68666666665</v>
          </cell>
          <cell r="AM503">
            <v>662075.87333333329</v>
          </cell>
          <cell r="AN503">
            <v>731637.05999999994</v>
          </cell>
          <cell r="AO503">
            <v>801104.8604166666</v>
          </cell>
          <cell r="AR503" t="str">
            <v>62</v>
          </cell>
        </row>
        <row r="504">
          <cell r="R504">
            <v>-18840989.280000001</v>
          </cell>
          <cell r="S504">
            <v>-18840989.280000001</v>
          </cell>
          <cell r="T504">
            <v>-18840989.280000001</v>
          </cell>
          <cell r="U504">
            <v>-18840989.280000001</v>
          </cell>
          <cell r="V504">
            <v>-18840989.280000001</v>
          </cell>
          <cell r="W504">
            <v>-18840989.280000001</v>
          </cell>
          <cell r="X504">
            <v>-18840989.280000001</v>
          </cell>
          <cell r="Y504">
            <v>-18840989.280000001</v>
          </cell>
          <cell r="Z504">
            <v>-18840989.280000001</v>
          </cell>
          <cell r="AA504">
            <v>-18840989.280000001</v>
          </cell>
          <cell r="AB504">
            <v>-18840989.280000001</v>
          </cell>
          <cell r="AC504">
            <v>-18840989.280000001</v>
          </cell>
          <cell r="AD504">
            <v>-785041.22000000009</v>
          </cell>
          <cell r="AE504">
            <v>-2355123.66</v>
          </cell>
          <cell r="AF504">
            <v>-3925206.1</v>
          </cell>
          <cell r="AG504">
            <v>-5495288.54</v>
          </cell>
          <cell r="AH504">
            <v>-7065370.9800000004</v>
          </cell>
          <cell r="AI504">
            <v>-8635453.4199999999</v>
          </cell>
          <cell r="AJ504">
            <v>-10205535.860000001</v>
          </cell>
          <cell r="AK504">
            <v>-11775618.300000003</v>
          </cell>
          <cell r="AL504">
            <v>-13345700.74</v>
          </cell>
          <cell r="AM504">
            <v>-14915783.180000002</v>
          </cell>
          <cell r="AN504">
            <v>-16485865.619999999</v>
          </cell>
          <cell r="AO504">
            <v>-18055948.060000002</v>
          </cell>
          <cell r="AR504" t="str">
            <v>62</v>
          </cell>
        </row>
        <row r="505">
          <cell r="R505">
            <v>-62279.24</v>
          </cell>
          <cell r="S505">
            <v>-186837.74</v>
          </cell>
          <cell r="T505">
            <v>-311396.24</v>
          </cell>
          <cell r="U505">
            <v>-435954.74</v>
          </cell>
          <cell r="V505">
            <v>-560513.24</v>
          </cell>
          <cell r="W505">
            <v>-685071.74</v>
          </cell>
          <cell r="X505">
            <v>-809630.24</v>
          </cell>
          <cell r="Y505">
            <v>-934188.74</v>
          </cell>
          <cell r="Z505">
            <v>-1058747.24</v>
          </cell>
          <cell r="AA505">
            <v>-1183305.74</v>
          </cell>
          <cell r="AB505">
            <v>-1307864.24</v>
          </cell>
          <cell r="AC505">
            <v>-1432422.74</v>
          </cell>
          <cell r="AD505">
            <v>-2594.9683333333332</v>
          </cell>
          <cell r="AE505">
            <v>-12974.842499999999</v>
          </cell>
          <cell r="AF505">
            <v>-33734.591666666667</v>
          </cell>
          <cell r="AG505">
            <v>-64874.215833333328</v>
          </cell>
          <cell r="AH505">
            <v>-106393.71500000001</v>
          </cell>
          <cell r="AI505">
            <v>-158293.08916666664</v>
          </cell>
          <cell r="AJ505">
            <v>-220572.33833333335</v>
          </cell>
          <cell r="AK505">
            <v>-293231.46249999997</v>
          </cell>
          <cell r="AL505">
            <v>-376270.46166666667</v>
          </cell>
          <cell r="AM505">
            <v>-469689.33583333337</v>
          </cell>
          <cell r="AN505">
            <v>-573488.08500000008</v>
          </cell>
          <cell r="AO505">
            <v>-687666.70916666673</v>
          </cell>
          <cell r="AR505" t="str">
            <v>62</v>
          </cell>
        </row>
        <row r="506">
          <cell r="R506">
            <v>215491091</v>
          </cell>
          <cell r="S506">
            <v>214262424</v>
          </cell>
          <cell r="T506">
            <v>213033757</v>
          </cell>
          <cell r="U506">
            <v>211805090</v>
          </cell>
          <cell r="V506">
            <v>210576423</v>
          </cell>
          <cell r="W506">
            <v>209347756</v>
          </cell>
          <cell r="X506">
            <v>208119089</v>
          </cell>
          <cell r="Y506">
            <v>206890422</v>
          </cell>
          <cell r="Z506">
            <v>205661755</v>
          </cell>
          <cell r="AA506">
            <v>204433088</v>
          </cell>
          <cell r="AB506">
            <v>203204421</v>
          </cell>
          <cell r="AC506">
            <v>201975754</v>
          </cell>
          <cell r="AD506">
            <v>223605134.33333334</v>
          </cell>
          <cell r="AE506">
            <v>222397030.58333334</v>
          </cell>
          <cell r="AF506">
            <v>221168055.08333334</v>
          </cell>
          <cell r="AG506">
            <v>219919496.25</v>
          </cell>
          <cell r="AH506">
            <v>218653393.75</v>
          </cell>
          <cell r="AI506">
            <v>217369747.58333334</v>
          </cell>
          <cell r="AJ506">
            <v>216066518.08333334</v>
          </cell>
          <cell r="AK506">
            <v>214743705.25</v>
          </cell>
          <cell r="AL506">
            <v>213401309.08333334</v>
          </cell>
          <cell r="AM506">
            <v>212039329.58333334</v>
          </cell>
          <cell r="AN506">
            <v>210657766.75</v>
          </cell>
          <cell r="AO506">
            <v>209347756</v>
          </cell>
          <cell r="AR506" t="str">
            <v>62</v>
          </cell>
        </row>
        <row r="507">
          <cell r="R507">
            <v>10161321.18</v>
          </cell>
          <cell r="S507">
            <v>10161321.18</v>
          </cell>
          <cell r="T507">
            <v>10161321.18</v>
          </cell>
          <cell r="U507">
            <v>10161321.18</v>
          </cell>
          <cell r="V507">
            <v>10161321.18</v>
          </cell>
          <cell r="W507">
            <v>10236321.18</v>
          </cell>
          <cell r="X507">
            <v>10236321.18</v>
          </cell>
          <cell r="Y507">
            <v>10236321.18</v>
          </cell>
          <cell r="Z507">
            <v>10246321.18</v>
          </cell>
          <cell r="AA507">
            <v>10246321.18</v>
          </cell>
          <cell r="AB507">
            <v>10246321.18</v>
          </cell>
          <cell r="AC507">
            <v>10598321.18</v>
          </cell>
          <cell r="AD507">
            <v>10161321.180000002</v>
          </cell>
          <cell r="AE507">
            <v>10161321.180000002</v>
          </cell>
          <cell r="AF507">
            <v>10161321.180000002</v>
          </cell>
          <cell r="AG507">
            <v>10161321.180000002</v>
          </cell>
          <cell r="AH507">
            <v>10161321.180000002</v>
          </cell>
          <cell r="AI507">
            <v>10164446.180000002</v>
          </cell>
          <cell r="AJ507">
            <v>10170696.180000002</v>
          </cell>
          <cell r="AK507">
            <v>10176946.180000002</v>
          </cell>
          <cell r="AL507">
            <v>10183612.846666669</v>
          </cell>
          <cell r="AM507">
            <v>10190696.180000002</v>
          </cell>
          <cell r="AN507">
            <v>10197779.513333336</v>
          </cell>
          <cell r="AO507">
            <v>10219529.513333336</v>
          </cell>
          <cell r="AR507" t="str">
            <v>45b</v>
          </cell>
          <cell r="AS507" t="str">
            <v>10</v>
          </cell>
        </row>
        <row r="508"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110784.375</v>
          </cell>
          <cell r="AE508">
            <v>101565.95833333333</v>
          </cell>
          <cell r="AF508">
            <v>92347.541666666672</v>
          </cell>
          <cell r="AG508">
            <v>83129.125</v>
          </cell>
          <cell r="AH508">
            <v>71871.041666666672</v>
          </cell>
          <cell r="AI508">
            <v>57395.458333333336</v>
          </cell>
          <cell r="AJ508">
            <v>41742.041666666664</v>
          </cell>
          <cell r="AK508">
            <v>29675.916666666668</v>
          </cell>
          <cell r="AL508">
            <v>21197.083333333332</v>
          </cell>
          <cell r="AM508">
            <v>12718.25</v>
          </cell>
          <cell r="AN508">
            <v>4239.416666666667</v>
          </cell>
          <cell r="AO508">
            <v>0</v>
          </cell>
          <cell r="AR508" t="str">
            <v>45b</v>
          </cell>
          <cell r="AS508" t="str">
            <v>10</v>
          </cell>
        </row>
        <row r="509">
          <cell r="R509">
            <v>21433036.600000001</v>
          </cell>
          <cell r="S509">
            <v>22434553.059999999</v>
          </cell>
          <cell r="T509">
            <v>24172334.469999999</v>
          </cell>
          <cell r="U509">
            <v>4612980.67</v>
          </cell>
          <cell r="V509">
            <v>5430261.9000000004</v>
          </cell>
          <cell r="W509">
            <v>6786451.1299999999</v>
          </cell>
          <cell r="X509">
            <v>7590711.2800000003</v>
          </cell>
          <cell r="Y509">
            <v>9232807.4000000004</v>
          </cell>
          <cell r="Z509">
            <v>10952139.76</v>
          </cell>
          <cell r="AA509">
            <v>12553087</v>
          </cell>
          <cell r="AB509">
            <v>15305542.41</v>
          </cell>
          <cell r="AC509">
            <v>20869468.25</v>
          </cell>
          <cell r="AD509">
            <v>12447277.340833334</v>
          </cell>
          <cell r="AE509">
            <v>13585122.818750001</v>
          </cell>
          <cell r="AF509">
            <v>14991841.219166668</v>
          </cell>
          <cell r="AG509">
            <v>15562586.859583333</v>
          </cell>
          <cell r="AH509">
            <v>15259239.772916667</v>
          </cell>
          <cell r="AI509">
            <v>14922355.209166666</v>
          </cell>
          <cell r="AJ509">
            <v>14556563.79208333</v>
          </cell>
          <cell r="AK509">
            <v>14207141.883749999</v>
          </cell>
          <cell r="AL509">
            <v>13909867.579583338</v>
          </cell>
          <cell r="AM509">
            <v>13644780.350416668</v>
          </cell>
          <cell r="AN509">
            <v>13466726.360416668</v>
          </cell>
          <cell r="AO509">
            <v>13430197.013750002</v>
          </cell>
          <cell r="AR509" t="str">
            <v>57</v>
          </cell>
        </row>
        <row r="510"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R510" t="str">
            <v>50a</v>
          </cell>
        </row>
        <row r="511">
          <cell r="R511">
            <v>30499089.399999999</v>
          </cell>
          <cell r="S511">
            <v>30466773.079999998</v>
          </cell>
          <cell r="T511">
            <v>30360841.690000001</v>
          </cell>
          <cell r="U511">
            <v>30260330.16</v>
          </cell>
          <cell r="V511">
            <v>30480029.510000002</v>
          </cell>
          <cell r="W511">
            <v>30687056.079999998</v>
          </cell>
          <cell r="X511">
            <v>30698840.620000001</v>
          </cell>
          <cell r="Y511">
            <v>30545234.140000001</v>
          </cell>
          <cell r="Z511">
            <v>30438727.5</v>
          </cell>
          <cell r="AA511">
            <v>30380316.219999999</v>
          </cell>
          <cell r="AB511">
            <v>30360465.859999999</v>
          </cell>
          <cell r="AC511">
            <v>30437954.07</v>
          </cell>
          <cell r="AD511">
            <v>30173784.75833334</v>
          </cell>
          <cell r="AE511">
            <v>30216778.945833337</v>
          </cell>
          <cell r="AF511">
            <v>30248690.340000004</v>
          </cell>
          <cell r="AG511">
            <v>30267746.622500002</v>
          </cell>
          <cell r="AH511">
            <v>30287187.86791667</v>
          </cell>
          <cell r="AI511">
            <v>30320286.551666666</v>
          </cell>
          <cell r="AJ511">
            <v>30361185.687083334</v>
          </cell>
          <cell r="AK511">
            <v>30396277.993333329</v>
          </cell>
          <cell r="AL511">
            <v>30420131.19125</v>
          </cell>
          <cell r="AM511">
            <v>30436780.996666666</v>
          </cell>
          <cell r="AN511">
            <v>30450640.704583328</v>
          </cell>
          <cell r="AO511">
            <v>30462699.734583333</v>
          </cell>
          <cell r="AR511" t="str">
            <v>57</v>
          </cell>
        </row>
        <row r="512">
          <cell r="R512">
            <v>4112219.99</v>
          </cell>
          <cell r="S512">
            <v>4349202.5199999996</v>
          </cell>
          <cell r="T512">
            <v>4604999.66</v>
          </cell>
          <cell r="U512">
            <v>1022259.88</v>
          </cell>
          <cell r="V512">
            <v>1187796.23</v>
          </cell>
          <cell r="W512">
            <v>1551323.63</v>
          </cell>
          <cell r="X512">
            <v>1802884.85</v>
          </cell>
          <cell r="Y512">
            <v>2116066.58</v>
          </cell>
          <cell r="Z512">
            <v>2348067.2000000002</v>
          </cell>
          <cell r="AA512">
            <v>2681215.8199999998</v>
          </cell>
          <cell r="AB512">
            <v>3092008.78</v>
          </cell>
          <cell r="AC512">
            <v>3981109.02</v>
          </cell>
          <cell r="AD512">
            <v>2632822.0429166667</v>
          </cell>
          <cell r="AE512">
            <v>2870007.8770833337</v>
          </cell>
          <cell r="AF512">
            <v>3096118.17</v>
          </cell>
          <cell r="AG512">
            <v>3166538.9187500007</v>
          </cell>
          <cell r="AH512">
            <v>3079328.9225000008</v>
          </cell>
          <cell r="AI512">
            <v>3003490.8983333334</v>
          </cell>
          <cell r="AJ512">
            <v>2945807.2670833333</v>
          </cell>
          <cell r="AK512">
            <v>2897117.2583333333</v>
          </cell>
          <cell r="AL512">
            <v>2861316.355</v>
          </cell>
          <cell r="AM512">
            <v>2813488.7245833334</v>
          </cell>
          <cell r="AN512">
            <v>2754774.8575000004</v>
          </cell>
          <cell r="AO512">
            <v>2733634.1687500007</v>
          </cell>
          <cell r="AR512" t="str">
            <v>42b</v>
          </cell>
        </row>
        <row r="513">
          <cell r="R513">
            <v>21589277</v>
          </cell>
          <cell r="S513">
            <v>21589277</v>
          </cell>
          <cell r="T513">
            <v>21589277</v>
          </cell>
          <cell r="U513">
            <v>21589277</v>
          </cell>
          <cell r="V513">
            <v>21589277</v>
          </cell>
          <cell r="W513">
            <v>21589277</v>
          </cell>
          <cell r="X513">
            <v>21589277</v>
          </cell>
          <cell r="Y513">
            <v>21589277</v>
          </cell>
          <cell r="Z513">
            <v>21589277</v>
          </cell>
          <cell r="AA513">
            <v>21589277</v>
          </cell>
          <cell r="AB513">
            <v>21589277</v>
          </cell>
          <cell r="AC513">
            <v>21589277</v>
          </cell>
          <cell r="AD513">
            <v>21589277</v>
          </cell>
          <cell r="AE513">
            <v>21589277</v>
          </cell>
          <cell r="AF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  <cell r="AK513">
            <v>21589277</v>
          </cell>
          <cell r="AL513">
            <v>21589277</v>
          </cell>
          <cell r="AM513">
            <v>21589277</v>
          </cell>
          <cell r="AN513">
            <v>21589277</v>
          </cell>
          <cell r="AO513">
            <v>21589277</v>
          </cell>
          <cell r="AR513" t="str">
            <v>57</v>
          </cell>
        </row>
        <row r="514">
          <cell r="R514">
            <v>-1057557.1200000001</v>
          </cell>
          <cell r="S514">
            <v>-1235153.1200000001</v>
          </cell>
          <cell r="T514">
            <v>-1383650.4</v>
          </cell>
          <cell r="U514">
            <v>2333550.75</v>
          </cell>
          <cell r="V514">
            <v>2205691.4300000002</v>
          </cell>
          <cell r="W514">
            <v>2112874.6</v>
          </cell>
          <cell r="X514">
            <v>2035581.85</v>
          </cell>
          <cell r="Y514">
            <v>1949766.14</v>
          </cell>
          <cell r="Z514">
            <v>1842240.21</v>
          </cell>
          <cell r="AA514">
            <v>1655730.53</v>
          </cell>
          <cell r="AB514">
            <v>1353306.52</v>
          </cell>
          <cell r="AC514">
            <v>986867</v>
          </cell>
          <cell r="AD514">
            <v>-222839.25750000004</v>
          </cell>
          <cell r="AE514">
            <v>-349187.05041666672</v>
          </cell>
          <cell r="AF514">
            <v>-475121.5845833334</v>
          </cell>
          <cell r="AG514">
            <v>-440770.06958333333</v>
          </cell>
          <cell r="AH514">
            <v>-248276.39625000011</v>
          </cell>
          <cell r="AI514">
            <v>-59680.254583333386</v>
          </cell>
          <cell r="AJ514">
            <v>125510.72541666661</v>
          </cell>
          <cell r="AK514">
            <v>308245.25208333333</v>
          </cell>
          <cell r="AL514">
            <v>487353.7245833333</v>
          </cell>
          <cell r="AM514">
            <v>662125.95875000011</v>
          </cell>
          <cell r="AN514">
            <v>831834.83750000002</v>
          </cell>
          <cell r="AO514">
            <v>990840.44416666648</v>
          </cell>
          <cell r="AR514" t="str">
            <v>42b</v>
          </cell>
        </row>
        <row r="515">
          <cell r="R515">
            <v>-9848326.7599999998</v>
          </cell>
          <cell r="S515">
            <v>-9896366.6500000004</v>
          </cell>
          <cell r="T515">
            <v>-9944406.5399999991</v>
          </cell>
          <cell r="U515">
            <v>-9992446.4299999997</v>
          </cell>
          <cell r="V515">
            <v>-10040486.32</v>
          </cell>
          <cell r="W515">
            <v>-10088526.210000001</v>
          </cell>
          <cell r="X515">
            <v>-10136566.1</v>
          </cell>
          <cell r="Y515">
            <v>-10184605.99</v>
          </cell>
          <cell r="Z515">
            <v>-10232645.880000001</v>
          </cell>
          <cell r="AA515">
            <v>-10280685.77</v>
          </cell>
          <cell r="AB515">
            <v>-10328725.66</v>
          </cell>
          <cell r="AC515">
            <v>-10376765.550000001</v>
          </cell>
          <cell r="AD515">
            <v>-9560087.4200000018</v>
          </cell>
          <cell r="AE515">
            <v>-9608127.3100000024</v>
          </cell>
          <cell r="AF515">
            <v>-9656167.200000003</v>
          </cell>
          <cell r="AG515">
            <v>-9704207.0900000036</v>
          </cell>
          <cell r="AH515">
            <v>-9752246.9800000023</v>
          </cell>
          <cell r="AI515">
            <v>-9800286.8699999992</v>
          </cell>
          <cell r="AJ515">
            <v>-9848326.7600000016</v>
          </cell>
          <cell r="AK515">
            <v>-9896366.6500000004</v>
          </cell>
          <cell r="AL515">
            <v>-9944406.5399999991</v>
          </cell>
          <cell r="AM515">
            <v>-9992446.4299999978</v>
          </cell>
          <cell r="AN515">
            <v>-10040486.319999998</v>
          </cell>
          <cell r="AO515">
            <v>-10088526.209999999</v>
          </cell>
          <cell r="AR515" t="str">
            <v>57</v>
          </cell>
        </row>
        <row r="516">
          <cell r="R516">
            <v>2831726</v>
          </cell>
          <cell r="S516">
            <v>2820159</v>
          </cell>
          <cell r="T516">
            <v>2808592</v>
          </cell>
          <cell r="U516">
            <v>2797025</v>
          </cell>
          <cell r="V516">
            <v>2785458</v>
          </cell>
          <cell r="W516">
            <v>2773891</v>
          </cell>
          <cell r="X516">
            <v>2762324</v>
          </cell>
          <cell r="Y516">
            <v>2750757</v>
          </cell>
          <cell r="Z516">
            <v>2739190</v>
          </cell>
          <cell r="AA516">
            <v>2727623</v>
          </cell>
          <cell r="AB516">
            <v>2716056</v>
          </cell>
          <cell r="AC516">
            <v>2704489</v>
          </cell>
          <cell r="AD516">
            <v>2901128</v>
          </cell>
          <cell r="AE516">
            <v>2889561</v>
          </cell>
          <cell r="AF516">
            <v>2877994</v>
          </cell>
          <cell r="AG516">
            <v>2866427</v>
          </cell>
          <cell r="AH516">
            <v>2854860</v>
          </cell>
          <cell r="AI516">
            <v>2843293</v>
          </cell>
          <cell r="AJ516">
            <v>2831726</v>
          </cell>
          <cell r="AK516">
            <v>2820159</v>
          </cell>
          <cell r="AL516">
            <v>2808592</v>
          </cell>
          <cell r="AM516">
            <v>2797025</v>
          </cell>
          <cell r="AN516">
            <v>2785458</v>
          </cell>
          <cell r="AO516">
            <v>2773891</v>
          </cell>
          <cell r="AR516" t="str">
            <v>58</v>
          </cell>
        </row>
        <row r="517"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R517" t="str">
            <v>42b</v>
          </cell>
        </row>
        <row r="518">
          <cell r="R518">
            <v>113632921</v>
          </cell>
          <cell r="S518">
            <v>113632921</v>
          </cell>
          <cell r="T518">
            <v>113632921</v>
          </cell>
          <cell r="U518">
            <v>113632921</v>
          </cell>
          <cell r="V518">
            <v>113632921</v>
          </cell>
          <cell r="W518">
            <v>113632921</v>
          </cell>
          <cell r="X518">
            <v>113632921</v>
          </cell>
          <cell r="Y518">
            <v>113632921</v>
          </cell>
          <cell r="Z518">
            <v>113632921</v>
          </cell>
          <cell r="AA518">
            <v>113632921</v>
          </cell>
          <cell r="AB518">
            <v>113632921</v>
          </cell>
          <cell r="AC518">
            <v>113632921</v>
          </cell>
          <cell r="AD518">
            <v>113632921</v>
          </cell>
          <cell r="AE518">
            <v>113632921</v>
          </cell>
          <cell r="AF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  <cell r="AK518">
            <v>113632921</v>
          </cell>
          <cell r="AL518">
            <v>113632921</v>
          </cell>
          <cell r="AM518">
            <v>113632921</v>
          </cell>
          <cell r="AN518">
            <v>113632921</v>
          </cell>
          <cell r="AO518">
            <v>113632921</v>
          </cell>
          <cell r="AR518" t="str">
            <v>57</v>
          </cell>
        </row>
        <row r="519">
          <cell r="R519">
            <v>-66317527.990000002</v>
          </cell>
          <cell r="S519">
            <v>-66611412.990000002</v>
          </cell>
          <cell r="T519">
            <v>-66905297.990000002</v>
          </cell>
          <cell r="U519">
            <v>-67199182.989999995</v>
          </cell>
          <cell r="V519">
            <v>-67493067.989999995</v>
          </cell>
          <cell r="W519">
            <v>-67786952.989999995</v>
          </cell>
          <cell r="X519">
            <v>-68080837.989999995</v>
          </cell>
          <cell r="Y519">
            <v>-68374722.989999995</v>
          </cell>
          <cell r="Z519">
            <v>-68668607.989999995</v>
          </cell>
          <cell r="AA519">
            <v>-68962492.989999995</v>
          </cell>
          <cell r="AB519">
            <v>-69256377.989999995</v>
          </cell>
          <cell r="AC519">
            <v>-69550262.989999995</v>
          </cell>
          <cell r="AD519">
            <v>-64554217.990000002</v>
          </cell>
          <cell r="AE519">
            <v>-64848102.990000002</v>
          </cell>
          <cell r="AF519">
            <v>-65141987.990000002</v>
          </cell>
          <cell r="AG519">
            <v>-65435872.990000002</v>
          </cell>
          <cell r="AH519">
            <v>-65729757.990000002</v>
          </cell>
          <cell r="AI519">
            <v>-66023642.990000002</v>
          </cell>
          <cell r="AJ519">
            <v>-66317527.990000002</v>
          </cell>
          <cell r="AK519">
            <v>-66611412.990000002</v>
          </cell>
          <cell r="AL519">
            <v>-66905297.990000002</v>
          </cell>
          <cell r="AM519">
            <v>-67199182.989999995</v>
          </cell>
          <cell r="AN519">
            <v>-67493067.989999995</v>
          </cell>
          <cell r="AO519">
            <v>-67786952.989999995</v>
          </cell>
          <cell r="AR519" t="str">
            <v>57</v>
          </cell>
        </row>
        <row r="520"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R520" t="str">
            <v>42b</v>
          </cell>
        </row>
        <row r="521"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R521" t="str">
            <v>57</v>
          </cell>
        </row>
        <row r="522"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R522" t="str">
            <v>42b</v>
          </cell>
        </row>
        <row r="523"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R523" t="str">
            <v>8b</v>
          </cell>
        </row>
        <row r="524"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R524" t="str">
            <v>42b</v>
          </cell>
        </row>
        <row r="525"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13128.727083333337</v>
          </cell>
          <cell r="AE525">
            <v>10850.138333333332</v>
          </cell>
          <cell r="AF525">
            <v>8788.5637499999993</v>
          </cell>
          <cell r="AG525">
            <v>6944.003333333334</v>
          </cell>
          <cell r="AH525">
            <v>5316.4570833333337</v>
          </cell>
          <cell r="AI525">
            <v>3905.9249999999997</v>
          </cell>
          <cell r="AJ525">
            <v>2712.407083333333</v>
          </cell>
          <cell r="AK525">
            <v>1735.9033333333334</v>
          </cell>
          <cell r="AL525">
            <v>976.41375000000005</v>
          </cell>
          <cell r="AM525">
            <v>433.93833333333333</v>
          </cell>
          <cell r="AN525">
            <v>108.47708333333333</v>
          </cell>
          <cell r="AO525">
            <v>0</v>
          </cell>
          <cell r="AR525" t="str">
            <v>62</v>
          </cell>
        </row>
        <row r="526"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R526" t="str">
            <v>62</v>
          </cell>
        </row>
        <row r="527">
          <cell r="R527">
            <v>1979556</v>
          </cell>
          <cell r="S527">
            <v>1961056</v>
          </cell>
          <cell r="T527">
            <v>1942556</v>
          </cell>
          <cell r="U527">
            <v>1924056</v>
          </cell>
          <cell r="V527">
            <v>1905556</v>
          </cell>
          <cell r="W527">
            <v>1887056</v>
          </cell>
          <cell r="X527">
            <v>1868556</v>
          </cell>
          <cell r="Y527">
            <v>1850056</v>
          </cell>
          <cell r="Z527">
            <v>1831556</v>
          </cell>
          <cell r="AA527">
            <v>1813056</v>
          </cell>
          <cell r="AB527">
            <v>1794556</v>
          </cell>
          <cell r="AC527">
            <v>1776056</v>
          </cell>
          <cell r="AD527">
            <v>2090556</v>
          </cell>
          <cell r="AE527">
            <v>2072056</v>
          </cell>
          <cell r="AF527">
            <v>2053556</v>
          </cell>
          <cell r="AG527">
            <v>2035056</v>
          </cell>
          <cell r="AH527">
            <v>2016556</v>
          </cell>
          <cell r="AI527">
            <v>1998056</v>
          </cell>
          <cell r="AJ527">
            <v>1979556</v>
          </cell>
          <cell r="AK527">
            <v>1961056</v>
          </cell>
          <cell r="AL527">
            <v>1942556</v>
          </cell>
          <cell r="AM527">
            <v>1924056</v>
          </cell>
          <cell r="AN527">
            <v>1905556</v>
          </cell>
          <cell r="AO527">
            <v>1887056</v>
          </cell>
          <cell r="AR527" t="str">
            <v>62</v>
          </cell>
        </row>
        <row r="528"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R528" t="str">
            <v>8b</v>
          </cell>
        </row>
        <row r="529">
          <cell r="R529">
            <v>10885699.57</v>
          </cell>
          <cell r="S529">
            <v>10738366.24</v>
          </cell>
          <cell r="T529">
            <v>10591032.91</v>
          </cell>
          <cell r="U529">
            <v>10443699.58</v>
          </cell>
          <cell r="V529">
            <v>10296366.25</v>
          </cell>
          <cell r="W529">
            <v>10149032.92</v>
          </cell>
          <cell r="X529">
            <v>10001699.59</v>
          </cell>
          <cell r="Y529">
            <v>9854366.2599999998</v>
          </cell>
          <cell r="Z529">
            <v>9707032.9299999997</v>
          </cell>
          <cell r="AA529">
            <v>9559699.5999999996</v>
          </cell>
          <cell r="AB529">
            <v>9412366.2699999996</v>
          </cell>
          <cell r="AC529">
            <v>9265032.9399999995</v>
          </cell>
          <cell r="AD529">
            <v>11778775.9375</v>
          </cell>
          <cell r="AE529">
            <v>11642390.521666668</v>
          </cell>
          <cell r="AF529">
            <v>11503512.050833335</v>
          </cell>
          <cell r="AG529">
            <v>11362140.524999999</v>
          </cell>
          <cell r="AH529">
            <v>11218275.944166668</v>
          </cell>
          <cell r="AI529">
            <v>11071918.308333332</v>
          </cell>
          <cell r="AJ529">
            <v>10923067.6175</v>
          </cell>
          <cell r="AK529">
            <v>10771723.871666668</v>
          </cell>
          <cell r="AL529">
            <v>10617887.070833333</v>
          </cell>
          <cell r="AM529">
            <v>10461557.215000002</v>
          </cell>
          <cell r="AN529">
            <v>10302734.304166667</v>
          </cell>
          <cell r="AO529">
            <v>10149032.92</v>
          </cell>
          <cell r="AR529" t="str">
            <v>62</v>
          </cell>
        </row>
        <row r="530"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R530" t="str">
            <v>8b</v>
          </cell>
        </row>
        <row r="531">
          <cell r="R531">
            <v>2447820.0299999998</v>
          </cell>
          <cell r="S531">
            <v>2441475.83</v>
          </cell>
          <cell r="T531">
            <v>2431556.48</v>
          </cell>
          <cell r="U531">
            <v>2220118.89</v>
          </cell>
          <cell r="V531">
            <v>1744197.26</v>
          </cell>
          <cell r="W531">
            <v>1211122.3899999999</v>
          </cell>
          <cell r="X531">
            <v>694920.28</v>
          </cell>
          <cell r="Y531">
            <v>153783.26999999999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2204493.6004166668</v>
          </cell>
          <cell r="AE531">
            <v>2408214.26125</v>
          </cell>
          <cell r="AF531">
            <v>2611257.2741666669</v>
          </cell>
          <cell r="AG531">
            <v>2805077.0812500003</v>
          </cell>
          <cell r="AH531">
            <v>2970256.9208333339</v>
          </cell>
          <cell r="AI531">
            <v>3093395.2395833335</v>
          </cell>
          <cell r="AJ531">
            <v>2895729.0487500005</v>
          </cell>
          <cell r="AK531">
            <v>2424468.3783333334</v>
          </cell>
          <cell r="AL531">
            <v>2028074.4416666671</v>
          </cell>
          <cell r="AM531">
            <v>1713468.6245833335</v>
          </cell>
          <cell r="AN531">
            <v>1445774.8858333332</v>
          </cell>
          <cell r="AO531">
            <v>1215753.4716666667</v>
          </cell>
          <cell r="AR531" t="str">
            <v xml:space="preserve"> </v>
          </cell>
        </row>
        <row r="532"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R532" t="str">
            <v>8b</v>
          </cell>
        </row>
        <row r="533"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R533" t="str">
            <v>8b</v>
          </cell>
        </row>
        <row r="534">
          <cell r="R534">
            <v>81585</v>
          </cell>
          <cell r="S534">
            <v>77205</v>
          </cell>
          <cell r="T534">
            <v>72825</v>
          </cell>
          <cell r="U534">
            <v>68445</v>
          </cell>
          <cell r="V534">
            <v>64065</v>
          </cell>
          <cell r="W534">
            <v>59685</v>
          </cell>
          <cell r="X534">
            <v>55305</v>
          </cell>
          <cell r="Y534">
            <v>50925</v>
          </cell>
          <cell r="Z534">
            <v>46545</v>
          </cell>
          <cell r="AA534">
            <v>42165</v>
          </cell>
          <cell r="AB534">
            <v>37785</v>
          </cell>
          <cell r="AC534">
            <v>33405</v>
          </cell>
          <cell r="AD534">
            <v>123597.13708333332</v>
          </cell>
          <cell r="AE534">
            <v>116486.77166666668</v>
          </cell>
          <cell r="AF534">
            <v>109636.44041666666</v>
          </cell>
          <cell r="AG534">
            <v>103046.14333333333</v>
          </cell>
          <cell r="AH534">
            <v>96715.880416666667</v>
          </cell>
          <cell r="AI534">
            <v>90645.651666666672</v>
          </cell>
          <cell r="AJ534">
            <v>84835.457083333327</v>
          </cell>
          <cell r="AK534">
            <v>79285.296666666662</v>
          </cell>
          <cell r="AL534">
            <v>73995.170416666675</v>
          </cell>
          <cell r="AM534">
            <v>68965.078333333324</v>
          </cell>
          <cell r="AN534">
            <v>64195.020416666666</v>
          </cell>
          <cell r="AO534">
            <v>59685</v>
          </cell>
          <cell r="AR534" t="str">
            <v>61</v>
          </cell>
        </row>
        <row r="535"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R535" t="str">
            <v>62</v>
          </cell>
        </row>
        <row r="536"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R536" t="str">
            <v>57</v>
          </cell>
        </row>
        <row r="537"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R537" t="str">
            <v>57</v>
          </cell>
        </row>
        <row r="538">
          <cell r="R538">
            <v>25257988</v>
          </cell>
          <cell r="S538">
            <v>25257988</v>
          </cell>
          <cell r="T538">
            <v>25257988</v>
          </cell>
          <cell r="U538">
            <v>25257988</v>
          </cell>
          <cell r="V538">
            <v>2856530</v>
          </cell>
          <cell r="W538">
            <v>2269066</v>
          </cell>
          <cell r="X538">
            <v>2269066</v>
          </cell>
          <cell r="Y538">
            <v>2269066</v>
          </cell>
          <cell r="Z538">
            <v>2269066</v>
          </cell>
          <cell r="AA538">
            <v>2269066</v>
          </cell>
          <cell r="AB538">
            <v>2269066</v>
          </cell>
          <cell r="AC538">
            <v>2269066</v>
          </cell>
          <cell r="AD538">
            <v>21908816.230833333</v>
          </cell>
          <cell r="AE538">
            <v>23463395.962500002</v>
          </cell>
          <cell r="AF538">
            <v>24481461.860833336</v>
          </cell>
          <cell r="AG538">
            <v>25258914.217500001</v>
          </cell>
          <cell r="AH538">
            <v>25264633.416666668</v>
          </cell>
          <cell r="AI538">
            <v>23768301.375</v>
          </cell>
          <cell r="AJ538">
            <v>21609835.458333332</v>
          </cell>
          <cell r="AK538">
            <v>19451369.541666668</v>
          </cell>
          <cell r="AL538">
            <v>17292903.625</v>
          </cell>
          <cell r="AM538">
            <v>15134437.708333334</v>
          </cell>
          <cell r="AN538">
            <v>12975971.791666666</v>
          </cell>
          <cell r="AO538">
            <v>10938867.083333334</v>
          </cell>
          <cell r="AR538" t="str">
            <v>57</v>
          </cell>
        </row>
        <row r="539">
          <cell r="R539">
            <v>-25257988</v>
          </cell>
          <cell r="S539">
            <v>-25257988</v>
          </cell>
          <cell r="T539">
            <v>-25257988</v>
          </cell>
          <cell r="U539">
            <v>-25257988</v>
          </cell>
          <cell r="V539">
            <v>-2856530</v>
          </cell>
          <cell r="W539">
            <v>-2269066</v>
          </cell>
          <cell r="X539">
            <v>-2269066</v>
          </cell>
          <cell r="Y539">
            <v>-2269066</v>
          </cell>
          <cell r="Z539">
            <v>-2269066</v>
          </cell>
          <cell r="AA539">
            <v>-2269066</v>
          </cell>
          <cell r="AB539">
            <v>-2269066</v>
          </cell>
          <cell r="AC539">
            <v>-2269066</v>
          </cell>
          <cell r="AD539">
            <v>-21908816.230833333</v>
          </cell>
          <cell r="AE539">
            <v>-23463395.962500002</v>
          </cell>
          <cell r="AF539">
            <v>-24481461.860833336</v>
          </cell>
          <cell r="AG539">
            <v>-25258914.217500001</v>
          </cell>
          <cell r="AH539">
            <v>-25264633.416666668</v>
          </cell>
          <cell r="AI539">
            <v>-23768301.375</v>
          </cell>
          <cell r="AJ539">
            <v>-21609835.458333332</v>
          </cell>
          <cell r="AK539">
            <v>-19451369.541666668</v>
          </cell>
          <cell r="AL539">
            <v>-17292903.625</v>
          </cell>
          <cell r="AM539">
            <v>-15134437.708333334</v>
          </cell>
          <cell r="AN539">
            <v>-12975971.791666666</v>
          </cell>
          <cell r="AO539">
            <v>-10938867.083333334</v>
          </cell>
          <cell r="AR539" t="str">
            <v>57</v>
          </cell>
        </row>
        <row r="540"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R540" t="str">
            <v>42b</v>
          </cell>
        </row>
        <row r="541"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19859.186250000002</v>
          </cell>
          <cell r="AE541">
            <v>17962.930000000004</v>
          </cell>
          <cell r="AF541">
            <v>15954.322083333334</v>
          </cell>
          <cell r="AG541">
            <v>13857.802916666667</v>
          </cell>
          <cell r="AH541">
            <v>11664.377500000001</v>
          </cell>
          <cell r="AI541">
            <v>9333.4162500000002</v>
          </cell>
          <cell r="AJ541">
            <v>6856.5383333333339</v>
          </cell>
          <cell r="AK541">
            <v>4226.487916666666</v>
          </cell>
          <cell r="AL541">
            <v>1436.2020833333333</v>
          </cell>
          <cell r="AM541">
            <v>0</v>
          </cell>
          <cell r="AN541">
            <v>0</v>
          </cell>
          <cell r="AO541">
            <v>0</v>
          </cell>
          <cell r="AR541" t="str">
            <v>42b</v>
          </cell>
        </row>
        <row r="542"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R542" t="str">
            <v>42b</v>
          </cell>
        </row>
        <row r="543"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122599.75958333333</v>
          </cell>
          <cell r="AE543">
            <v>110326.85541666667</v>
          </cell>
          <cell r="AF543">
            <v>97565.99791666666</v>
          </cell>
          <cell r="AG543">
            <v>84310.336250000008</v>
          </cell>
          <cell r="AH543">
            <v>70476.13416666667</v>
          </cell>
          <cell r="AI543">
            <v>55978.431666666671</v>
          </cell>
          <cell r="AJ543">
            <v>40808.372083333335</v>
          </cell>
          <cell r="AK543">
            <v>24966.861249999998</v>
          </cell>
          <cell r="AL543">
            <v>8439.7195833333335</v>
          </cell>
          <cell r="AM543">
            <v>0</v>
          </cell>
          <cell r="AN543">
            <v>0</v>
          </cell>
          <cell r="AO543">
            <v>0</v>
          </cell>
          <cell r="AR543" t="str">
            <v>42b</v>
          </cell>
        </row>
        <row r="544"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466.48750000000001</v>
          </cell>
          <cell r="AE544">
            <v>155.49583333333334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R544" t="str">
            <v>42b</v>
          </cell>
        </row>
        <row r="545"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1523.5062499999997</v>
          </cell>
          <cell r="AE545">
            <v>507.83541666666662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R545" t="str">
            <v>42b</v>
          </cell>
        </row>
        <row r="546"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610.04875000000004</v>
          </cell>
          <cell r="AE546">
            <v>203.34958333333336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R546" t="str">
            <v>42b</v>
          </cell>
        </row>
        <row r="547">
          <cell r="R547">
            <v>2251.12</v>
          </cell>
          <cell r="S547">
            <v>2421.48</v>
          </cell>
          <cell r="T547">
            <v>2592.94</v>
          </cell>
          <cell r="U547">
            <v>547.96</v>
          </cell>
          <cell r="V547">
            <v>585.30999999999995</v>
          </cell>
          <cell r="W547">
            <v>670.34</v>
          </cell>
          <cell r="X547">
            <v>755.99</v>
          </cell>
          <cell r="Y547">
            <v>854.57</v>
          </cell>
          <cell r="Z547">
            <v>953.62</v>
          </cell>
          <cell r="AA547">
            <v>1052.67</v>
          </cell>
          <cell r="AB547">
            <v>1158.3699999999999</v>
          </cell>
          <cell r="AC547">
            <v>1270.51</v>
          </cell>
          <cell r="AD547">
            <v>1538.823333333333</v>
          </cell>
          <cell r="AE547">
            <v>1634.2070833333335</v>
          </cell>
          <cell r="AF547">
            <v>1732.4949999999999</v>
          </cell>
          <cell r="AG547">
            <v>1749.5345833333331</v>
          </cell>
          <cell r="AH547">
            <v>1683.1145833333333</v>
          </cell>
          <cell r="AI547">
            <v>1619.4266666666665</v>
          </cell>
          <cell r="AJ547">
            <v>1561.6929166666669</v>
          </cell>
          <cell r="AK547">
            <v>1509.1949999999999</v>
          </cell>
          <cell r="AL547">
            <v>1462.1516666666666</v>
          </cell>
          <cell r="AM547">
            <v>1416.7137499999999</v>
          </cell>
          <cell r="AN547">
            <v>1360.3158333333333</v>
          </cell>
          <cell r="AO547">
            <v>1293.3712500000001</v>
          </cell>
          <cell r="AR547" t="str">
            <v>42b</v>
          </cell>
        </row>
        <row r="548"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R548" t="str">
            <v>57</v>
          </cell>
        </row>
        <row r="549"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198404.83666666667</v>
          </cell>
          <cell r="AE549">
            <v>181053.21333333335</v>
          </cell>
          <cell r="AF549">
            <v>162169.82999999999</v>
          </cell>
          <cell r="AG549">
            <v>141235.46249999999</v>
          </cell>
          <cell r="AH549">
            <v>118629.29875</v>
          </cell>
          <cell r="AI549">
            <v>94645.611666666649</v>
          </cell>
          <cell r="AJ549">
            <v>69469.34166666666</v>
          </cell>
          <cell r="AK549">
            <v>43132.210416666669</v>
          </cell>
          <cell r="AL549">
            <v>14817.407500000001</v>
          </cell>
          <cell r="AM549">
            <v>0</v>
          </cell>
          <cell r="AN549">
            <v>0</v>
          </cell>
          <cell r="AO549">
            <v>0</v>
          </cell>
          <cell r="AR549" t="str">
            <v>42b</v>
          </cell>
        </row>
        <row r="550">
          <cell r="R550">
            <v>1110465.52</v>
          </cell>
          <cell r="S550">
            <v>1052019.94</v>
          </cell>
          <cell r="T550">
            <v>993574.36</v>
          </cell>
          <cell r="U550">
            <v>935128.78</v>
          </cell>
          <cell r="V550">
            <v>876683.2</v>
          </cell>
          <cell r="W550">
            <v>818237.62</v>
          </cell>
          <cell r="X550">
            <v>759792.04</v>
          </cell>
          <cell r="Y550">
            <v>701346.46</v>
          </cell>
          <cell r="Z550">
            <v>642900.88</v>
          </cell>
          <cell r="AA550">
            <v>584455.30000000005</v>
          </cell>
          <cell r="AB550">
            <v>526009.72</v>
          </cell>
          <cell r="AC550">
            <v>467564.14</v>
          </cell>
          <cell r="AD550">
            <v>1422862.8908333331</v>
          </cell>
          <cell r="AE550">
            <v>1368920.3824999998</v>
          </cell>
          <cell r="AF550">
            <v>1314977.8741666665</v>
          </cell>
          <cell r="AG550">
            <v>1261035.3658333332</v>
          </cell>
          <cell r="AH550">
            <v>1207092.8574999997</v>
          </cell>
          <cell r="AI550">
            <v>1153150.3491666664</v>
          </cell>
          <cell r="AJ550">
            <v>1099207.8408333331</v>
          </cell>
          <cell r="AK550">
            <v>1045265.3324999997</v>
          </cell>
          <cell r="AL550">
            <v>991322.82416666672</v>
          </cell>
          <cell r="AM550">
            <v>935128.78000000026</v>
          </cell>
          <cell r="AN550">
            <v>876683.20000000007</v>
          </cell>
          <cell r="AO550">
            <v>818237.62000000011</v>
          </cell>
          <cell r="AR550" t="str">
            <v>42b</v>
          </cell>
        </row>
        <row r="551">
          <cell r="R551">
            <v>2516694.11</v>
          </cell>
          <cell r="S551">
            <v>2514406.21</v>
          </cell>
          <cell r="T551">
            <v>2540904</v>
          </cell>
          <cell r="U551">
            <v>2561866.94</v>
          </cell>
          <cell r="V551">
            <v>2585187.73</v>
          </cell>
          <cell r="W551">
            <v>2611049.2000000002</v>
          </cell>
          <cell r="X551">
            <v>2635145.65</v>
          </cell>
          <cell r="Y551">
            <v>2657351.29</v>
          </cell>
          <cell r="Z551">
            <v>2684597.83</v>
          </cell>
          <cell r="AA551">
            <v>2707572.31</v>
          </cell>
          <cell r="AB551">
            <v>2731541.11</v>
          </cell>
          <cell r="AC551">
            <v>2754197.16</v>
          </cell>
          <cell r="AD551">
            <v>2285419.8887499999</v>
          </cell>
          <cell r="AE551">
            <v>2324387.2845833334</v>
          </cell>
          <cell r="AF551">
            <v>2360929.1199999996</v>
          </cell>
          <cell r="AG551">
            <v>2395744.9737499999</v>
          </cell>
          <cell r="AH551">
            <v>2428728.3020833335</v>
          </cell>
          <cell r="AI551">
            <v>2460929.3041666667</v>
          </cell>
          <cell r="AJ551">
            <v>2492775.9775</v>
          </cell>
          <cell r="AK551">
            <v>2521284.0020833332</v>
          </cell>
          <cell r="AL551">
            <v>2546407.552083333</v>
          </cell>
          <cell r="AM551">
            <v>2570117.7137499992</v>
          </cell>
          <cell r="AN551">
            <v>2592618.1920833332</v>
          </cell>
          <cell r="AO551">
            <v>2614406.0704166666</v>
          </cell>
          <cell r="AR551" t="str">
            <v>42b</v>
          </cell>
        </row>
        <row r="552">
          <cell r="R552">
            <v>-546253.89</v>
          </cell>
          <cell r="S552">
            <v>-570038.09</v>
          </cell>
          <cell r="T552">
            <v>-594336.16</v>
          </cell>
          <cell r="U552">
            <v>-619044.41</v>
          </cell>
          <cell r="V552">
            <v>-644242.18999999994</v>
          </cell>
          <cell r="W552">
            <v>-670021.47</v>
          </cell>
          <cell r="X552">
            <v>-696302.97</v>
          </cell>
          <cell r="Y552">
            <v>-723237.05</v>
          </cell>
          <cell r="Z552">
            <v>-750946.19</v>
          </cell>
          <cell r="AA552">
            <v>-779308.59</v>
          </cell>
          <cell r="AB552">
            <v>-808592.67</v>
          </cell>
          <cell r="AC552">
            <v>-838748.3</v>
          </cell>
          <cell r="AD552">
            <v>-414960.46458333329</v>
          </cell>
          <cell r="AE552">
            <v>-435768.79374999995</v>
          </cell>
          <cell r="AF552">
            <v>-457090.51833333325</v>
          </cell>
          <cell r="AG552">
            <v>-478922.6645833333</v>
          </cell>
          <cell r="AH552">
            <v>-501260.53250000003</v>
          </cell>
          <cell r="AI552">
            <v>-524127.5404166666</v>
          </cell>
          <cell r="AJ552">
            <v>-547551.69000000006</v>
          </cell>
          <cell r="AK552">
            <v>-571538.11124999996</v>
          </cell>
          <cell r="AL552">
            <v>-596100.13249999995</v>
          </cell>
          <cell r="AM552">
            <v>-621249.27541666664</v>
          </cell>
          <cell r="AN552">
            <v>-647004.26958333328</v>
          </cell>
          <cell r="AO552">
            <v>-673397.01124999998</v>
          </cell>
          <cell r="AR552" t="str">
            <v>42b</v>
          </cell>
        </row>
        <row r="553">
          <cell r="R553">
            <v>-29668756.66</v>
          </cell>
          <cell r="S553">
            <v>-31990634.66</v>
          </cell>
          <cell r="T553">
            <v>-34293247.659999996</v>
          </cell>
          <cell r="U553">
            <v>-14876593.939999999</v>
          </cell>
          <cell r="V553">
            <v>-15891070.939999999</v>
          </cell>
          <cell r="W553">
            <v>-16850073.940000001</v>
          </cell>
          <cell r="X553">
            <v>-17879874.940000001</v>
          </cell>
          <cell r="Y553">
            <v>-18924726.940000001</v>
          </cell>
          <cell r="Z553">
            <v>-19927070.940000001</v>
          </cell>
          <cell r="AA553">
            <v>-21087276.940000001</v>
          </cell>
          <cell r="AB553">
            <v>-22387936.940000001</v>
          </cell>
          <cell r="AC553">
            <v>-23825224.940000001</v>
          </cell>
          <cell r="AD553">
            <v>-16284323.690416664</v>
          </cell>
          <cell r="AE553">
            <v>-18283141.755833331</v>
          </cell>
          <cell r="AF553">
            <v>-20494581.993333332</v>
          </cell>
          <cell r="AG553">
            <v>-21782981.379999999</v>
          </cell>
          <cell r="AH553">
            <v>-22135307.611666668</v>
          </cell>
          <cell r="AI553">
            <v>-22410751.926666666</v>
          </cell>
          <cell r="AJ553">
            <v>-22611282.283333331</v>
          </cell>
          <cell r="AK553">
            <v>-22737795.515000001</v>
          </cell>
          <cell r="AL553">
            <v>-22791515.454999998</v>
          </cell>
          <cell r="AM553">
            <v>-22770504.811666667</v>
          </cell>
          <cell r="AN553">
            <v>-22648772.126666665</v>
          </cell>
          <cell r="AO553">
            <v>-22428341.399999995</v>
          </cell>
          <cell r="AR553" t="str">
            <v>57</v>
          </cell>
        </row>
        <row r="554">
          <cell r="R554">
            <v>132630689</v>
          </cell>
          <cell r="S554">
            <v>132630689</v>
          </cell>
          <cell r="T554">
            <v>130528689</v>
          </cell>
          <cell r="U554">
            <v>130528689</v>
          </cell>
          <cell r="V554">
            <v>130528689</v>
          </cell>
          <cell r="W554">
            <v>128228689</v>
          </cell>
          <cell r="X554">
            <v>128228689</v>
          </cell>
          <cell r="Y554">
            <v>128228689</v>
          </cell>
          <cell r="Z554">
            <v>125340689</v>
          </cell>
          <cell r="AA554">
            <v>125340689</v>
          </cell>
          <cell r="AB554">
            <v>125340689</v>
          </cell>
          <cell r="AC554">
            <v>116578689</v>
          </cell>
          <cell r="AD554">
            <v>152345439</v>
          </cell>
          <cell r="AE554">
            <v>149681605.66666666</v>
          </cell>
          <cell r="AF554">
            <v>147167147.33333334</v>
          </cell>
          <cell r="AG554">
            <v>144802064</v>
          </cell>
          <cell r="AH554">
            <v>142436980.66666666</v>
          </cell>
          <cell r="AI554">
            <v>140207105.66666666</v>
          </cell>
          <cell r="AJ554">
            <v>138112439</v>
          </cell>
          <cell r="AK554">
            <v>136017772.33333334</v>
          </cell>
          <cell r="AL554">
            <v>134005730.66666667</v>
          </cell>
          <cell r="AM554">
            <v>132076314</v>
          </cell>
          <cell r="AN554">
            <v>130146897.33333333</v>
          </cell>
          <cell r="AO554">
            <v>128513355.66666667</v>
          </cell>
          <cell r="AR554" t="str">
            <v>62</v>
          </cell>
        </row>
        <row r="555">
          <cell r="R555">
            <v>20644968.550000001</v>
          </cell>
          <cell r="S555">
            <v>20675599.039999999</v>
          </cell>
          <cell r="T555">
            <v>20675818.07</v>
          </cell>
          <cell r="U555">
            <v>20482287.300000001</v>
          </cell>
          <cell r="V555">
            <v>20531875.629999999</v>
          </cell>
          <cell r="W555">
            <v>17515346.809999999</v>
          </cell>
          <cell r="X555">
            <v>17526988.370000001</v>
          </cell>
          <cell r="Y555">
            <v>18079731.960000001</v>
          </cell>
          <cell r="Z555">
            <v>17954000.68</v>
          </cell>
          <cell r="AA555">
            <v>18024557.469999999</v>
          </cell>
          <cell r="AB555">
            <v>18159028.210000001</v>
          </cell>
          <cell r="AC555">
            <v>18393186.82</v>
          </cell>
          <cell r="AD555">
            <v>2572328.0537500004</v>
          </cell>
          <cell r="AE555">
            <v>4294018.37</v>
          </cell>
          <cell r="AF555">
            <v>6016994.0829166668</v>
          </cell>
          <cell r="AG555">
            <v>7731915.1400000006</v>
          </cell>
          <cell r="AH555">
            <v>9440838.5954166669</v>
          </cell>
          <cell r="AI555">
            <v>11026139.530416666</v>
          </cell>
          <cell r="AJ555">
            <v>12486236.829583332</v>
          </cell>
          <cell r="AK555">
            <v>13969850.176666664</v>
          </cell>
          <cell r="AL555">
            <v>15471255.703333333</v>
          </cell>
          <cell r="AM555">
            <v>16970362.292916667</v>
          </cell>
          <cell r="AN555">
            <v>18478011.696249999</v>
          </cell>
          <cell r="AO555">
            <v>19144960.140416671</v>
          </cell>
          <cell r="AR555" t="str">
            <v>62</v>
          </cell>
        </row>
        <row r="556">
          <cell r="Z556">
            <v>-342056.68</v>
          </cell>
          <cell r="AA556">
            <v>-342056.68</v>
          </cell>
          <cell r="AB556">
            <v>-342056.68</v>
          </cell>
          <cell r="AC556">
            <v>-449815.01</v>
          </cell>
          <cell r="AK556">
            <v>0</v>
          </cell>
          <cell r="AL556">
            <v>-14252.361666666666</v>
          </cell>
          <cell r="AM556">
            <v>-42757.084999999999</v>
          </cell>
          <cell r="AN556">
            <v>-71261.808333333334</v>
          </cell>
          <cell r="AO556">
            <v>-104256.46208333333</v>
          </cell>
          <cell r="AR556" t="str">
            <v>62</v>
          </cell>
        </row>
        <row r="557">
          <cell r="R557">
            <v>20230047</v>
          </cell>
          <cell r="S557">
            <v>27284693</v>
          </cell>
          <cell r="T557">
            <v>32366142</v>
          </cell>
          <cell r="U557">
            <v>35973453</v>
          </cell>
          <cell r="V557">
            <v>20878377</v>
          </cell>
          <cell r="W557">
            <v>24258354</v>
          </cell>
          <cell r="X557">
            <v>24258354</v>
          </cell>
          <cell r="Y557">
            <v>24258354</v>
          </cell>
          <cell r="Z557">
            <v>24258354</v>
          </cell>
          <cell r="AA557">
            <v>24258354</v>
          </cell>
          <cell r="AB557">
            <v>24258354</v>
          </cell>
          <cell r="AC557">
            <v>24107660</v>
          </cell>
          <cell r="AD557">
            <v>5189181.875</v>
          </cell>
          <cell r="AE557">
            <v>7168962.708333333</v>
          </cell>
          <cell r="AF557">
            <v>9654414.166666666</v>
          </cell>
          <cell r="AG557">
            <v>12501897.291666666</v>
          </cell>
          <cell r="AH557">
            <v>14870723.541666666</v>
          </cell>
          <cell r="AI557">
            <v>16751420.666666666</v>
          </cell>
          <cell r="AJ557">
            <v>18753801.291666668</v>
          </cell>
          <cell r="AK557">
            <v>20688467.875</v>
          </cell>
          <cell r="AL557">
            <v>22399705.833333332</v>
          </cell>
          <cell r="AM557">
            <v>23695192.083333332</v>
          </cell>
          <cell r="AN557">
            <v>24635574.291666668</v>
          </cell>
          <cell r="AO557">
            <v>25290599.416666668</v>
          </cell>
          <cell r="AR557" t="str">
            <v>57</v>
          </cell>
        </row>
        <row r="558">
          <cell r="R558">
            <v>-20230047</v>
          </cell>
          <cell r="S558">
            <v>-27284693</v>
          </cell>
          <cell r="T558">
            <v>-32366142</v>
          </cell>
          <cell r="U558">
            <v>-35973453</v>
          </cell>
          <cell r="V558">
            <v>-20878377</v>
          </cell>
          <cell r="W558">
            <v>-24258354</v>
          </cell>
          <cell r="X558">
            <v>-24258354</v>
          </cell>
          <cell r="Y558">
            <v>-24258354</v>
          </cell>
          <cell r="Z558">
            <v>-24258354</v>
          </cell>
          <cell r="AA558">
            <v>-24258354</v>
          </cell>
          <cell r="AB558">
            <v>-24258354</v>
          </cell>
          <cell r="AC558">
            <v>-24107660</v>
          </cell>
          <cell r="AD558">
            <v>-5189181.875</v>
          </cell>
          <cell r="AE558">
            <v>-7168962.708333333</v>
          </cell>
          <cell r="AF558">
            <v>-9654414.166666666</v>
          </cell>
          <cell r="AG558">
            <v>-12501897.291666666</v>
          </cell>
          <cell r="AH558">
            <v>-14870723.541666666</v>
          </cell>
          <cell r="AI558">
            <v>-16751420.666666666</v>
          </cell>
          <cell r="AJ558">
            <v>-18753801.291666668</v>
          </cell>
          <cell r="AK558">
            <v>-20688467.875</v>
          </cell>
          <cell r="AL558">
            <v>-22399705.833333332</v>
          </cell>
          <cell r="AM558">
            <v>-23695192.083333332</v>
          </cell>
          <cell r="AN558">
            <v>-24635574.291666668</v>
          </cell>
          <cell r="AO558">
            <v>-25290599.416666668</v>
          </cell>
          <cell r="AR558" t="str">
            <v>57</v>
          </cell>
        </row>
        <row r="559">
          <cell r="X559">
            <v>2999706</v>
          </cell>
          <cell r="Y559">
            <v>2085564</v>
          </cell>
          <cell r="Z559">
            <v>2433033</v>
          </cell>
          <cell r="AA559">
            <v>6994196</v>
          </cell>
          <cell r="AB559">
            <v>8753755</v>
          </cell>
          <cell r="AC559">
            <v>10699634</v>
          </cell>
          <cell r="AG559">
            <v>0</v>
          </cell>
          <cell r="AH559">
            <v>0</v>
          </cell>
          <cell r="AI559">
            <v>0</v>
          </cell>
          <cell r="AJ559">
            <v>124987.75</v>
          </cell>
          <cell r="AK559">
            <v>336874</v>
          </cell>
          <cell r="AL559">
            <v>525148.875</v>
          </cell>
          <cell r="AM559">
            <v>917950.08333333337</v>
          </cell>
          <cell r="AN559">
            <v>1574114.7083333333</v>
          </cell>
          <cell r="AO559">
            <v>2384672.5833333335</v>
          </cell>
          <cell r="AR559" t="str">
            <v>57</v>
          </cell>
        </row>
        <row r="560">
          <cell r="X560">
            <v>-2999706</v>
          </cell>
          <cell r="Y560">
            <v>-2085564</v>
          </cell>
          <cell r="Z560">
            <v>-2433033</v>
          </cell>
          <cell r="AA560">
            <v>-6994196</v>
          </cell>
          <cell r="AB560">
            <v>-8753755</v>
          </cell>
          <cell r="AC560">
            <v>-10699634</v>
          </cell>
          <cell r="AG560">
            <v>0</v>
          </cell>
          <cell r="AH560">
            <v>0</v>
          </cell>
          <cell r="AI560">
            <v>0</v>
          </cell>
          <cell r="AJ560">
            <v>-124987.75</v>
          </cell>
          <cell r="AK560">
            <v>-336874</v>
          </cell>
          <cell r="AL560">
            <v>-525148.875</v>
          </cell>
          <cell r="AM560">
            <v>-917950.08333333337</v>
          </cell>
          <cell r="AN560">
            <v>-1574114.7083333333</v>
          </cell>
          <cell r="AO560">
            <v>-2384672.5833333335</v>
          </cell>
          <cell r="AR560" t="str">
            <v>57</v>
          </cell>
        </row>
        <row r="561">
          <cell r="R561">
            <v>40142464</v>
          </cell>
          <cell r="S561">
            <v>40099138</v>
          </cell>
          <cell r="T561">
            <v>40149952</v>
          </cell>
          <cell r="U561">
            <v>40186031</v>
          </cell>
          <cell r="V561">
            <v>37563523.5</v>
          </cell>
          <cell r="W561">
            <v>24398243</v>
          </cell>
          <cell r="X561">
            <v>27397949</v>
          </cell>
          <cell r="Y561">
            <v>26483807</v>
          </cell>
          <cell r="Z561">
            <v>26831276</v>
          </cell>
          <cell r="AA561">
            <v>31392439</v>
          </cell>
          <cell r="AB561">
            <v>33151998</v>
          </cell>
          <cell r="AC561">
            <v>35022529</v>
          </cell>
          <cell r="AD561">
            <v>5006711.083333333</v>
          </cell>
          <cell r="AE561">
            <v>8350111.166666667</v>
          </cell>
          <cell r="AF561">
            <v>11693823.25</v>
          </cell>
          <cell r="AG561">
            <v>15041155.875</v>
          </cell>
          <cell r="AH561">
            <v>18280720.645833332</v>
          </cell>
          <cell r="AI561">
            <v>20862460.916666668</v>
          </cell>
          <cell r="AJ561">
            <v>23020635.583333332</v>
          </cell>
          <cell r="AK561">
            <v>25265708.75</v>
          </cell>
          <cell r="AL561">
            <v>27487170.541666668</v>
          </cell>
          <cell r="AM561">
            <v>29913158.666666668</v>
          </cell>
          <cell r="AN561">
            <v>32602510.208333332</v>
          </cell>
          <cell r="AO561">
            <v>33776061.291666664</v>
          </cell>
          <cell r="AR561" t="str">
            <v>57</v>
          </cell>
        </row>
        <row r="562">
          <cell r="R562">
            <v>-40142464</v>
          </cell>
          <cell r="S562">
            <v>-40099138</v>
          </cell>
          <cell r="T562">
            <v>-40149952</v>
          </cell>
          <cell r="U562">
            <v>-40186031</v>
          </cell>
          <cell r="V562">
            <v>-37563523.5</v>
          </cell>
          <cell r="W562">
            <v>-24398243</v>
          </cell>
          <cell r="X562">
            <v>-27397949</v>
          </cell>
          <cell r="Y562">
            <v>-26483807</v>
          </cell>
          <cell r="Z562">
            <v>-26831276</v>
          </cell>
          <cell r="AA562">
            <v>-31392439</v>
          </cell>
          <cell r="AB562">
            <v>-33151998</v>
          </cell>
          <cell r="AC562">
            <v>-35022529</v>
          </cell>
          <cell r="AD562">
            <v>-5006711.083333333</v>
          </cell>
          <cell r="AE562">
            <v>-8350111.166666667</v>
          </cell>
          <cell r="AF562">
            <v>-11693823.25</v>
          </cell>
          <cell r="AG562">
            <v>-15041155.875</v>
          </cell>
          <cell r="AH562">
            <v>-18280720.645833332</v>
          </cell>
          <cell r="AI562">
            <v>-20862460.916666668</v>
          </cell>
          <cell r="AJ562">
            <v>-23020635.583333332</v>
          </cell>
          <cell r="AK562">
            <v>-25265708.75</v>
          </cell>
          <cell r="AL562">
            <v>-27487170.541666668</v>
          </cell>
          <cell r="AM562">
            <v>-29913158.666666668</v>
          </cell>
          <cell r="AN562">
            <v>-32602510.208333332</v>
          </cell>
          <cell r="AO562">
            <v>-33776061.291666664</v>
          </cell>
          <cell r="AR562" t="str">
            <v>57</v>
          </cell>
        </row>
        <row r="563">
          <cell r="R563">
            <v>5052034</v>
          </cell>
          <cell r="S563">
            <v>12443543</v>
          </cell>
          <cell r="T563">
            <v>17474177</v>
          </cell>
          <cell r="U563">
            <v>21045962</v>
          </cell>
          <cell r="V563">
            <v>0</v>
          </cell>
          <cell r="W563">
            <v>2129178</v>
          </cell>
          <cell r="X563">
            <v>2129178</v>
          </cell>
          <cell r="Y563">
            <v>2129178</v>
          </cell>
          <cell r="Z563">
            <v>2129178</v>
          </cell>
          <cell r="AA563">
            <v>2129178</v>
          </cell>
          <cell r="AB563">
            <v>2129178</v>
          </cell>
          <cell r="AC563">
            <v>2053830</v>
          </cell>
          <cell r="AD563">
            <v>2556310.7058333331</v>
          </cell>
          <cell r="AE563">
            <v>3285293.0808333331</v>
          </cell>
          <cell r="AF563">
            <v>4531864.7474999996</v>
          </cell>
          <cell r="AG563">
            <v>6136870.5391666666</v>
          </cell>
          <cell r="AH563">
            <v>7013785.6224999996</v>
          </cell>
          <cell r="AI563">
            <v>6932279.3724999996</v>
          </cell>
          <cell r="AJ563">
            <v>6768652.4408333329</v>
          </cell>
          <cell r="AK563">
            <v>6603796.645833333</v>
          </cell>
          <cell r="AL563">
            <v>6437731.8079166664</v>
          </cell>
          <cell r="AM563">
            <v>6272895.833333333</v>
          </cell>
          <cell r="AN563">
            <v>6109883.333333333</v>
          </cell>
          <cell r="AO563">
            <v>5966047.458333333</v>
          </cell>
          <cell r="AR563" t="str">
            <v>57</v>
          </cell>
        </row>
        <row r="564"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-2145936</v>
          </cell>
          <cell r="X564">
            <v>-2153621</v>
          </cell>
          <cell r="Y564">
            <v>-2160402</v>
          </cell>
          <cell r="Z564">
            <v>-2167402</v>
          </cell>
          <cell r="AA564">
            <v>-2175033</v>
          </cell>
          <cell r="AB564">
            <v>-2182418</v>
          </cell>
          <cell r="AC564">
            <v>-2113125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-89414</v>
          </cell>
          <cell r="AJ564">
            <v>-268562.20833333331</v>
          </cell>
          <cell r="AK564">
            <v>-448313.16666666669</v>
          </cell>
          <cell r="AL564">
            <v>-628638.33333333337</v>
          </cell>
          <cell r="AM564">
            <v>-809573.125</v>
          </cell>
          <cell r="AN564">
            <v>-991133.58333333337</v>
          </cell>
          <cell r="AO564">
            <v>-1170114.5416666667</v>
          </cell>
          <cell r="AR564" t="str">
            <v>57</v>
          </cell>
        </row>
        <row r="565">
          <cell r="R565">
            <v>0</v>
          </cell>
          <cell r="S565">
            <v>12306.32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326.3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756890.39</v>
          </cell>
          <cell r="AD565">
            <v>0</v>
          </cell>
          <cell r="AE565">
            <v>512.76333333333332</v>
          </cell>
          <cell r="AF565">
            <v>1025.5266666666666</v>
          </cell>
          <cell r="AG565">
            <v>1025.5266666666666</v>
          </cell>
          <cell r="AH565">
            <v>1025.5266666666666</v>
          </cell>
          <cell r="AI565">
            <v>1025.5266666666666</v>
          </cell>
          <cell r="AJ565">
            <v>1039.1224999999999</v>
          </cell>
          <cell r="AK565">
            <v>1052.7183333333332</v>
          </cell>
          <cell r="AL565">
            <v>1052.7183333333332</v>
          </cell>
          <cell r="AM565">
            <v>1052.7183333333332</v>
          </cell>
          <cell r="AN565">
            <v>1052.7183333333332</v>
          </cell>
          <cell r="AO565">
            <v>32589.817916666667</v>
          </cell>
          <cell r="AR565" t="str">
            <v>62</v>
          </cell>
        </row>
        <row r="566">
          <cell r="R566">
            <v>29151744.850000001</v>
          </cell>
          <cell r="S566">
            <v>29144778.260000002</v>
          </cell>
          <cell r="T566">
            <v>29276658.600000001</v>
          </cell>
          <cell r="U566">
            <v>29330892.440000001</v>
          </cell>
          <cell r="V566">
            <v>29465078.859999999</v>
          </cell>
          <cell r="W566">
            <v>29304428.43</v>
          </cell>
          <cell r="X566">
            <v>29131689.41</v>
          </cell>
          <cell r="Y566">
            <v>28719797.670000002</v>
          </cell>
          <cell r="Z566">
            <v>28573744.390000001</v>
          </cell>
          <cell r="AA566">
            <v>28400736.719999999</v>
          </cell>
          <cell r="AB566">
            <v>28268559.57</v>
          </cell>
          <cell r="AC566">
            <v>28312670.879999999</v>
          </cell>
          <cell r="AD566">
            <v>27844010.175416667</v>
          </cell>
          <cell r="AE566">
            <v>28037787.065416668</v>
          </cell>
          <cell r="AF566">
            <v>28222793.547083333</v>
          </cell>
          <cell r="AG566">
            <v>28403546.280000001</v>
          </cell>
          <cell r="AH566">
            <v>28580101.407083333</v>
          </cell>
          <cell r="AI566">
            <v>28746036.315833334</v>
          </cell>
          <cell r="AJ566">
            <v>28890543.534166664</v>
          </cell>
          <cell r="AK566">
            <v>28993065.132083338</v>
          </cell>
          <cell r="AL566">
            <v>29045348.68041667</v>
          </cell>
          <cell r="AM566">
            <v>29047765.639999997</v>
          </cell>
          <cell r="AN566">
            <v>29009656.630833331</v>
          </cell>
          <cell r="AO566">
            <v>28954054.459583331</v>
          </cell>
          <cell r="AR566" t="str">
            <v>42b</v>
          </cell>
        </row>
        <row r="567">
          <cell r="R567">
            <v>1587484.24</v>
          </cell>
          <cell r="S567">
            <v>1523545.24</v>
          </cell>
          <cell r="T567">
            <v>1459606.24</v>
          </cell>
          <cell r="U567">
            <v>1395667.24</v>
          </cell>
          <cell r="V567">
            <v>1331728.24</v>
          </cell>
          <cell r="W567">
            <v>1267789.24</v>
          </cell>
          <cell r="X567">
            <v>1203850.24</v>
          </cell>
          <cell r="Y567">
            <v>1139911.24</v>
          </cell>
          <cell r="Z567">
            <v>1075972.24</v>
          </cell>
          <cell r="AA567">
            <v>1012033.24</v>
          </cell>
          <cell r="AB567">
            <v>948094.24</v>
          </cell>
          <cell r="AC567">
            <v>884155.24</v>
          </cell>
          <cell r="AD567">
            <v>1847207.7575000001</v>
          </cell>
          <cell r="AE567">
            <v>1795069.7558333331</v>
          </cell>
          <cell r="AF567">
            <v>1742931.7541666664</v>
          </cell>
          <cell r="AG567">
            <v>1690793.7524999997</v>
          </cell>
          <cell r="AH567">
            <v>1638655.7508333335</v>
          </cell>
          <cell r="AI567">
            <v>1586517.7491666668</v>
          </cell>
          <cell r="AJ567">
            <v>1534379.7474999998</v>
          </cell>
          <cell r="AK567">
            <v>1482241.7458333336</v>
          </cell>
          <cell r="AL567">
            <v>1430103.7441666666</v>
          </cell>
          <cell r="AM567">
            <v>1377965.7425000002</v>
          </cell>
          <cell r="AN567">
            <v>1325827.7408333335</v>
          </cell>
          <cell r="AO567">
            <v>1267789.24</v>
          </cell>
          <cell r="AR567" t="str">
            <v>57</v>
          </cell>
        </row>
        <row r="568">
          <cell r="R568">
            <v>1686169.24</v>
          </cell>
          <cell r="S568">
            <v>1636091.24</v>
          </cell>
          <cell r="T568">
            <v>1586013.24</v>
          </cell>
          <cell r="U568">
            <v>1535935.24</v>
          </cell>
          <cell r="V568">
            <v>1485857.24</v>
          </cell>
          <cell r="W568">
            <v>1435779.24</v>
          </cell>
          <cell r="X568">
            <v>1385701.24</v>
          </cell>
          <cell r="Y568">
            <v>1335623.24</v>
          </cell>
          <cell r="Z568">
            <v>1285545.24</v>
          </cell>
          <cell r="AA568">
            <v>1235467.24</v>
          </cell>
          <cell r="AB568">
            <v>1185389.24</v>
          </cell>
          <cell r="AC568">
            <v>1135311.24</v>
          </cell>
          <cell r="AD568">
            <v>1862726.7575000001</v>
          </cell>
          <cell r="AE568">
            <v>1824449.7558333331</v>
          </cell>
          <cell r="AF568">
            <v>1786172.7541666664</v>
          </cell>
          <cell r="AG568">
            <v>1747895.7524999997</v>
          </cell>
          <cell r="AH568">
            <v>1709618.7508333332</v>
          </cell>
          <cell r="AI568">
            <v>1671341.7491666665</v>
          </cell>
          <cell r="AJ568">
            <v>1633064.7474999998</v>
          </cell>
          <cell r="AK568">
            <v>1594787.7458333333</v>
          </cell>
          <cell r="AL568">
            <v>1556510.7441666666</v>
          </cell>
          <cell r="AM568">
            <v>1518233.7425000004</v>
          </cell>
          <cell r="AN568">
            <v>1479956.7408333335</v>
          </cell>
          <cell r="AO568">
            <v>1435779.24</v>
          </cell>
          <cell r="AR568" t="str">
            <v xml:space="preserve"> </v>
          </cell>
        </row>
        <row r="569"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246672.16874999998</v>
          </cell>
          <cell r="AE569">
            <v>223140.73791666667</v>
          </cell>
          <cell r="AF569">
            <v>199846.80708333335</v>
          </cell>
          <cell r="AG569">
            <v>176552.87625</v>
          </cell>
          <cell r="AH569">
            <v>153258.94541666665</v>
          </cell>
          <cell r="AI569">
            <v>129810.98166666667</v>
          </cell>
          <cell r="AJ569">
            <v>106208.985</v>
          </cell>
          <cell r="AK569">
            <v>82606.988333333342</v>
          </cell>
          <cell r="AL569">
            <v>59004.991666666669</v>
          </cell>
          <cell r="AM569">
            <v>35402.995000000003</v>
          </cell>
          <cell r="AN569">
            <v>11800.998333333335</v>
          </cell>
          <cell r="AO569">
            <v>0</v>
          </cell>
          <cell r="AR569" t="str">
            <v>41b</v>
          </cell>
        </row>
        <row r="570"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R570" t="str">
            <v>62</v>
          </cell>
        </row>
        <row r="571"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R571" t="str">
            <v>62</v>
          </cell>
        </row>
        <row r="572"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R572" t="str">
            <v>62</v>
          </cell>
        </row>
        <row r="573"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R573" t="str">
            <v>62</v>
          </cell>
        </row>
        <row r="574"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R574" t="str">
            <v>62</v>
          </cell>
        </row>
        <row r="575"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R575" t="str">
            <v>62</v>
          </cell>
        </row>
        <row r="576"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R576" t="str">
            <v>62</v>
          </cell>
        </row>
        <row r="577">
          <cell r="R577">
            <v>1499216.5</v>
          </cell>
          <cell r="S577">
            <v>1499216.5</v>
          </cell>
          <cell r="T577">
            <v>1495678.39</v>
          </cell>
          <cell r="U577">
            <v>1495678.39</v>
          </cell>
          <cell r="V577">
            <v>1495678.39</v>
          </cell>
          <cell r="W577">
            <v>1485186.09</v>
          </cell>
          <cell r="X577">
            <v>1485186.09</v>
          </cell>
          <cell r="Y577">
            <v>1485186.09</v>
          </cell>
          <cell r="Z577">
            <v>1453594.55</v>
          </cell>
          <cell r="AA577">
            <v>1453594.55</v>
          </cell>
          <cell r="AB577">
            <v>1453594.55</v>
          </cell>
          <cell r="AC577">
            <v>1447086.75</v>
          </cell>
          <cell r="AD577">
            <v>1496895.0112499997</v>
          </cell>
          <cell r="AE577">
            <v>1491573.7054166666</v>
          </cell>
          <cell r="AF577">
            <v>1488185.2691666668</v>
          </cell>
          <cell r="AG577">
            <v>1486729.7024999999</v>
          </cell>
          <cell r="AH577">
            <v>1485274.1358333335</v>
          </cell>
          <cell r="AI577">
            <v>1485110.5537500002</v>
          </cell>
          <cell r="AJ577">
            <v>1486238.95625</v>
          </cell>
          <cell r="AK577">
            <v>1487367.3587500004</v>
          </cell>
          <cell r="AL577">
            <v>1487179.4470833335</v>
          </cell>
          <cell r="AM577">
            <v>1485675.2212500002</v>
          </cell>
          <cell r="AN577">
            <v>1484170.9954166666</v>
          </cell>
          <cell r="AO577">
            <v>1481246.8095833336</v>
          </cell>
          <cell r="AR577" t="str">
            <v>62</v>
          </cell>
        </row>
        <row r="578"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R578" t="str">
            <v>62</v>
          </cell>
        </row>
        <row r="579">
          <cell r="R579">
            <v>1146935.03</v>
          </cell>
          <cell r="S579">
            <v>1124931.8</v>
          </cell>
          <cell r="T579">
            <v>1105536.42</v>
          </cell>
          <cell r="U579">
            <v>1086141.04</v>
          </cell>
          <cell r="V579">
            <v>1066745.6599999999</v>
          </cell>
          <cell r="W579">
            <v>1047350.28</v>
          </cell>
          <cell r="X579">
            <v>1027954.9</v>
          </cell>
          <cell r="Y579">
            <v>1008559.52</v>
          </cell>
          <cell r="Z579">
            <v>989164.14</v>
          </cell>
          <cell r="AA579">
            <v>969768.76</v>
          </cell>
          <cell r="AB579">
            <v>950373.38</v>
          </cell>
          <cell r="AC579">
            <v>930978</v>
          </cell>
          <cell r="AD579">
            <v>2132502.8987500002</v>
          </cell>
          <cell r="AE579">
            <v>2043164.7612499997</v>
          </cell>
          <cell r="AF579">
            <v>1950388.8020833333</v>
          </cell>
          <cell r="AG579">
            <v>1854256.5016666667</v>
          </cell>
          <cell r="AH579">
            <v>1755267.8912499996</v>
          </cell>
          <cell r="AI579">
            <v>1653981.4625000001</v>
          </cell>
          <cell r="AJ579">
            <v>1550078.9966666671</v>
          </cell>
          <cell r="AK579">
            <v>1443802.4525000004</v>
          </cell>
          <cell r="AL579">
            <v>1335635.9295833334</v>
          </cell>
          <cell r="AM579">
            <v>1225591.7295833332</v>
          </cell>
          <cell r="AN579">
            <v>1113656.70625</v>
          </cell>
          <cell r="AO579">
            <v>1047567.6008333334</v>
          </cell>
          <cell r="AR579" t="str">
            <v>62</v>
          </cell>
        </row>
        <row r="580">
          <cell r="R580">
            <v>2910.21</v>
          </cell>
          <cell r="S580">
            <v>3856.36</v>
          </cell>
          <cell r="T580">
            <v>4321.6099999999997</v>
          </cell>
          <cell r="U580">
            <v>6532.41</v>
          </cell>
          <cell r="V580">
            <v>9620.41</v>
          </cell>
          <cell r="W580">
            <v>14813.91</v>
          </cell>
          <cell r="X580">
            <v>33938.550000000003</v>
          </cell>
          <cell r="Y580">
            <v>41960.05</v>
          </cell>
          <cell r="Z580">
            <v>46405.45</v>
          </cell>
          <cell r="AA580">
            <v>51640.05</v>
          </cell>
          <cell r="AB580">
            <v>52751.7</v>
          </cell>
          <cell r="AC580">
            <v>52913.25</v>
          </cell>
          <cell r="AD580">
            <v>186.55041666666668</v>
          </cell>
          <cell r="AE580">
            <v>468.49083333333334</v>
          </cell>
          <cell r="AF580">
            <v>809.23958333333337</v>
          </cell>
          <cell r="AG580">
            <v>1261.4904166666668</v>
          </cell>
          <cell r="AH580">
            <v>1934.5245833333331</v>
          </cell>
          <cell r="AI580">
            <v>2952.6212500000001</v>
          </cell>
          <cell r="AJ580">
            <v>4983.9737500000001</v>
          </cell>
          <cell r="AK580">
            <v>8146.4154166666676</v>
          </cell>
          <cell r="AL580">
            <v>11828.311250000001</v>
          </cell>
          <cell r="AM580">
            <v>15913.540416666669</v>
          </cell>
          <cell r="AN580">
            <v>20263.196666666667</v>
          </cell>
          <cell r="AO580">
            <v>24633.257083333334</v>
          </cell>
          <cell r="AR580" t="str">
            <v>62</v>
          </cell>
        </row>
        <row r="581">
          <cell r="R581">
            <v>58267.68</v>
          </cell>
          <cell r="S581">
            <v>58267.68</v>
          </cell>
          <cell r="T581">
            <v>58267.68</v>
          </cell>
          <cell r="U581">
            <v>58425.68</v>
          </cell>
          <cell r="V581">
            <v>56800.68</v>
          </cell>
          <cell r="W581">
            <v>56800.68</v>
          </cell>
          <cell r="X581">
            <v>56800.68</v>
          </cell>
          <cell r="Y581">
            <v>56800.68</v>
          </cell>
          <cell r="Z581">
            <v>56800.68</v>
          </cell>
          <cell r="AA581">
            <v>56800.68</v>
          </cell>
          <cell r="AB581">
            <v>56800.68</v>
          </cell>
          <cell r="AC581">
            <v>56800.68</v>
          </cell>
          <cell r="AD581">
            <v>55689.778750000005</v>
          </cell>
          <cell r="AE581">
            <v>56758.527916666673</v>
          </cell>
          <cell r="AF581">
            <v>57291.676666666666</v>
          </cell>
          <cell r="AG581">
            <v>57621.065000000002</v>
          </cell>
          <cell r="AH581">
            <v>57685.286666666674</v>
          </cell>
          <cell r="AI581">
            <v>57681.799999999996</v>
          </cell>
          <cell r="AJ581">
            <v>57678.313333333332</v>
          </cell>
          <cell r="AK581">
            <v>57674.826666666668</v>
          </cell>
          <cell r="AL581">
            <v>57671.340000000004</v>
          </cell>
          <cell r="AM581">
            <v>57608.471666666679</v>
          </cell>
          <cell r="AN581">
            <v>57486.221666666679</v>
          </cell>
          <cell r="AO581">
            <v>57363.971666666679</v>
          </cell>
          <cell r="AR581" t="str">
            <v>62</v>
          </cell>
        </row>
        <row r="582">
          <cell r="R582">
            <v>103613.35</v>
          </cell>
          <cell r="S582">
            <v>103613.35</v>
          </cell>
          <cell r="T582">
            <v>103613.35</v>
          </cell>
          <cell r="U582">
            <v>108994.22</v>
          </cell>
          <cell r="V582">
            <v>105143.95</v>
          </cell>
          <cell r="W582">
            <v>133936.85999999999</v>
          </cell>
          <cell r="X582">
            <v>175389.69</v>
          </cell>
          <cell r="Y582">
            <v>232916.35</v>
          </cell>
          <cell r="Z582">
            <v>391480.2</v>
          </cell>
          <cell r="AA582">
            <v>413724.01</v>
          </cell>
          <cell r="AB582">
            <v>419183.66</v>
          </cell>
          <cell r="AC582">
            <v>422286.4</v>
          </cell>
          <cell r="AD582">
            <v>96234.817916666638</v>
          </cell>
          <cell r="AE582">
            <v>97304.05</v>
          </cell>
          <cell r="AF582">
            <v>98128.724166666667</v>
          </cell>
          <cell r="AG582">
            <v>99160.733749999999</v>
          </cell>
          <cell r="AH582">
            <v>100187.51833333333</v>
          </cell>
          <cell r="AI582">
            <v>102174.54833333332</v>
          </cell>
          <cell r="AJ582">
            <v>107076.95166666666</v>
          </cell>
          <cell r="AK582">
            <v>116101.99916666665</v>
          </cell>
          <cell r="AL582">
            <v>134103.06791666665</v>
          </cell>
          <cell r="AM582">
            <v>159514.51</v>
          </cell>
          <cell r="AN582">
            <v>185951.84624999997</v>
          </cell>
          <cell r="AO582">
            <v>212712.88125000001</v>
          </cell>
          <cell r="AR582" t="str">
            <v>62</v>
          </cell>
        </row>
        <row r="583">
          <cell r="R583">
            <v>50000</v>
          </cell>
          <cell r="S583">
            <v>50000</v>
          </cell>
          <cell r="T583">
            <v>50000</v>
          </cell>
          <cell r="U583">
            <v>50000</v>
          </cell>
          <cell r="V583">
            <v>50000</v>
          </cell>
          <cell r="W583">
            <v>50000</v>
          </cell>
          <cell r="X583">
            <v>50000</v>
          </cell>
          <cell r="Y583">
            <v>50000</v>
          </cell>
          <cell r="Z583">
            <v>50000</v>
          </cell>
          <cell r="AA583">
            <v>50000</v>
          </cell>
          <cell r="AB583">
            <v>50000</v>
          </cell>
          <cell r="AC583">
            <v>50000</v>
          </cell>
          <cell r="AD583">
            <v>50000</v>
          </cell>
          <cell r="AE583">
            <v>50000</v>
          </cell>
          <cell r="AF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  <cell r="AK583">
            <v>50000</v>
          </cell>
          <cell r="AL583">
            <v>50000</v>
          </cell>
          <cell r="AM583">
            <v>50000</v>
          </cell>
          <cell r="AN583">
            <v>50000</v>
          </cell>
          <cell r="AO583">
            <v>50000</v>
          </cell>
          <cell r="AR583" t="str">
            <v>62</v>
          </cell>
        </row>
        <row r="584"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6231.6499999999987</v>
          </cell>
          <cell r="AE584">
            <v>5400.7633333333333</v>
          </cell>
          <cell r="AF584">
            <v>4569.8766666666661</v>
          </cell>
          <cell r="AG584">
            <v>3738.99</v>
          </cell>
          <cell r="AH584">
            <v>2908.103333333333</v>
          </cell>
          <cell r="AI584">
            <v>2077.2166666666667</v>
          </cell>
          <cell r="AJ584">
            <v>1246.33</v>
          </cell>
          <cell r="AK584">
            <v>415.44333333333333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R584" t="str">
            <v>62</v>
          </cell>
        </row>
        <row r="585"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R585" t="str">
            <v>62</v>
          </cell>
        </row>
        <row r="586">
          <cell r="R586">
            <v>13442.34</v>
          </cell>
          <cell r="S586">
            <v>13442.34</v>
          </cell>
          <cell r="T586">
            <v>13442.34</v>
          </cell>
          <cell r="U586">
            <v>13442.34</v>
          </cell>
          <cell r="V586">
            <v>13442.34</v>
          </cell>
          <cell r="W586">
            <v>13442.34</v>
          </cell>
          <cell r="X586">
            <v>13442.34</v>
          </cell>
          <cell r="Y586">
            <v>13442.34</v>
          </cell>
          <cell r="Z586">
            <v>9857.7199999999993</v>
          </cell>
          <cell r="AA586">
            <v>9633.68</v>
          </cell>
          <cell r="AB586">
            <v>9409.64</v>
          </cell>
          <cell r="AC586">
            <v>9185.6</v>
          </cell>
          <cell r="AD586">
            <v>13164.964999999998</v>
          </cell>
          <cell r="AE586">
            <v>13244.214999999998</v>
          </cell>
          <cell r="AF586">
            <v>13323.464999999998</v>
          </cell>
          <cell r="AG586">
            <v>13402.714999999998</v>
          </cell>
          <cell r="AH586">
            <v>13442.339999999998</v>
          </cell>
          <cell r="AI586">
            <v>13442.339999999998</v>
          </cell>
          <cell r="AJ586">
            <v>13442.339999999998</v>
          </cell>
          <cell r="AK586">
            <v>13442.339999999998</v>
          </cell>
          <cell r="AL586">
            <v>13292.980833333333</v>
          </cell>
          <cell r="AM586">
            <v>12984.9275</v>
          </cell>
          <cell r="AN586">
            <v>12658.204166666665</v>
          </cell>
          <cell r="AO586">
            <v>12312.810833333335</v>
          </cell>
          <cell r="AR586" t="str">
            <v>62</v>
          </cell>
        </row>
        <row r="587">
          <cell r="R587">
            <v>20000</v>
          </cell>
          <cell r="S587">
            <v>20000</v>
          </cell>
          <cell r="T587">
            <v>10000</v>
          </cell>
          <cell r="U587">
            <v>10000</v>
          </cell>
          <cell r="V587">
            <v>10000</v>
          </cell>
          <cell r="W587">
            <v>10000</v>
          </cell>
          <cell r="X587">
            <v>10000</v>
          </cell>
          <cell r="Y587">
            <v>10000</v>
          </cell>
          <cell r="Z587">
            <v>10000</v>
          </cell>
          <cell r="AA587">
            <v>10000</v>
          </cell>
          <cell r="AB587">
            <v>10000</v>
          </cell>
          <cell r="AC587">
            <v>10000</v>
          </cell>
          <cell r="AD587">
            <v>20000</v>
          </cell>
          <cell r="AE587">
            <v>20000</v>
          </cell>
          <cell r="AF587">
            <v>19583.333333333332</v>
          </cell>
          <cell r="AG587">
            <v>18750</v>
          </cell>
          <cell r="AH587">
            <v>17916.666666666668</v>
          </cell>
          <cell r="AI587">
            <v>17083.333333333332</v>
          </cell>
          <cell r="AJ587">
            <v>16250</v>
          </cell>
          <cell r="AK587">
            <v>15416.666666666666</v>
          </cell>
          <cell r="AL587">
            <v>14583.333333333334</v>
          </cell>
          <cell r="AM587">
            <v>13750</v>
          </cell>
          <cell r="AN587">
            <v>12916.666666666666</v>
          </cell>
          <cell r="AO587">
            <v>12083.333333333334</v>
          </cell>
          <cell r="AR587" t="str">
            <v>62</v>
          </cell>
        </row>
        <row r="588">
          <cell r="R588">
            <v>39588.47</v>
          </cell>
          <cell r="S588">
            <v>38122.230000000003</v>
          </cell>
          <cell r="T588">
            <v>36655.99</v>
          </cell>
          <cell r="U588">
            <v>35189.75</v>
          </cell>
          <cell r="V588">
            <v>33723.51</v>
          </cell>
          <cell r="W588">
            <v>32257.27</v>
          </cell>
          <cell r="X588">
            <v>30791.03</v>
          </cell>
          <cell r="Y588">
            <v>29324.79</v>
          </cell>
          <cell r="Z588">
            <v>27858.55</v>
          </cell>
          <cell r="AA588">
            <v>26392.31</v>
          </cell>
          <cell r="AB588">
            <v>24926.07</v>
          </cell>
          <cell r="AC588">
            <v>23459.83</v>
          </cell>
          <cell r="AD588">
            <v>5070.7454166666666</v>
          </cell>
          <cell r="AE588">
            <v>8308.6912499999999</v>
          </cell>
          <cell r="AF588">
            <v>11424.450416666667</v>
          </cell>
          <cell r="AG588">
            <v>14418.022916666667</v>
          </cell>
          <cell r="AH588">
            <v>17289.408749999999</v>
          </cell>
          <cell r="AI588">
            <v>20038.607916666668</v>
          </cell>
          <cell r="AJ588">
            <v>22665.620416666668</v>
          </cell>
          <cell r="AK588">
            <v>25170.446249999997</v>
          </cell>
          <cell r="AL588">
            <v>27553.085416666665</v>
          </cell>
          <cell r="AM588">
            <v>29813.537916666664</v>
          </cell>
          <cell r="AN588">
            <v>31951.803749999992</v>
          </cell>
          <cell r="AO588">
            <v>32257.27</v>
          </cell>
          <cell r="AR588" t="str">
            <v>62</v>
          </cell>
        </row>
        <row r="589"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216063.14</v>
          </cell>
          <cell r="X589">
            <v>216063.14</v>
          </cell>
          <cell r="Y589">
            <v>216063.14</v>
          </cell>
          <cell r="Z589">
            <v>50000</v>
          </cell>
          <cell r="AA589">
            <v>50000</v>
          </cell>
          <cell r="AB589">
            <v>50000</v>
          </cell>
          <cell r="AC589">
            <v>27713.599999999999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9002.6308333333345</v>
          </cell>
          <cell r="AJ589">
            <v>27007.892500000002</v>
          </cell>
          <cell r="AK589">
            <v>45013.154166666674</v>
          </cell>
          <cell r="AL589">
            <v>56099.118333333339</v>
          </cell>
          <cell r="AM589">
            <v>60265.785000000003</v>
          </cell>
          <cell r="AN589">
            <v>64432.451666666668</v>
          </cell>
          <cell r="AO589">
            <v>67670.518333333341</v>
          </cell>
          <cell r="AR589" t="str">
            <v>62</v>
          </cell>
        </row>
        <row r="590"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R590" t="str">
            <v>62</v>
          </cell>
        </row>
        <row r="591"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R591" t="str">
            <v>62</v>
          </cell>
        </row>
        <row r="592"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R592" t="str">
            <v>62</v>
          </cell>
        </row>
        <row r="593"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R593" t="str">
            <v>62</v>
          </cell>
        </row>
        <row r="594"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R594" t="str">
            <v>62</v>
          </cell>
        </row>
        <row r="595"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R595" t="str">
            <v>62</v>
          </cell>
        </row>
        <row r="596"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R596" t="str">
            <v>62</v>
          </cell>
        </row>
        <row r="597"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R597" t="str">
            <v>62</v>
          </cell>
        </row>
        <row r="598"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R598" t="str">
            <v>62</v>
          </cell>
        </row>
        <row r="599"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R599" t="str">
            <v>62</v>
          </cell>
        </row>
        <row r="600"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R600" t="str">
            <v>62</v>
          </cell>
        </row>
        <row r="601"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R601" t="str">
            <v>62</v>
          </cell>
        </row>
        <row r="602"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R602" t="str">
            <v>62</v>
          </cell>
        </row>
        <row r="603"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R603" t="str">
            <v>62</v>
          </cell>
        </row>
        <row r="604"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R604" t="str">
            <v>62</v>
          </cell>
        </row>
        <row r="605"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R605" t="str">
            <v>62</v>
          </cell>
        </row>
        <row r="606"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R606" t="str">
            <v>62</v>
          </cell>
        </row>
        <row r="607"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R607" t="str">
            <v>62</v>
          </cell>
        </row>
        <row r="608"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R608" t="str">
            <v>62</v>
          </cell>
        </row>
        <row r="609"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R609" t="str">
            <v>62</v>
          </cell>
        </row>
        <row r="610"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R610" t="str">
            <v>62</v>
          </cell>
        </row>
        <row r="611"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R611" t="str">
            <v>62</v>
          </cell>
        </row>
        <row r="612"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R612" t="str">
            <v>62</v>
          </cell>
        </row>
        <row r="613"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R613" t="str">
            <v>62</v>
          </cell>
        </row>
        <row r="614"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R614" t="str">
            <v>62</v>
          </cell>
        </row>
        <row r="615">
          <cell r="R615">
            <v>433950.08</v>
          </cell>
          <cell r="S615">
            <v>433950.08</v>
          </cell>
          <cell r="T615">
            <v>682849.47</v>
          </cell>
          <cell r="U615">
            <v>682849.47</v>
          </cell>
          <cell r="V615">
            <v>682849.47</v>
          </cell>
          <cell r="W615">
            <v>231174.22</v>
          </cell>
          <cell r="X615">
            <v>231174.22</v>
          </cell>
          <cell r="Y615">
            <v>231174.22</v>
          </cell>
          <cell r="Z615">
            <v>186329.24</v>
          </cell>
          <cell r="AA615">
            <v>186329.24</v>
          </cell>
          <cell r="AB615">
            <v>186329.24</v>
          </cell>
          <cell r="AC615">
            <v>83090</v>
          </cell>
          <cell r="AD615">
            <v>359714.41625000007</v>
          </cell>
          <cell r="AE615">
            <v>366707.29041666677</v>
          </cell>
          <cell r="AF615">
            <v>384073.78500000009</v>
          </cell>
          <cell r="AG615">
            <v>411813.90000000008</v>
          </cell>
          <cell r="AH615">
            <v>439554.01500000007</v>
          </cell>
          <cell r="AI615">
            <v>448537.64958333335</v>
          </cell>
          <cell r="AJ615">
            <v>438764.80374999996</v>
          </cell>
          <cell r="AK615">
            <v>428991.95791666658</v>
          </cell>
          <cell r="AL615">
            <v>417350.57124999986</v>
          </cell>
          <cell r="AM615">
            <v>403840.64374999999</v>
          </cell>
          <cell r="AN615">
            <v>390330.71625</v>
          </cell>
          <cell r="AO615">
            <v>368956.58250000002</v>
          </cell>
          <cell r="AR615" t="str">
            <v>62</v>
          </cell>
        </row>
        <row r="616"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R616" t="str">
            <v>42b</v>
          </cell>
        </row>
        <row r="617"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766.30208333333314</v>
          </cell>
          <cell r="AE617">
            <v>543.82041666666657</v>
          </cell>
          <cell r="AF617">
            <v>370.78041666666667</v>
          </cell>
          <cell r="AG617">
            <v>247.18208333333334</v>
          </cell>
          <cell r="AH617">
            <v>173.0254166666667</v>
          </cell>
          <cell r="AI617">
            <v>123.58958333333334</v>
          </cell>
          <cell r="AJ617">
            <v>74.153750000000002</v>
          </cell>
          <cell r="AK617">
            <v>24.717916666666667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R617" t="str">
            <v>42b</v>
          </cell>
        </row>
        <row r="618"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448.67374999999998</v>
          </cell>
          <cell r="AE618">
            <v>252.38208333333333</v>
          </cell>
          <cell r="AF618">
            <v>112.17208333333333</v>
          </cell>
          <cell r="AG618">
            <v>28.043749999999999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R618" t="str">
            <v>42b</v>
          </cell>
        </row>
        <row r="619"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51.0625</v>
          </cell>
          <cell r="AE619">
            <v>2.4245833333333331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R619" t="str">
            <v>42b</v>
          </cell>
        </row>
        <row r="620">
          <cell r="R620">
            <v>66049.919999999998</v>
          </cell>
          <cell r="S620">
            <v>66349.17</v>
          </cell>
          <cell r="T620">
            <v>67150.53</v>
          </cell>
          <cell r="U620">
            <v>67150.53</v>
          </cell>
          <cell r="V620">
            <v>67150.53</v>
          </cell>
          <cell r="W620">
            <v>68825.78</v>
          </cell>
          <cell r="X620">
            <v>88819.91</v>
          </cell>
          <cell r="Y620">
            <v>104015.73</v>
          </cell>
          <cell r="Z620">
            <v>113670.76</v>
          </cell>
          <cell r="AA620">
            <v>132450.1</v>
          </cell>
          <cell r="AB620">
            <v>157033.31</v>
          </cell>
          <cell r="AC620">
            <v>391910</v>
          </cell>
          <cell r="AD620">
            <v>54056.837083333347</v>
          </cell>
          <cell r="AE620">
            <v>55405.910833333335</v>
          </cell>
          <cell r="AF620">
            <v>56799.072500000002</v>
          </cell>
          <cell r="AG620">
            <v>58221.894999999997</v>
          </cell>
          <cell r="AH620">
            <v>59620.248749999999</v>
          </cell>
          <cell r="AI620">
            <v>61028.812083333331</v>
          </cell>
          <cell r="AJ620">
            <v>63301.413333333338</v>
          </cell>
          <cell r="AK620">
            <v>67040.262500000012</v>
          </cell>
          <cell r="AL620">
            <v>71814.563750000001</v>
          </cell>
          <cell r="AM620">
            <v>77773.630416666667</v>
          </cell>
          <cell r="AN620">
            <v>84935.374583333338</v>
          </cell>
          <cell r="AO620">
            <v>102303.85249999999</v>
          </cell>
          <cell r="AR620" t="str">
            <v>42b</v>
          </cell>
        </row>
        <row r="621"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1425.1295833333334</v>
          </cell>
          <cell r="AE621">
            <v>1122.5325</v>
          </cell>
          <cell r="AF621">
            <v>856.1329166666668</v>
          </cell>
          <cell r="AG621">
            <v>625.93083333333323</v>
          </cell>
          <cell r="AH621">
            <v>431.84874999999994</v>
          </cell>
          <cell r="AI621">
            <v>273.80916666666667</v>
          </cell>
          <cell r="AJ621">
            <v>151.81208333333333</v>
          </cell>
          <cell r="AK621">
            <v>65.857500000000002</v>
          </cell>
          <cell r="AL621">
            <v>15.945416666666667</v>
          </cell>
          <cell r="AM621">
            <v>0</v>
          </cell>
          <cell r="AN621">
            <v>0</v>
          </cell>
          <cell r="AO621">
            <v>0</v>
          </cell>
          <cell r="AR621" t="str">
            <v>42b</v>
          </cell>
        </row>
        <row r="622">
          <cell r="R622">
            <v>12051.91</v>
          </cell>
          <cell r="S622">
            <v>10956.28</v>
          </cell>
          <cell r="T622">
            <v>9860.65</v>
          </cell>
          <cell r="U622">
            <v>8765.02</v>
          </cell>
          <cell r="V622">
            <v>7669.39</v>
          </cell>
          <cell r="W622">
            <v>6573.76</v>
          </cell>
          <cell r="X622">
            <v>5478.13</v>
          </cell>
          <cell r="Y622">
            <v>4382.5</v>
          </cell>
          <cell r="Z622">
            <v>3286.87</v>
          </cell>
          <cell r="AA622">
            <v>2191.2399999999998</v>
          </cell>
          <cell r="AB622">
            <v>1095.6099999999999</v>
          </cell>
          <cell r="AC622">
            <v>0</v>
          </cell>
          <cell r="AD622">
            <v>18625.689999999999</v>
          </cell>
          <cell r="AE622">
            <v>17530.060000000001</v>
          </cell>
          <cell r="AF622">
            <v>16434.43</v>
          </cell>
          <cell r="AG622">
            <v>15338.800000000001</v>
          </cell>
          <cell r="AH622">
            <v>14243.17</v>
          </cell>
          <cell r="AI622">
            <v>13147.54</v>
          </cell>
          <cell r="AJ622">
            <v>12051.910000000002</v>
          </cell>
          <cell r="AK622">
            <v>10956.28</v>
          </cell>
          <cell r="AL622">
            <v>9860.65</v>
          </cell>
          <cell r="AM622">
            <v>8765.0199999999986</v>
          </cell>
          <cell r="AN622">
            <v>7669.39</v>
          </cell>
          <cell r="AO622">
            <v>6573.7608333333337</v>
          </cell>
          <cell r="AR622" t="str">
            <v>42b</v>
          </cell>
        </row>
        <row r="623"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76977.591249999998</v>
          </cell>
          <cell r="AE623">
            <v>69646.392083333325</v>
          </cell>
          <cell r="AF623">
            <v>62315.19291666666</v>
          </cell>
          <cell r="AG623">
            <v>54983.993749999994</v>
          </cell>
          <cell r="AH623">
            <v>47652.794583333329</v>
          </cell>
          <cell r="AI623">
            <v>40321.595416666671</v>
          </cell>
          <cell r="AJ623">
            <v>32990.396249999998</v>
          </cell>
          <cell r="AK623">
            <v>25659.197083333333</v>
          </cell>
          <cell r="AL623">
            <v>18327.997916666667</v>
          </cell>
          <cell r="AM623">
            <v>10996.79875</v>
          </cell>
          <cell r="AN623">
            <v>3665.5995833333332</v>
          </cell>
          <cell r="AO623">
            <v>0</v>
          </cell>
          <cell r="AR623" t="str">
            <v>42b</v>
          </cell>
        </row>
        <row r="624">
          <cell r="R624">
            <v>70662.600000000006</v>
          </cell>
          <cell r="S624">
            <v>69671.100000000006</v>
          </cell>
          <cell r="T624">
            <v>77909.81</v>
          </cell>
          <cell r="U624">
            <v>80135.31</v>
          </cell>
          <cell r="V624">
            <v>82291.06</v>
          </cell>
          <cell r="W624">
            <v>87752.19</v>
          </cell>
          <cell r="X624">
            <v>88358.19</v>
          </cell>
          <cell r="Y624">
            <v>89031.44</v>
          </cell>
          <cell r="Z624">
            <v>91546.07</v>
          </cell>
          <cell r="AA624">
            <v>91546.07</v>
          </cell>
          <cell r="AB624">
            <v>99340.53</v>
          </cell>
          <cell r="AC624">
            <v>101631.83</v>
          </cell>
          <cell r="AD624">
            <v>28230.660833333332</v>
          </cell>
          <cell r="AE624">
            <v>34077.898333333331</v>
          </cell>
          <cell r="AF624">
            <v>40227.102916666663</v>
          </cell>
          <cell r="AG624">
            <v>46812.316249999996</v>
          </cell>
          <cell r="AH624">
            <v>53277.879583333328</v>
          </cell>
          <cell r="AI624">
            <v>59453.042499999989</v>
          </cell>
          <cell r="AJ624">
            <v>64926.824166666665</v>
          </cell>
          <cell r="AK624">
            <v>69749.814583333326</v>
          </cell>
          <cell r="AL624">
            <v>74444.902499999997</v>
          </cell>
          <cell r="AM624">
            <v>78494.560416666674</v>
          </cell>
          <cell r="AN624">
            <v>81728.005833333329</v>
          </cell>
          <cell r="AO624">
            <v>84516.059166666673</v>
          </cell>
          <cell r="AR624" t="str">
            <v>42b</v>
          </cell>
        </row>
        <row r="625">
          <cell r="R625">
            <v>43097.78</v>
          </cell>
          <cell r="S625">
            <v>43097.78</v>
          </cell>
          <cell r="T625">
            <v>109187.35</v>
          </cell>
          <cell r="U625">
            <v>224099.77</v>
          </cell>
          <cell r="V625">
            <v>275196.01</v>
          </cell>
          <cell r="W625">
            <v>279445.96999999997</v>
          </cell>
          <cell r="X625">
            <v>340490.14</v>
          </cell>
          <cell r="Y625">
            <v>432281.04</v>
          </cell>
          <cell r="Z625">
            <v>542606.89</v>
          </cell>
          <cell r="AA625">
            <v>618771.9</v>
          </cell>
          <cell r="AB625">
            <v>655872.66</v>
          </cell>
          <cell r="AC625">
            <v>739427.73</v>
          </cell>
          <cell r="AD625">
            <v>12390.057500000001</v>
          </cell>
          <cell r="AE625">
            <v>15981.539166666669</v>
          </cell>
          <cell r="AF625">
            <v>22326.752916666668</v>
          </cell>
          <cell r="AG625">
            <v>36213.716250000005</v>
          </cell>
          <cell r="AH625">
            <v>57017.707083333335</v>
          </cell>
          <cell r="AI625">
            <v>80127.789583333331</v>
          </cell>
          <cell r="AJ625">
            <v>105958.46083333333</v>
          </cell>
          <cell r="AK625">
            <v>138157.26</v>
          </cell>
          <cell r="AL625">
            <v>178777.59041666667</v>
          </cell>
          <cell r="AM625">
            <v>225459.55000000002</v>
          </cell>
          <cell r="AN625">
            <v>275068.32250000001</v>
          </cell>
          <cell r="AO625">
            <v>329617.50374999997</v>
          </cell>
          <cell r="AR625" t="str">
            <v>57</v>
          </cell>
        </row>
        <row r="626">
          <cell r="R626">
            <v>6340.53</v>
          </cell>
          <cell r="S626">
            <v>60265.440000000002</v>
          </cell>
          <cell r="T626">
            <v>90623.360000000001</v>
          </cell>
          <cell r="U626">
            <v>144178.57999999999</v>
          </cell>
          <cell r="V626">
            <v>145478.57999999999</v>
          </cell>
          <cell r="W626">
            <v>145478.57999999999</v>
          </cell>
          <cell r="X626">
            <v>158621.10999999999</v>
          </cell>
          <cell r="Y626">
            <v>158621.10999999999</v>
          </cell>
          <cell r="Z626">
            <v>173276.71</v>
          </cell>
          <cell r="AA626">
            <v>173276.71</v>
          </cell>
          <cell r="AB626">
            <v>184156.13</v>
          </cell>
          <cell r="AC626">
            <v>188776.53</v>
          </cell>
          <cell r="AD626">
            <v>264.18874999999997</v>
          </cell>
          <cell r="AE626">
            <v>3039.4375</v>
          </cell>
          <cell r="AF626">
            <v>9326.4708333333328</v>
          </cell>
          <cell r="AG626">
            <v>19109.884999999998</v>
          </cell>
          <cell r="AH626">
            <v>31178.933333333334</v>
          </cell>
          <cell r="AI626">
            <v>43302.148333333331</v>
          </cell>
          <cell r="AJ626">
            <v>55972.96875</v>
          </cell>
          <cell r="AK626">
            <v>69191.394583333327</v>
          </cell>
          <cell r="AL626">
            <v>83020.470416666663</v>
          </cell>
          <cell r="AM626">
            <v>97460.196249999994</v>
          </cell>
          <cell r="AN626">
            <v>112353.23125</v>
          </cell>
          <cell r="AO626">
            <v>127892.09208333331</v>
          </cell>
          <cell r="AR626" t="str">
            <v xml:space="preserve"> </v>
          </cell>
        </row>
        <row r="627">
          <cell r="R627">
            <v>9267.0499999999993</v>
          </cell>
          <cell r="S627">
            <v>14402.07</v>
          </cell>
          <cell r="T627">
            <v>19075.89</v>
          </cell>
          <cell r="U627">
            <v>301835.01</v>
          </cell>
          <cell r="V627">
            <v>391186.77</v>
          </cell>
          <cell r="W627">
            <v>758865.18</v>
          </cell>
          <cell r="X627">
            <v>899228.23</v>
          </cell>
          <cell r="Y627">
            <v>949695.77</v>
          </cell>
          <cell r="Z627">
            <v>1016739.37</v>
          </cell>
          <cell r="AA627">
            <v>1089069.44</v>
          </cell>
          <cell r="AB627">
            <v>1405118.22</v>
          </cell>
          <cell r="AC627">
            <v>2013628.17</v>
          </cell>
          <cell r="AD627">
            <v>702.89291666666668</v>
          </cell>
          <cell r="AE627">
            <v>1689.10625</v>
          </cell>
          <cell r="AF627">
            <v>3084.0212499999998</v>
          </cell>
          <cell r="AG627">
            <v>16455.30875</v>
          </cell>
          <cell r="AH627">
            <v>45331.216249999998</v>
          </cell>
          <cell r="AI627">
            <v>93250.047500000001</v>
          </cell>
          <cell r="AJ627">
            <v>162337.27291666667</v>
          </cell>
          <cell r="AK627">
            <v>239375.7729166667</v>
          </cell>
          <cell r="AL627">
            <v>321310.57041666668</v>
          </cell>
          <cell r="AM627">
            <v>409052.60416666669</v>
          </cell>
          <cell r="AN627">
            <v>512956.4233333334</v>
          </cell>
          <cell r="AO627">
            <v>655245.80666666653</v>
          </cell>
          <cell r="AR627" t="str">
            <v>41b</v>
          </cell>
        </row>
        <row r="628">
          <cell r="R628">
            <v>0</v>
          </cell>
          <cell r="S628">
            <v>0</v>
          </cell>
          <cell r="T628">
            <v>1405270.72</v>
          </cell>
          <cell r="U628">
            <v>1405270.72</v>
          </cell>
          <cell r="V628">
            <v>1405270.72</v>
          </cell>
          <cell r="W628">
            <v>1723048.53</v>
          </cell>
          <cell r="X628">
            <v>1723048.53</v>
          </cell>
          <cell r="Y628">
            <v>1723048.53</v>
          </cell>
          <cell r="Z628">
            <v>1723048.53</v>
          </cell>
          <cell r="AA628">
            <v>1723048.53</v>
          </cell>
          <cell r="AB628">
            <v>1723048.53</v>
          </cell>
          <cell r="AC628">
            <v>1723048.53</v>
          </cell>
          <cell r="AD628">
            <v>0</v>
          </cell>
          <cell r="AE628">
            <v>0</v>
          </cell>
          <cell r="AF628">
            <v>58552.946666666663</v>
          </cell>
          <cell r="AG628">
            <v>175658.84</v>
          </cell>
          <cell r="AH628">
            <v>292764.73333333334</v>
          </cell>
          <cell r="AI628">
            <v>423111.36874999997</v>
          </cell>
          <cell r="AJ628">
            <v>566698.74624999997</v>
          </cell>
          <cell r="AK628">
            <v>710286.12375000014</v>
          </cell>
          <cell r="AL628">
            <v>853873.50125000009</v>
          </cell>
          <cell r="AM628">
            <v>997460.87875000003</v>
          </cell>
          <cell r="AN628">
            <v>1141048.2562499999</v>
          </cell>
          <cell r="AO628">
            <v>1284635.6337499998</v>
          </cell>
          <cell r="AR628" t="str">
            <v>57</v>
          </cell>
        </row>
        <row r="629">
          <cell r="R629">
            <v>0</v>
          </cell>
          <cell r="S629">
            <v>0</v>
          </cell>
          <cell r="T629">
            <v>-1405270.72</v>
          </cell>
          <cell r="U629">
            <v>-1405270.72</v>
          </cell>
          <cell r="V629">
            <v>-1405270.72</v>
          </cell>
          <cell r="W629">
            <v>-1723048.53</v>
          </cell>
          <cell r="X629">
            <v>-1723048.53</v>
          </cell>
          <cell r="Y629">
            <v>-1723048.53</v>
          </cell>
          <cell r="Z629">
            <v>-1723048.53</v>
          </cell>
          <cell r="AA629">
            <v>-1723048.53</v>
          </cell>
          <cell r="AB629">
            <v>-1723048.53</v>
          </cell>
          <cell r="AC629">
            <v>-1723048.53</v>
          </cell>
          <cell r="AD629">
            <v>0</v>
          </cell>
          <cell r="AE629">
            <v>0</v>
          </cell>
          <cell r="AF629">
            <v>-58552.946666666663</v>
          </cell>
          <cell r="AG629">
            <v>-175658.84</v>
          </cell>
          <cell r="AH629">
            <v>-292764.73333333334</v>
          </cell>
          <cell r="AI629">
            <v>-423111.36874999997</v>
          </cell>
          <cell r="AJ629">
            <v>-566698.74624999997</v>
          </cell>
          <cell r="AK629">
            <v>-710286.12375000014</v>
          </cell>
          <cell r="AL629">
            <v>-853873.50125000009</v>
          </cell>
          <cell r="AM629">
            <v>-997460.87875000003</v>
          </cell>
          <cell r="AN629">
            <v>-1141048.2562499999</v>
          </cell>
          <cell r="AO629">
            <v>-1284635.6337499998</v>
          </cell>
          <cell r="AR629" t="str">
            <v>57</v>
          </cell>
        </row>
        <row r="630"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R630" t="str">
            <v>62</v>
          </cell>
        </row>
        <row r="631"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R631" t="str">
            <v>62</v>
          </cell>
        </row>
        <row r="632">
          <cell r="R632">
            <v>5616582.2599999998</v>
          </cell>
          <cell r="S632">
            <v>5827221.7800000003</v>
          </cell>
          <cell r="T632">
            <v>6566911.3899999997</v>
          </cell>
          <cell r="U632">
            <v>6987117.3099999996</v>
          </cell>
          <cell r="V632">
            <v>7259855.0599999996</v>
          </cell>
          <cell r="W632">
            <v>7622728.9000000004</v>
          </cell>
          <cell r="X632">
            <v>8076168.0199999996</v>
          </cell>
          <cell r="Y632">
            <v>8421072.0600000005</v>
          </cell>
          <cell r="Z632">
            <v>8762627.5700000003</v>
          </cell>
          <cell r="AA632">
            <v>8842548.5700000003</v>
          </cell>
          <cell r="AB632">
            <v>9127844.5700000003</v>
          </cell>
          <cell r="AC632">
            <v>9695589.0500000007</v>
          </cell>
          <cell r="AD632">
            <v>2885148.2325000004</v>
          </cell>
          <cell r="AE632">
            <v>3334584.3175000004</v>
          </cell>
          <cell r="AF632">
            <v>3803748.1370833335</v>
          </cell>
          <cell r="AG632">
            <v>4282511.7079166668</v>
          </cell>
          <cell r="AH632">
            <v>4754669.3691666676</v>
          </cell>
          <cell r="AI632">
            <v>5206461.6800000006</v>
          </cell>
          <cell r="AJ632">
            <v>5641053.2591666663</v>
          </cell>
          <cell r="AK632">
            <v>6058213.1462500012</v>
          </cell>
          <cell r="AL632">
            <v>6451554.9233333347</v>
          </cell>
          <cell r="AM632">
            <v>6823419.870000001</v>
          </cell>
          <cell r="AN632">
            <v>7175671.7862499999</v>
          </cell>
          <cell r="AO632">
            <v>7541855.1370833339</v>
          </cell>
          <cell r="AR632" t="str">
            <v>62</v>
          </cell>
        </row>
        <row r="633">
          <cell r="R633">
            <v>915717.73</v>
          </cell>
          <cell r="S633">
            <v>952367.21</v>
          </cell>
          <cell r="T633">
            <v>1150781.6000000001</v>
          </cell>
          <cell r="U633">
            <v>1340988.68</v>
          </cell>
          <cell r="V633">
            <v>1498338.46</v>
          </cell>
          <cell r="W633">
            <v>1687982.62</v>
          </cell>
          <cell r="X633">
            <v>1895994.93</v>
          </cell>
          <cell r="Y633">
            <v>2030187.12</v>
          </cell>
          <cell r="Z633">
            <v>2220536.2999999998</v>
          </cell>
          <cell r="AA633">
            <v>2263106.2999999998</v>
          </cell>
          <cell r="AB633">
            <v>2521342.2999999998</v>
          </cell>
          <cell r="AC633">
            <v>2862500.74</v>
          </cell>
          <cell r="AD633">
            <v>393848.46875</v>
          </cell>
          <cell r="AE633">
            <v>469187.13291666674</v>
          </cell>
          <cell r="AF633">
            <v>552953.1875</v>
          </cell>
          <cell r="AG633">
            <v>650379.36583333334</v>
          </cell>
          <cell r="AH633">
            <v>759425.3091666667</v>
          </cell>
          <cell r="AI633">
            <v>877684.79166666686</v>
          </cell>
          <cell r="AJ633">
            <v>1003431.8154166668</v>
          </cell>
          <cell r="AK633">
            <v>1131770.33125</v>
          </cell>
          <cell r="AL633">
            <v>1261438.9541666666</v>
          </cell>
          <cell r="AM633">
            <v>1391895.5391666666</v>
          </cell>
          <cell r="AN633">
            <v>1530092.0712500003</v>
          </cell>
          <cell r="AO633">
            <v>1691048.9987500003</v>
          </cell>
          <cell r="AR633" t="str">
            <v xml:space="preserve"> </v>
          </cell>
        </row>
        <row r="634">
          <cell r="R634">
            <v>232596.08</v>
          </cell>
          <cell r="S634">
            <v>239508.19</v>
          </cell>
          <cell r="T634">
            <v>249911.84</v>
          </cell>
          <cell r="U634">
            <v>258241.02</v>
          </cell>
          <cell r="V634">
            <v>265709.96999999997</v>
          </cell>
          <cell r="W634">
            <v>277407.67</v>
          </cell>
          <cell r="X634">
            <v>287269.67</v>
          </cell>
          <cell r="Y634">
            <v>303633.37</v>
          </cell>
          <cell r="Z634">
            <v>354087.04</v>
          </cell>
          <cell r="AA634">
            <v>367425.23</v>
          </cell>
          <cell r="AB634">
            <v>379329.75</v>
          </cell>
          <cell r="AC634">
            <v>394078.65</v>
          </cell>
          <cell r="AD634">
            <v>168371.73291666666</v>
          </cell>
          <cell r="AE634">
            <v>178687.92250000002</v>
          </cell>
          <cell r="AF634">
            <v>188285.98874999999</v>
          </cell>
          <cell r="AG634">
            <v>198211.17874999999</v>
          </cell>
          <cell r="AH634">
            <v>208404.56166666665</v>
          </cell>
          <cell r="AI634">
            <v>218592.23958333334</v>
          </cell>
          <cell r="AJ634">
            <v>228853.62666666671</v>
          </cell>
          <cell r="AK634">
            <v>239284.86499999999</v>
          </cell>
          <cell r="AL634">
            <v>251483.76291666666</v>
          </cell>
          <cell r="AM634">
            <v>265386.64333333331</v>
          </cell>
          <cell r="AN634">
            <v>279398.23833333334</v>
          </cell>
          <cell r="AO634">
            <v>293603.89624999999</v>
          </cell>
          <cell r="AR634" t="str">
            <v>62</v>
          </cell>
        </row>
        <row r="635">
          <cell r="R635">
            <v>110552.54</v>
          </cell>
          <cell r="S635">
            <v>113799.55</v>
          </cell>
          <cell r="T635">
            <v>118686.74</v>
          </cell>
          <cell r="U635">
            <v>122599.43</v>
          </cell>
          <cell r="V635">
            <v>126108.02</v>
          </cell>
          <cell r="W635">
            <v>131603.1</v>
          </cell>
          <cell r="X635">
            <v>136235.84</v>
          </cell>
          <cell r="Y635">
            <v>143922.79999999999</v>
          </cell>
          <cell r="Z635">
            <v>167623.75</v>
          </cell>
          <cell r="AA635">
            <v>173889.46</v>
          </cell>
          <cell r="AB635">
            <v>179481.69</v>
          </cell>
          <cell r="AC635">
            <v>186410.08</v>
          </cell>
          <cell r="AD635">
            <v>81699.05041666668</v>
          </cell>
          <cell r="AE635">
            <v>86344.811666666676</v>
          </cell>
          <cell r="AF635">
            <v>90678.02416666667</v>
          </cell>
          <cell r="AG635">
            <v>95174.287083333344</v>
          </cell>
          <cell r="AH635">
            <v>99803.522916666683</v>
          </cell>
          <cell r="AI635">
            <v>104445.63791666669</v>
          </cell>
          <cell r="AJ635">
            <v>109139.44083333336</v>
          </cell>
          <cell r="AK635">
            <v>113932.12833333336</v>
          </cell>
          <cell r="AL635">
            <v>119576.21666666666</v>
          </cell>
          <cell r="AM635">
            <v>126040.50249999999</v>
          </cell>
          <cell r="AN635">
            <v>132575.37166666667</v>
          </cell>
          <cell r="AO635">
            <v>139220.36708333332</v>
          </cell>
          <cell r="AR635" t="str">
            <v xml:space="preserve"> </v>
          </cell>
        </row>
        <row r="636"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R636" t="str">
            <v>50a</v>
          </cell>
        </row>
        <row r="637">
          <cell r="R637">
            <v>1184110.0900000001</v>
          </cell>
          <cell r="S637">
            <v>1274780.02</v>
          </cell>
          <cell r="T637">
            <v>1401824.86</v>
          </cell>
          <cell r="U637">
            <v>1563930.4</v>
          </cell>
          <cell r="V637">
            <v>1626436.23</v>
          </cell>
          <cell r="W637">
            <v>1657521.01</v>
          </cell>
          <cell r="X637">
            <v>1775523.53</v>
          </cell>
          <cell r="Y637">
            <v>1823435.88</v>
          </cell>
          <cell r="Z637">
            <v>2000668.66</v>
          </cell>
          <cell r="AA637">
            <v>2013048.72</v>
          </cell>
          <cell r="AB637">
            <v>2089641.01</v>
          </cell>
          <cell r="AC637">
            <v>2115689.34</v>
          </cell>
          <cell r="AD637">
            <v>695297.58416666673</v>
          </cell>
          <cell r="AE637">
            <v>767520.0279166667</v>
          </cell>
          <cell r="AF637">
            <v>843036.65499999991</v>
          </cell>
          <cell r="AG637">
            <v>926733.21833333327</v>
          </cell>
          <cell r="AH637">
            <v>1017259.7241666666</v>
          </cell>
          <cell r="AI637">
            <v>1105754.9320833331</v>
          </cell>
          <cell r="AJ637">
            <v>1192172.2558333334</v>
          </cell>
          <cell r="AK637">
            <v>1281372.6879166665</v>
          </cell>
          <cell r="AL637">
            <v>1376169.5075000001</v>
          </cell>
          <cell r="AM637">
            <v>1476304.5566666666</v>
          </cell>
          <cell r="AN637">
            <v>1575848.21875</v>
          </cell>
          <cell r="AO637">
            <v>1667808.6254166665</v>
          </cell>
          <cell r="AR637" t="str">
            <v>62</v>
          </cell>
        </row>
        <row r="638">
          <cell r="R638">
            <v>542684.44999999995</v>
          </cell>
          <cell r="S638">
            <v>585277.26</v>
          </cell>
          <cell r="T638">
            <v>644957.42000000004</v>
          </cell>
          <cell r="U638">
            <v>721107.59</v>
          </cell>
          <cell r="V638">
            <v>750470.13</v>
          </cell>
          <cell r="W638">
            <v>765072.42</v>
          </cell>
          <cell r="X638">
            <v>820504.9</v>
          </cell>
          <cell r="Y638">
            <v>843012.05</v>
          </cell>
          <cell r="Z638">
            <v>926268.34</v>
          </cell>
          <cell r="AA638">
            <v>932083.96</v>
          </cell>
          <cell r="AB638">
            <v>968063.7</v>
          </cell>
          <cell r="AC638">
            <v>980300.08</v>
          </cell>
          <cell r="AD638">
            <v>323175.68958333338</v>
          </cell>
          <cell r="AE638">
            <v>355686.45624999999</v>
          </cell>
          <cell r="AF638">
            <v>389864.22666666663</v>
          </cell>
          <cell r="AG638">
            <v>427964.6112499999</v>
          </cell>
          <cell r="AH638">
            <v>469325.73374999996</v>
          </cell>
          <cell r="AI638">
            <v>509855.35999999993</v>
          </cell>
          <cell r="AJ638">
            <v>549580.41499999992</v>
          </cell>
          <cell r="AK638">
            <v>590698.30958333332</v>
          </cell>
          <cell r="AL638">
            <v>634523.45499999996</v>
          </cell>
          <cell r="AM638">
            <v>680909.28749999998</v>
          </cell>
          <cell r="AN638">
            <v>727106.25541666662</v>
          </cell>
          <cell r="AO638">
            <v>769986.33666666655</v>
          </cell>
        </row>
        <row r="639">
          <cell r="R639">
            <v>-6928634.3099999996</v>
          </cell>
          <cell r="S639">
            <v>-7723150.3799999999</v>
          </cell>
          <cell r="T639">
            <v>-8218648.0899999999</v>
          </cell>
          <cell r="U639">
            <v>-8419648.4100000001</v>
          </cell>
          <cell r="V639">
            <v>-8719614.2599999998</v>
          </cell>
          <cell r="W639">
            <v>-8879269.3900000006</v>
          </cell>
          <cell r="X639">
            <v>-9052764.6699999999</v>
          </cell>
          <cell r="Y639">
            <v>-9228127.3300000001</v>
          </cell>
          <cell r="Z639">
            <v>-9395462.9600000009</v>
          </cell>
          <cell r="AA639">
            <v>-9839400.6899999995</v>
          </cell>
          <cell r="AB639">
            <v>-10650764.15</v>
          </cell>
          <cell r="AC639">
            <v>-11430828.1</v>
          </cell>
          <cell r="AD639">
            <v>-3735016.6479166667</v>
          </cell>
          <cell r="AE639">
            <v>-4278532.4608333334</v>
          </cell>
          <cell r="AF639">
            <v>-4848712.6566666672</v>
          </cell>
          <cell r="AG639">
            <v>-5404862.9675000003</v>
          </cell>
          <cell r="AH639">
            <v>-5943489.3791666673</v>
          </cell>
          <cell r="AI639">
            <v>-6447682.2762500001</v>
          </cell>
          <cell r="AJ639">
            <v>-6905428.2020833343</v>
          </cell>
          <cell r="AK639">
            <v>-7321960.987499998</v>
          </cell>
          <cell r="AL639">
            <v>-7695551.2199999988</v>
          </cell>
          <cell r="AM639">
            <v>-8052056.5070833331</v>
          </cell>
          <cell r="AN639">
            <v>-8425514.1283333339</v>
          </cell>
          <cell r="AO639">
            <v>-8830892.8620833345</v>
          </cell>
          <cell r="AR639" t="str">
            <v>62</v>
          </cell>
        </row>
        <row r="640">
          <cell r="R640">
            <v>-1521958.18</v>
          </cell>
          <cell r="S640">
            <v>-3241266.21</v>
          </cell>
          <cell r="T640">
            <v>-1914425.76</v>
          </cell>
          <cell r="U640">
            <v>-2184695.7000000002</v>
          </cell>
          <cell r="V640">
            <v>-2374916.31</v>
          </cell>
          <cell r="W640">
            <v>-2584658.14</v>
          </cell>
          <cell r="X640">
            <v>-2852735.67</v>
          </cell>
          <cell r="Y640">
            <v>-3017121.97</v>
          </cell>
          <cell r="Z640">
            <v>-3314428.39</v>
          </cell>
          <cell r="AA640">
            <v>-3369079.72</v>
          </cell>
          <cell r="AB640">
            <v>-3668887.69</v>
          </cell>
          <cell r="AC640">
            <v>-4029210.9</v>
          </cell>
          <cell r="AD640">
            <v>-792525.70291666675</v>
          </cell>
          <cell r="AE640">
            <v>-969305.29708333325</v>
          </cell>
          <cell r="AF640">
            <v>-1157824.9258333333</v>
          </cell>
          <cell r="AG640">
            <v>-1297847.7516666667</v>
          </cell>
          <cell r="AH640">
            <v>-1452884.0408333335</v>
          </cell>
          <cell r="AI640">
            <v>-1616315.2520833332</v>
          </cell>
          <cell r="AJ640">
            <v>-1786481.1337499998</v>
          </cell>
          <cell r="AK640">
            <v>-1960730.2316666667</v>
          </cell>
          <cell r="AL640">
            <v>-2139868.0883333334</v>
          </cell>
          <cell r="AM640">
            <v>-2323174.7916666665</v>
          </cell>
          <cell r="AN640">
            <v>-2516222.8191666668</v>
          </cell>
          <cell r="AO640">
            <v>-2728824.4816666669</v>
          </cell>
          <cell r="AR640" t="str">
            <v xml:space="preserve">  </v>
          </cell>
        </row>
        <row r="641">
          <cell r="R641">
            <v>3625803.92</v>
          </cell>
          <cell r="S641">
            <v>3750255.64</v>
          </cell>
          <cell r="T641">
            <v>3929777.98</v>
          </cell>
          <cell r="U641">
            <v>4195721.3099999996</v>
          </cell>
          <cell r="V641">
            <v>4568893.96</v>
          </cell>
          <cell r="W641">
            <v>4810020.5999999996</v>
          </cell>
          <cell r="X641">
            <v>5504180.6299999999</v>
          </cell>
          <cell r="Y641">
            <v>5918793.7699999996</v>
          </cell>
          <cell r="Z641">
            <v>6291827.6500000004</v>
          </cell>
          <cell r="AA641">
            <v>6513080.8700000001</v>
          </cell>
          <cell r="AB641">
            <v>6965117.6399999997</v>
          </cell>
          <cell r="AC641">
            <v>7588538.8200000003</v>
          </cell>
          <cell r="AD641">
            <v>1417502.2870833334</v>
          </cell>
          <cell r="AE641">
            <v>1708701.5133333334</v>
          </cell>
          <cell r="AF641">
            <v>2002227.5941666665</v>
          </cell>
          <cell r="AG641">
            <v>2309125.1737500001</v>
          </cell>
          <cell r="AH641">
            <v>2625954.5120833335</v>
          </cell>
          <cell r="AI641">
            <v>2950568.2558333334</v>
          </cell>
          <cell r="AJ641">
            <v>3292144.5308333333</v>
          </cell>
          <cell r="AK641">
            <v>3645276.103333333</v>
          </cell>
          <cell r="AL641">
            <v>4007824.2850000001</v>
          </cell>
          <cell r="AM641">
            <v>4374136.3354166672</v>
          </cell>
          <cell r="AN641">
            <v>4747008.8216666663</v>
          </cell>
          <cell r="AO641">
            <v>5122308.3358333334</v>
          </cell>
          <cell r="AR641" t="str">
            <v>62</v>
          </cell>
        </row>
        <row r="642">
          <cell r="R642">
            <v>-3199913.3</v>
          </cell>
          <cell r="S642">
            <v>-3199913.3</v>
          </cell>
          <cell r="T642">
            <v>-3750255.64</v>
          </cell>
          <cell r="U642">
            <v>-3750255.64</v>
          </cell>
          <cell r="V642">
            <v>-3750255.64</v>
          </cell>
          <cell r="W642">
            <v>-4810020.5999999996</v>
          </cell>
          <cell r="X642">
            <v>-4810020.5999999996</v>
          </cell>
          <cell r="Y642">
            <v>-4810020.5999999996</v>
          </cell>
          <cell r="Z642">
            <v>-6291827.6500000004</v>
          </cell>
          <cell r="AA642">
            <v>-6291827.6500000004</v>
          </cell>
          <cell r="AB642">
            <v>-6291827.6500000004</v>
          </cell>
          <cell r="AC642">
            <v>-7588538.8200000003</v>
          </cell>
          <cell r="AD642">
            <v>-595535.39749999996</v>
          </cell>
          <cell r="AE642">
            <v>-862194.8391666665</v>
          </cell>
          <cell r="AF642">
            <v>-1151785.2116666667</v>
          </cell>
          <cell r="AG642">
            <v>-1464306.5149999999</v>
          </cell>
          <cell r="AH642">
            <v>-1776827.8183333334</v>
          </cell>
          <cell r="AI642">
            <v>-2133505.9950000001</v>
          </cell>
          <cell r="AJ642">
            <v>-2534341.0450000004</v>
          </cell>
          <cell r="AK642">
            <v>-2935176.0950000002</v>
          </cell>
          <cell r="AL642">
            <v>-3397753.1054166672</v>
          </cell>
          <cell r="AM642">
            <v>-3922072.0762500004</v>
          </cell>
          <cell r="AN642">
            <v>-4348617.9295833334</v>
          </cell>
          <cell r="AO642">
            <v>-4695863.6941666668</v>
          </cell>
          <cell r="AR642" t="str">
            <v>62</v>
          </cell>
        </row>
        <row r="643">
          <cell r="R643">
            <v>67765</v>
          </cell>
          <cell r="S643">
            <v>84314.41</v>
          </cell>
          <cell r="T643">
            <v>127139.51</v>
          </cell>
          <cell r="U643">
            <v>184980.13</v>
          </cell>
          <cell r="V643">
            <v>0</v>
          </cell>
          <cell r="W643">
            <v>16758</v>
          </cell>
          <cell r="X643">
            <v>24443</v>
          </cell>
          <cell r="Y643">
            <v>31224</v>
          </cell>
          <cell r="Z643">
            <v>38224</v>
          </cell>
          <cell r="AA643">
            <v>45855</v>
          </cell>
          <cell r="AB643">
            <v>53240</v>
          </cell>
          <cell r="AC643">
            <v>59295</v>
          </cell>
          <cell r="AD643">
            <v>18253.345000000001</v>
          </cell>
          <cell r="AE643">
            <v>24589.987083333337</v>
          </cell>
          <cell r="AF643">
            <v>33400.567083333335</v>
          </cell>
          <cell r="AG643">
            <v>46405.552083333336</v>
          </cell>
          <cell r="AH643">
            <v>54113.057500000003</v>
          </cell>
          <cell r="AI643">
            <v>54811.307500000003</v>
          </cell>
          <cell r="AJ643">
            <v>56528.015833333338</v>
          </cell>
          <cell r="AK643">
            <v>58847.474166666674</v>
          </cell>
          <cell r="AL643">
            <v>61741.140833333338</v>
          </cell>
          <cell r="AM643">
            <v>62832.549583333333</v>
          </cell>
          <cell r="AN643">
            <v>61568.314583333333</v>
          </cell>
          <cell r="AO643">
            <v>60954.254166666673</v>
          </cell>
          <cell r="AR643" t="str">
            <v>57</v>
          </cell>
        </row>
        <row r="644"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R644" t="str">
            <v>62</v>
          </cell>
        </row>
        <row r="645"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112615.39750000001</v>
          </cell>
          <cell r="AE645">
            <v>112409.39541666668</v>
          </cell>
          <cell r="AF645">
            <v>110212.61625000002</v>
          </cell>
          <cell r="AG645">
            <v>104961.15791666669</v>
          </cell>
          <cell r="AH645">
            <v>96508.940416666679</v>
          </cell>
          <cell r="AI645">
            <v>84139.44958333332</v>
          </cell>
          <cell r="AJ645">
            <v>69783.54041666667</v>
          </cell>
          <cell r="AK645">
            <v>55427.631249999999</v>
          </cell>
          <cell r="AL645">
            <v>40425.451249999998</v>
          </cell>
          <cell r="AM645">
            <v>24449.732083333332</v>
          </cell>
          <cell r="AN645">
            <v>8149.1191666666664</v>
          </cell>
          <cell r="AO645">
            <v>0</v>
          </cell>
          <cell r="AR645" t="str">
            <v>62</v>
          </cell>
        </row>
        <row r="646">
          <cell r="R646">
            <v>329023.5</v>
          </cell>
          <cell r="S646">
            <v>392185.61</v>
          </cell>
          <cell r="T646">
            <v>443611.95</v>
          </cell>
          <cell r="U646">
            <v>470589.49</v>
          </cell>
          <cell r="V646">
            <v>487666.43</v>
          </cell>
          <cell r="W646">
            <v>487666.43</v>
          </cell>
          <cell r="X646">
            <v>487960.37</v>
          </cell>
          <cell r="Y646">
            <v>498948.74</v>
          </cell>
          <cell r="Z646">
            <v>529411.66</v>
          </cell>
          <cell r="AA646">
            <v>549517.39</v>
          </cell>
          <cell r="AB646">
            <v>638831.46</v>
          </cell>
          <cell r="AC646">
            <v>657310.29</v>
          </cell>
          <cell r="AD646">
            <v>71170.692500000005</v>
          </cell>
          <cell r="AE646">
            <v>101221.07208333333</v>
          </cell>
          <cell r="AF646">
            <v>136045.97041666668</v>
          </cell>
          <cell r="AG646">
            <v>173613.65374999997</v>
          </cell>
          <cell r="AH646">
            <v>212492.89708333332</v>
          </cell>
          <cell r="AI646">
            <v>251996.73499999999</v>
          </cell>
          <cell r="AJ646">
            <v>291425.87583333335</v>
          </cell>
          <cell r="AK646">
            <v>331191.17541666672</v>
          </cell>
          <cell r="AL646">
            <v>372549.67458333331</v>
          </cell>
          <cell r="AM646">
            <v>413939.57375000004</v>
          </cell>
          <cell r="AN646">
            <v>452574.79458333337</v>
          </cell>
          <cell r="AO646">
            <v>484430.47666666674</v>
          </cell>
          <cell r="AR646" t="str">
            <v>62</v>
          </cell>
        </row>
        <row r="647"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R647" t="str">
            <v>41b</v>
          </cell>
        </row>
        <row r="648">
          <cell r="R648">
            <v>-93055.039999999994</v>
          </cell>
          <cell r="S648">
            <v>13862.42</v>
          </cell>
          <cell r="T648">
            <v>16693.18</v>
          </cell>
          <cell r="U648">
            <v>13657.23</v>
          </cell>
          <cell r="V648">
            <v>74764.320000000007</v>
          </cell>
          <cell r="W648">
            <v>83916.32</v>
          </cell>
          <cell r="X648">
            <v>66767.88</v>
          </cell>
          <cell r="Y648">
            <v>1235.43</v>
          </cell>
          <cell r="Z648">
            <v>10850.25</v>
          </cell>
          <cell r="AA648">
            <v>5790.34</v>
          </cell>
          <cell r="AB648">
            <v>249176.16</v>
          </cell>
          <cell r="AC648">
            <v>0</v>
          </cell>
          <cell r="AD648">
            <v>-567513.80791666673</v>
          </cell>
          <cell r="AE648">
            <v>-546843.57999999996</v>
          </cell>
          <cell r="AF648">
            <v>-521114.73541666666</v>
          </cell>
          <cell r="AG648">
            <v>-494598.78416666668</v>
          </cell>
          <cell r="AH648">
            <v>-452635.20208333334</v>
          </cell>
          <cell r="AI648">
            <v>-400636.45874999993</v>
          </cell>
          <cell r="AJ648">
            <v>-330571.71583333338</v>
          </cell>
          <cell r="AK648">
            <v>-243748.02791666667</v>
          </cell>
          <cell r="AL648">
            <v>-154781.06541666665</v>
          </cell>
          <cell r="AM648">
            <v>-70013.426666666652</v>
          </cell>
          <cell r="AN648">
            <v>3697.4512500000033</v>
          </cell>
          <cell r="AO648">
            <v>36971.540833333333</v>
          </cell>
          <cell r="AR648" t="str">
            <v>41b</v>
          </cell>
        </row>
        <row r="649"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R649" t="str">
            <v>41b</v>
          </cell>
        </row>
        <row r="650">
          <cell r="R650">
            <v>177365.79</v>
          </cell>
          <cell r="S650">
            <v>477219.15</v>
          </cell>
          <cell r="T650">
            <v>590676.76</v>
          </cell>
          <cell r="U650">
            <v>596086.55000000005</v>
          </cell>
          <cell r="V650">
            <v>564129.31000000006</v>
          </cell>
          <cell r="W650">
            <v>523153.67</v>
          </cell>
          <cell r="X650">
            <v>479816.35</v>
          </cell>
          <cell r="Y650">
            <v>478128.62</v>
          </cell>
          <cell r="Z650">
            <v>396194.13</v>
          </cell>
          <cell r="AA650">
            <v>258597.44</v>
          </cell>
          <cell r="AB650">
            <v>111192.54</v>
          </cell>
          <cell r="AC650">
            <v>0</v>
          </cell>
          <cell r="AD650">
            <v>343359.59083333338</v>
          </cell>
          <cell r="AE650">
            <v>351791.98875000002</v>
          </cell>
          <cell r="AF650">
            <v>358140.98208333337</v>
          </cell>
          <cell r="AG650">
            <v>366640.0229166667</v>
          </cell>
          <cell r="AH650">
            <v>376244.62333333335</v>
          </cell>
          <cell r="AI650">
            <v>384796.3125</v>
          </cell>
          <cell r="AJ650">
            <v>391530.51374999998</v>
          </cell>
          <cell r="AK650">
            <v>396184.30083333334</v>
          </cell>
          <cell r="AL650">
            <v>397832.00416666665</v>
          </cell>
          <cell r="AM650">
            <v>396758.4908333334</v>
          </cell>
          <cell r="AN650">
            <v>391665.25291666674</v>
          </cell>
          <cell r="AO650">
            <v>387713.35916666681</v>
          </cell>
          <cell r="AR650" t="str">
            <v>41b</v>
          </cell>
        </row>
        <row r="651">
          <cell r="R651">
            <v>-103700.89</v>
          </cell>
          <cell r="S651">
            <v>48979.58</v>
          </cell>
          <cell r="T651">
            <v>159013.16</v>
          </cell>
          <cell r="U651">
            <v>110603.27</v>
          </cell>
          <cell r="V651">
            <v>-17894.28</v>
          </cell>
          <cell r="W651">
            <v>-20894.03</v>
          </cell>
          <cell r="X651">
            <v>162409.68</v>
          </cell>
          <cell r="Y651">
            <v>51938.92</v>
          </cell>
          <cell r="Z651">
            <v>-130308.91</v>
          </cell>
          <cell r="AA651">
            <v>-155212.98000000001</v>
          </cell>
          <cell r="AB651">
            <v>-281865.65000000002</v>
          </cell>
          <cell r="AC651">
            <v>0</v>
          </cell>
          <cell r="AD651">
            <v>-550393.17166666663</v>
          </cell>
          <cell r="AE651">
            <v>-557429.39</v>
          </cell>
          <cell r="AF651">
            <v>-553359.31416666659</v>
          </cell>
          <cell r="AG651">
            <v>-541634.0824999999</v>
          </cell>
          <cell r="AH651">
            <v>-529060.25583333324</v>
          </cell>
          <cell r="AI651">
            <v>-488405.21750000003</v>
          </cell>
          <cell r="AJ651">
            <v>-408069.11208333337</v>
          </cell>
          <cell r="AK651">
            <v>-317249.11249999987</v>
          </cell>
          <cell r="AL651">
            <v>-237872.46541666662</v>
          </cell>
          <cell r="AM651">
            <v>-157356.73124999998</v>
          </cell>
          <cell r="AN651">
            <v>-63489.07958333334</v>
          </cell>
          <cell r="AO651">
            <v>-14744.344166666671</v>
          </cell>
          <cell r="AR651" t="str">
            <v>41b</v>
          </cell>
        </row>
        <row r="652">
          <cell r="R652">
            <v>-1168.17</v>
          </cell>
          <cell r="S652">
            <v>3602.12</v>
          </cell>
          <cell r="T652">
            <v>3602.12</v>
          </cell>
          <cell r="U652">
            <v>3602.12</v>
          </cell>
          <cell r="V652">
            <v>2255.77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6109.6687500000007</v>
          </cell>
          <cell r="AE652">
            <v>3041.1850000000009</v>
          </cell>
          <cell r="AF652">
            <v>1449.8841666666667</v>
          </cell>
          <cell r="AG652">
            <v>1231.5041666666664</v>
          </cell>
          <cell r="AH652">
            <v>957.02625</v>
          </cell>
          <cell r="AI652">
            <v>808.35708333333332</v>
          </cell>
          <cell r="AJ652">
            <v>841.59458333333339</v>
          </cell>
          <cell r="AK652">
            <v>874.83208333333334</v>
          </cell>
          <cell r="AL652">
            <v>908.06958333333341</v>
          </cell>
          <cell r="AM652">
            <v>941.30708333333348</v>
          </cell>
          <cell r="AN652">
            <v>974.54458333333332</v>
          </cell>
          <cell r="AO652">
            <v>991.1633333333333</v>
          </cell>
          <cell r="AR652" t="str">
            <v>41b</v>
          </cell>
        </row>
        <row r="653">
          <cell r="R653">
            <v>4770.29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186</v>
          </cell>
          <cell r="AC653">
            <v>0</v>
          </cell>
          <cell r="AD653">
            <v>8340.685833333333</v>
          </cell>
          <cell r="AE653">
            <v>5510.427083333333</v>
          </cell>
          <cell r="AF653">
            <v>3797.154583333333</v>
          </cell>
          <cell r="AG653">
            <v>3399.6304166666669</v>
          </cell>
          <cell r="AH653">
            <v>3002.1062499999994</v>
          </cell>
          <cell r="AI653">
            <v>2604.5820833333332</v>
          </cell>
          <cell r="AJ653">
            <v>2207.0579166666666</v>
          </cell>
          <cell r="AK653">
            <v>1809.5337500000003</v>
          </cell>
          <cell r="AL653">
            <v>1412.0095833333335</v>
          </cell>
          <cell r="AM653">
            <v>1014.4854166666668</v>
          </cell>
          <cell r="AN653">
            <v>614.37375000000009</v>
          </cell>
          <cell r="AO653">
            <v>413.02416666666664</v>
          </cell>
          <cell r="AR653" t="str">
            <v>41b</v>
          </cell>
        </row>
        <row r="654"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R654" t="str">
            <v>41b</v>
          </cell>
        </row>
        <row r="655"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R655" t="str">
            <v>41b</v>
          </cell>
        </row>
        <row r="656"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-676.41666666666663</v>
          </cell>
          <cell r="AE656">
            <v>-676.41666666666663</v>
          </cell>
          <cell r="AF656">
            <v>-676.41666666666663</v>
          </cell>
          <cell r="AG656">
            <v>-676.41666666666663</v>
          </cell>
          <cell r="AH656">
            <v>-676.41666666666663</v>
          </cell>
          <cell r="AI656">
            <v>-676.41666666666663</v>
          </cell>
          <cell r="AJ656">
            <v>-676.41666666666663</v>
          </cell>
          <cell r="AK656">
            <v>-676.41666666666663</v>
          </cell>
          <cell r="AL656">
            <v>-676.41666666666663</v>
          </cell>
          <cell r="AM656">
            <v>-676.41666666666663</v>
          </cell>
          <cell r="AN656">
            <v>-338.20833333333331</v>
          </cell>
          <cell r="AO656">
            <v>0</v>
          </cell>
          <cell r="AR656" t="str">
            <v>41b</v>
          </cell>
        </row>
        <row r="657"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R657" t="str">
            <v>41b</v>
          </cell>
        </row>
        <row r="658">
          <cell r="R658">
            <v>0</v>
          </cell>
          <cell r="S658">
            <v>-3274.02</v>
          </cell>
          <cell r="T658">
            <v>45666.52</v>
          </cell>
          <cell r="U658">
            <v>45666.52</v>
          </cell>
          <cell r="V658">
            <v>45666.52</v>
          </cell>
          <cell r="W658">
            <v>45666.52</v>
          </cell>
          <cell r="X658">
            <v>46034.67</v>
          </cell>
          <cell r="Y658">
            <v>46034.67</v>
          </cell>
          <cell r="Z658">
            <v>-268407.26</v>
          </cell>
          <cell r="AA658">
            <v>-268407.26</v>
          </cell>
          <cell r="AB658">
            <v>-268407.26</v>
          </cell>
          <cell r="AC658">
            <v>0</v>
          </cell>
          <cell r="AD658">
            <v>-80959.555000000008</v>
          </cell>
          <cell r="AE658">
            <v>-89187.417083333348</v>
          </cell>
          <cell r="AF658">
            <v>-101890.425</v>
          </cell>
          <cell r="AG658">
            <v>-110840.71666666667</v>
          </cell>
          <cell r="AH658">
            <v>-119791.00833333335</v>
          </cell>
          <cell r="AI658">
            <v>-128741.29999999997</v>
          </cell>
          <cell r="AJ658">
            <v>-137658.6945833333</v>
          </cell>
          <cell r="AK658">
            <v>-128784.15875000002</v>
          </cell>
          <cell r="AL658">
            <v>-103636.15041666666</v>
          </cell>
          <cell r="AM658">
            <v>-79973.702916666676</v>
          </cell>
          <cell r="AN658">
            <v>-56311.255416666674</v>
          </cell>
          <cell r="AO658">
            <v>-44480.031666666677</v>
          </cell>
          <cell r="AR658" t="str">
            <v>41b</v>
          </cell>
        </row>
        <row r="659"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R659" t="str">
            <v>41b</v>
          </cell>
        </row>
        <row r="660"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R660" t="str">
            <v>41b</v>
          </cell>
        </row>
        <row r="661"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R661" t="str">
            <v>41b</v>
          </cell>
        </row>
        <row r="662"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R662" t="str">
            <v>41b</v>
          </cell>
        </row>
        <row r="663"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R663" t="str">
            <v>41b</v>
          </cell>
        </row>
        <row r="664"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433.82625000000002</v>
          </cell>
          <cell r="AE664">
            <v>375.69333333333333</v>
          </cell>
          <cell r="AF664">
            <v>277.25875000000002</v>
          </cell>
          <cell r="AG664">
            <v>146.51708333333332</v>
          </cell>
          <cell r="AH664">
            <v>32.626666666666665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R664" t="str">
            <v>41b</v>
          </cell>
        </row>
        <row r="665"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1358.4279166666665</v>
          </cell>
          <cell r="AE665">
            <v>1183.7250000000001</v>
          </cell>
          <cell r="AF665">
            <v>989.68166666666673</v>
          </cell>
          <cell r="AG665">
            <v>784.29083333333335</v>
          </cell>
          <cell r="AH665">
            <v>337.96083333333337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R665" t="str">
            <v>41b</v>
          </cell>
        </row>
        <row r="666"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11981.306666666665</v>
          </cell>
          <cell r="AE666">
            <v>10070.203333333333</v>
          </cell>
          <cell r="AF666">
            <v>5694.07125</v>
          </cell>
          <cell r="AG666">
            <v>1780.8304166666667</v>
          </cell>
          <cell r="AH666">
            <v>614.72124999999994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R666" t="str">
            <v>41b</v>
          </cell>
        </row>
        <row r="667"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R667" t="str">
            <v>41b</v>
          </cell>
        </row>
        <row r="668"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R668" t="str">
            <v>41b</v>
          </cell>
        </row>
        <row r="669"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R669" t="str">
            <v>41b</v>
          </cell>
        </row>
        <row r="670"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-137.43583333333333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R670" t="str">
            <v>41b</v>
          </cell>
        </row>
        <row r="671"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60.588333333333331</v>
          </cell>
          <cell r="AE671">
            <v>45.441249999999997</v>
          </cell>
          <cell r="AF671">
            <v>15.147083333333333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R671" t="str">
            <v>41b</v>
          </cell>
        </row>
        <row r="672">
          <cell r="R672">
            <v>791.19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267.13541666666669</v>
          </cell>
          <cell r="AE672">
            <v>250.08166666666668</v>
          </cell>
          <cell r="AF672">
            <v>217.87333333333333</v>
          </cell>
          <cell r="AG672">
            <v>207.20666666666668</v>
          </cell>
          <cell r="AH672">
            <v>207.20666666666668</v>
          </cell>
          <cell r="AI672">
            <v>207.20666666666668</v>
          </cell>
          <cell r="AJ672">
            <v>187.30500000000004</v>
          </cell>
          <cell r="AK672">
            <v>167.40333333333334</v>
          </cell>
          <cell r="AL672">
            <v>167.40333333333334</v>
          </cell>
          <cell r="AM672">
            <v>117.40333333333335</v>
          </cell>
          <cell r="AN672">
            <v>66.66791666666667</v>
          </cell>
          <cell r="AO672">
            <v>65.932500000000005</v>
          </cell>
          <cell r="AR672" t="str">
            <v>41b</v>
          </cell>
        </row>
        <row r="673"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R673" t="str">
            <v>41b</v>
          </cell>
        </row>
        <row r="674"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R674" t="str">
            <v>41b</v>
          </cell>
        </row>
        <row r="675"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R675" t="str">
            <v>41b</v>
          </cell>
        </row>
        <row r="676"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13.296666666666667</v>
          </cell>
          <cell r="AE676">
            <v>13.296666666666667</v>
          </cell>
          <cell r="AF676">
            <v>13.296666666666667</v>
          </cell>
          <cell r="AG676">
            <v>13.296666666666667</v>
          </cell>
          <cell r="AH676">
            <v>13.296666666666667</v>
          </cell>
          <cell r="AI676">
            <v>13.296666666666667</v>
          </cell>
          <cell r="AJ676">
            <v>13.296666666666667</v>
          </cell>
          <cell r="AK676">
            <v>13.296666666666667</v>
          </cell>
          <cell r="AL676">
            <v>13.296666666666667</v>
          </cell>
          <cell r="AM676">
            <v>9.9725000000000001</v>
          </cell>
          <cell r="AN676">
            <v>3.3241666666666667</v>
          </cell>
          <cell r="AO676">
            <v>0</v>
          </cell>
          <cell r="AR676" t="str">
            <v>41b</v>
          </cell>
        </row>
        <row r="677"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R677" t="str">
            <v>41b</v>
          </cell>
        </row>
        <row r="678"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R678" t="str">
            <v>41b</v>
          </cell>
        </row>
        <row r="679"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6.708333333333333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R679" t="str">
            <v>41b</v>
          </cell>
        </row>
        <row r="680">
          <cell r="R680">
            <v>-107.23</v>
          </cell>
          <cell r="S680">
            <v>-197.6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3391.12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-20.932916666666667</v>
          </cell>
          <cell r="AE680">
            <v>-33.634166666666665</v>
          </cell>
          <cell r="AF680">
            <v>-41.8675</v>
          </cell>
          <cell r="AG680">
            <v>-41.8675</v>
          </cell>
          <cell r="AH680">
            <v>-41.8675</v>
          </cell>
          <cell r="AI680">
            <v>-41.8675</v>
          </cell>
          <cell r="AJ680">
            <v>-41.8675</v>
          </cell>
          <cell r="AK680">
            <v>107.66166666666668</v>
          </cell>
          <cell r="AL680">
            <v>257.19083333333333</v>
          </cell>
          <cell r="AM680">
            <v>257.19083333333333</v>
          </cell>
          <cell r="AN680">
            <v>257.19083333333333</v>
          </cell>
          <cell r="AO680">
            <v>257.19083333333333</v>
          </cell>
          <cell r="AR680" t="str">
            <v>41b</v>
          </cell>
        </row>
        <row r="681">
          <cell r="R681">
            <v>0</v>
          </cell>
          <cell r="S681">
            <v>16.05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0.66875000000000007</v>
          </cell>
          <cell r="AF681">
            <v>1.3375000000000001</v>
          </cell>
          <cell r="AG681">
            <v>1.3375000000000001</v>
          </cell>
          <cell r="AH681">
            <v>1.3375000000000001</v>
          </cell>
          <cell r="AI681">
            <v>1.3375000000000001</v>
          </cell>
          <cell r="AJ681">
            <v>1.3375000000000001</v>
          </cell>
          <cell r="AK681">
            <v>1.3375000000000001</v>
          </cell>
          <cell r="AL681">
            <v>1.3375000000000001</v>
          </cell>
          <cell r="AM681">
            <v>1.3375000000000001</v>
          </cell>
          <cell r="AN681">
            <v>1.3375000000000001</v>
          </cell>
          <cell r="AO681">
            <v>1.3375000000000001</v>
          </cell>
          <cell r="AR681" t="str">
            <v>41b</v>
          </cell>
        </row>
        <row r="682">
          <cell r="AA682">
            <v>20.85</v>
          </cell>
          <cell r="AB682">
            <v>0</v>
          </cell>
          <cell r="AC682">
            <v>0</v>
          </cell>
          <cell r="AM682">
            <v>0.86875000000000002</v>
          </cell>
          <cell r="AN682">
            <v>1.7375</v>
          </cell>
          <cell r="AO682">
            <v>1.7375</v>
          </cell>
          <cell r="AR682" t="str">
            <v>41b</v>
          </cell>
        </row>
        <row r="683">
          <cell r="R683">
            <v>-218928.53</v>
          </cell>
          <cell r="S683">
            <v>-201353.89</v>
          </cell>
          <cell r="T683">
            <v>-193515.45</v>
          </cell>
          <cell r="U683">
            <v>-195799.42</v>
          </cell>
          <cell r="V683">
            <v>-216453.43</v>
          </cell>
          <cell r="W683">
            <v>-235985.35</v>
          </cell>
          <cell r="X683">
            <v>-247025.71</v>
          </cell>
          <cell r="Y683">
            <v>-281532.48</v>
          </cell>
          <cell r="Z683">
            <v>-269831.71000000002</v>
          </cell>
          <cell r="AA683">
            <v>-290899.3</v>
          </cell>
          <cell r="AB683">
            <v>-239382.28</v>
          </cell>
          <cell r="AC683">
            <v>-257906.83</v>
          </cell>
          <cell r="AD683">
            <v>-135314.32083333333</v>
          </cell>
          <cell r="AE683">
            <v>-145604.53666666668</v>
          </cell>
          <cell r="AF683">
            <v>-158807.16833333333</v>
          </cell>
          <cell r="AG683">
            <v>-170911.49541666667</v>
          </cell>
          <cell r="AH683">
            <v>-180219.83374999999</v>
          </cell>
          <cell r="AI683">
            <v>-188957.44291666665</v>
          </cell>
          <cell r="AJ683">
            <v>-197539.06416666662</v>
          </cell>
          <cell r="AK683">
            <v>-207701.16916666666</v>
          </cell>
          <cell r="AL683">
            <v>-217820.21958333335</v>
          </cell>
          <cell r="AM683">
            <v>-226031.40375000003</v>
          </cell>
          <cell r="AN683">
            <v>-230913.31083333332</v>
          </cell>
          <cell r="AO683">
            <v>-234692.48791666667</v>
          </cell>
          <cell r="AR683" t="str">
            <v>42b/62</v>
          </cell>
        </row>
        <row r="684">
          <cell r="Y684">
            <v>86583.81</v>
          </cell>
          <cell r="Z684">
            <v>-368.06</v>
          </cell>
          <cell r="AA684">
            <v>0</v>
          </cell>
          <cell r="AB684">
            <v>0</v>
          </cell>
          <cell r="AC684">
            <v>0</v>
          </cell>
          <cell r="AI684">
            <v>0</v>
          </cell>
          <cell r="AJ684">
            <v>0</v>
          </cell>
          <cell r="AK684">
            <v>3607.6587500000001</v>
          </cell>
          <cell r="AL684">
            <v>7199.9816666666666</v>
          </cell>
          <cell r="AM684">
            <v>7184.645833333333</v>
          </cell>
          <cell r="AN684">
            <v>7184.645833333333</v>
          </cell>
          <cell r="AO684">
            <v>7184.645833333333</v>
          </cell>
          <cell r="AR684" t="str">
            <v>2</v>
          </cell>
        </row>
        <row r="685">
          <cell r="R685">
            <v>-3295.88</v>
          </cell>
          <cell r="S685">
            <v>-7723.53</v>
          </cell>
          <cell r="T685">
            <v>-12181.81</v>
          </cell>
          <cell r="U685">
            <v>-12181.81</v>
          </cell>
          <cell r="V685">
            <v>-12181.81</v>
          </cell>
          <cell r="W685">
            <v>-14865.79</v>
          </cell>
          <cell r="X685">
            <v>-16646.78</v>
          </cell>
          <cell r="Y685">
            <v>-22545.93</v>
          </cell>
          <cell r="Z685">
            <v>-29758.46</v>
          </cell>
          <cell r="AA685">
            <v>-31371.93</v>
          </cell>
          <cell r="AB685">
            <v>-31496.2</v>
          </cell>
          <cell r="AC685">
            <v>-33464.870000000003</v>
          </cell>
          <cell r="AD685">
            <v>13182.112499999996</v>
          </cell>
          <cell r="AE685">
            <v>11008.505416666665</v>
          </cell>
          <cell r="AF685">
            <v>7111.5804166666667</v>
          </cell>
          <cell r="AG685">
            <v>3290.2187500000005</v>
          </cell>
          <cell r="AH685">
            <v>-522.93208333333348</v>
          </cell>
          <cell r="AI685">
            <v>-4576.1441666666669</v>
          </cell>
          <cell r="AJ685">
            <v>-8338.183750000002</v>
          </cell>
          <cell r="AK685">
            <v>-11147.202083333335</v>
          </cell>
          <cell r="AL685">
            <v>-13850.292083333334</v>
          </cell>
          <cell r="AM685">
            <v>-16120.275</v>
          </cell>
          <cell r="AN685">
            <v>-16841.231250000001</v>
          </cell>
          <cell r="AO685">
            <v>-17888.956249999999</v>
          </cell>
          <cell r="AR685" t="str">
            <v>62</v>
          </cell>
        </row>
        <row r="686">
          <cell r="AC686">
            <v>3625.3</v>
          </cell>
          <cell r="AO686">
            <v>151.05416666666667</v>
          </cell>
          <cell r="AR686" t="str">
            <v>62</v>
          </cell>
        </row>
        <row r="687">
          <cell r="R687">
            <v>584327.82999999996</v>
          </cell>
          <cell r="S687">
            <v>710024.84</v>
          </cell>
          <cell r="T687">
            <v>969605.3</v>
          </cell>
          <cell r="U687">
            <v>813138.74</v>
          </cell>
          <cell r="V687">
            <v>995430.55</v>
          </cell>
          <cell r="W687">
            <v>792702.59</v>
          </cell>
          <cell r="X687">
            <v>534010.41</v>
          </cell>
          <cell r="Y687">
            <v>559968.39</v>
          </cell>
          <cell r="Z687">
            <v>523060.87</v>
          </cell>
          <cell r="AA687">
            <v>621445.06999999995</v>
          </cell>
          <cell r="AB687">
            <v>761179.87</v>
          </cell>
          <cell r="AC687">
            <v>935942.15</v>
          </cell>
          <cell r="AD687">
            <v>797340.01208333333</v>
          </cell>
          <cell r="AE687">
            <v>814821.21583333332</v>
          </cell>
          <cell r="AF687">
            <v>825361.51375000004</v>
          </cell>
          <cell r="AG687">
            <v>834094.82041666657</v>
          </cell>
          <cell r="AH687">
            <v>848442.05583333352</v>
          </cell>
          <cell r="AI687">
            <v>852487.40583333338</v>
          </cell>
          <cell r="AJ687">
            <v>835613.77333333332</v>
          </cell>
          <cell r="AK687">
            <v>814590.03083333327</v>
          </cell>
          <cell r="AL687">
            <v>785543.81666666677</v>
          </cell>
          <cell r="AM687">
            <v>758948.30958333332</v>
          </cell>
          <cell r="AN687">
            <v>738212.96666666667</v>
          </cell>
          <cell r="AO687">
            <v>728605.77</v>
          </cell>
          <cell r="AR687" t="str">
            <v>42b/62</v>
          </cell>
        </row>
        <row r="688"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R688" t="str">
            <v>2</v>
          </cell>
        </row>
        <row r="689">
          <cell r="R689">
            <v>946793.88</v>
          </cell>
          <cell r="S689">
            <v>1022809.38</v>
          </cell>
          <cell r="T689">
            <v>1136278.6599999999</v>
          </cell>
          <cell r="U689">
            <v>982803.25</v>
          </cell>
          <cell r="V689">
            <v>794893.68</v>
          </cell>
          <cell r="W689">
            <v>929372.54</v>
          </cell>
          <cell r="X689">
            <v>1006491.78</v>
          </cell>
          <cell r="Y689">
            <v>836897.37</v>
          </cell>
          <cell r="Z689">
            <v>738032.61</v>
          </cell>
          <cell r="AA689">
            <v>558454.26</v>
          </cell>
          <cell r="AB689">
            <v>594218.44999999995</v>
          </cell>
          <cell r="AC689">
            <v>542460.54</v>
          </cell>
          <cell r="AD689">
            <v>1296931.3508333333</v>
          </cell>
          <cell r="AE689">
            <v>1284830.2904166665</v>
          </cell>
          <cell r="AF689">
            <v>1267782.52</v>
          </cell>
          <cell r="AG689">
            <v>1266826.3020833335</v>
          </cell>
          <cell r="AH689">
            <v>1265260.9187500002</v>
          </cell>
          <cell r="AI689">
            <v>1251758.1825000003</v>
          </cell>
          <cell r="AJ689">
            <v>1231069.4779166665</v>
          </cell>
          <cell r="AK689">
            <v>1196265.9883333333</v>
          </cell>
          <cell r="AL689">
            <v>1133719.6174999999</v>
          </cell>
          <cell r="AM689">
            <v>1049331.9383333332</v>
          </cell>
          <cell r="AN689">
            <v>957009.99999999988</v>
          </cell>
          <cell r="AO689">
            <v>873988.75791666657</v>
          </cell>
          <cell r="AR689" t="str">
            <v>50a</v>
          </cell>
        </row>
        <row r="690"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23.29</v>
          </cell>
          <cell r="W690">
            <v>379.68</v>
          </cell>
          <cell r="X690">
            <v>648.76</v>
          </cell>
          <cell r="Y690">
            <v>726.88</v>
          </cell>
          <cell r="Z690">
            <v>909.92</v>
          </cell>
          <cell r="AA690">
            <v>918.65</v>
          </cell>
          <cell r="AB690">
            <v>922.54</v>
          </cell>
          <cell r="AC690">
            <v>0</v>
          </cell>
          <cell r="AD690">
            <v>614.59249999999997</v>
          </cell>
          <cell r="AE690">
            <v>614.59249999999997</v>
          </cell>
          <cell r="AF690">
            <v>614.59249999999997</v>
          </cell>
          <cell r="AG690">
            <v>614.59249999999997</v>
          </cell>
          <cell r="AH690">
            <v>609.87</v>
          </cell>
          <cell r="AI690">
            <v>599.35749999999996</v>
          </cell>
          <cell r="AJ690">
            <v>580.58416666666665</v>
          </cell>
          <cell r="AK690">
            <v>546.56916666666677</v>
          </cell>
          <cell r="AL690">
            <v>503.50499999999994</v>
          </cell>
          <cell r="AM690">
            <v>455.39249999999998</v>
          </cell>
          <cell r="AN690">
            <v>403.3945833333334</v>
          </cell>
          <cell r="AO690">
            <v>377.47666666666669</v>
          </cell>
          <cell r="AR690" t="str">
            <v>42b/62</v>
          </cell>
        </row>
        <row r="691"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R691" t="str">
            <v>62</v>
          </cell>
        </row>
        <row r="692">
          <cell r="R692">
            <v>9043000</v>
          </cell>
          <cell r="S692">
            <v>9043000</v>
          </cell>
          <cell r="T692">
            <v>9043582</v>
          </cell>
          <cell r="U692">
            <v>9043582</v>
          </cell>
          <cell r="V692">
            <v>9043582</v>
          </cell>
          <cell r="W692">
            <v>9043582</v>
          </cell>
          <cell r="X692">
            <v>9043582</v>
          </cell>
          <cell r="Y692">
            <v>9043582</v>
          </cell>
          <cell r="Z692">
            <v>9043582</v>
          </cell>
          <cell r="AA692">
            <v>9043582</v>
          </cell>
          <cell r="AB692">
            <v>9043582</v>
          </cell>
          <cell r="AC692">
            <v>7351000</v>
          </cell>
          <cell r="AD692">
            <v>10366000</v>
          </cell>
          <cell r="AE692">
            <v>10240000</v>
          </cell>
          <cell r="AF692">
            <v>10114024.25</v>
          </cell>
          <cell r="AG692">
            <v>9988072.75</v>
          </cell>
          <cell r="AH692">
            <v>9862121.25</v>
          </cell>
          <cell r="AI692">
            <v>9736169.75</v>
          </cell>
          <cell r="AJ692">
            <v>9610218.25</v>
          </cell>
          <cell r="AK692">
            <v>9484266.75</v>
          </cell>
          <cell r="AL692">
            <v>9358315.25</v>
          </cell>
          <cell r="AM692">
            <v>9232363.75</v>
          </cell>
          <cell r="AN692">
            <v>9106412.25</v>
          </cell>
          <cell r="AO692">
            <v>8972936.5</v>
          </cell>
          <cell r="AR692" t="str">
            <v>42b/62</v>
          </cell>
        </row>
        <row r="693">
          <cell r="R693">
            <v>113504.05</v>
          </cell>
          <cell r="S693">
            <v>113504.05</v>
          </cell>
          <cell r="T693">
            <v>113504.05</v>
          </cell>
          <cell r="U693">
            <v>113504.05</v>
          </cell>
          <cell r="V693">
            <v>4940.63</v>
          </cell>
          <cell r="W693">
            <v>4940.63</v>
          </cell>
          <cell r="X693">
            <v>4940.63</v>
          </cell>
          <cell r="Y693">
            <v>4940.63</v>
          </cell>
          <cell r="Z693">
            <v>4940.63</v>
          </cell>
          <cell r="AA693">
            <v>4940.63</v>
          </cell>
          <cell r="AB693">
            <v>4940.63</v>
          </cell>
          <cell r="AC693">
            <v>27238.240000000002</v>
          </cell>
          <cell r="AD693">
            <v>24760.18041666667</v>
          </cell>
          <cell r="AE693">
            <v>34218.85125</v>
          </cell>
          <cell r="AF693">
            <v>43677.522083333337</v>
          </cell>
          <cell r="AG693">
            <v>53136.192916666674</v>
          </cell>
          <cell r="AH693">
            <v>58071.387916666667</v>
          </cell>
          <cell r="AI693">
            <v>58483.107083333336</v>
          </cell>
          <cell r="AJ693">
            <v>58894.826250000006</v>
          </cell>
          <cell r="AK693">
            <v>59306.545416666668</v>
          </cell>
          <cell r="AL693">
            <v>59531.912916666675</v>
          </cell>
          <cell r="AM693">
            <v>58269.942916666674</v>
          </cell>
          <cell r="AN693">
            <v>53581.926666666666</v>
          </cell>
          <cell r="AO693">
            <v>46580.979583333334</v>
          </cell>
          <cell r="AR693" t="str">
            <v>62</v>
          </cell>
        </row>
        <row r="694">
          <cell r="R694">
            <v>113453659.67</v>
          </cell>
          <cell r="S694">
            <v>114170326.34</v>
          </cell>
          <cell r="T694">
            <v>114886993.01000001</v>
          </cell>
          <cell r="U694">
            <v>115603659.68000001</v>
          </cell>
          <cell r="V694">
            <v>116320326.34999999</v>
          </cell>
          <cell r="W694">
            <v>117036993.02</v>
          </cell>
          <cell r="X694">
            <v>117410350.5</v>
          </cell>
          <cell r="Y694">
            <v>118077973</v>
          </cell>
          <cell r="Z694">
            <v>118745595.5</v>
          </cell>
          <cell r="AA694">
            <v>119413218</v>
          </cell>
          <cell r="AB694">
            <v>120080840.5</v>
          </cell>
          <cell r="AC694">
            <v>120748463</v>
          </cell>
          <cell r="AD694">
            <v>96549317.632083341</v>
          </cell>
          <cell r="AE694">
            <v>99820251.715833351</v>
          </cell>
          <cell r="AF694">
            <v>103084241.35541666</v>
          </cell>
          <cell r="AG694">
            <v>106341286.55083333</v>
          </cell>
          <cell r="AH694">
            <v>109591387.30208333</v>
          </cell>
          <cell r="AI694">
            <v>111933396.71333332</v>
          </cell>
          <cell r="AJ694">
            <v>113069993.05791666</v>
          </cell>
          <cell r="AK694">
            <v>113888977.46416669</v>
          </cell>
          <cell r="AL694">
            <v>114674325.89125001</v>
          </cell>
          <cell r="AM694">
            <v>115426038.33916669</v>
          </cell>
          <cell r="AN694">
            <v>116144114.80791669</v>
          </cell>
          <cell r="AO694">
            <v>116828555.2975</v>
          </cell>
          <cell r="AR694" t="str">
            <v>42b/62</v>
          </cell>
        </row>
        <row r="695">
          <cell r="R695">
            <v>12071.8</v>
          </cell>
          <cell r="S695">
            <v>8115.17</v>
          </cell>
          <cell r="T695">
            <v>8883.58</v>
          </cell>
          <cell r="U695">
            <v>8605.68</v>
          </cell>
          <cell r="V695">
            <v>8900.98</v>
          </cell>
          <cell r="W695">
            <v>17137.7</v>
          </cell>
          <cell r="X695">
            <v>8625.75</v>
          </cell>
          <cell r="Y695">
            <v>17653.41</v>
          </cell>
          <cell r="Z695">
            <v>23487.1</v>
          </cell>
          <cell r="AA695">
            <v>32309.22</v>
          </cell>
          <cell r="AB695">
            <v>35234.22</v>
          </cell>
          <cell r="AC695">
            <v>9039.9599999999991</v>
          </cell>
          <cell r="AD695">
            <v>5786.4274999999989</v>
          </cell>
          <cell r="AE695">
            <v>6627.5512500000004</v>
          </cell>
          <cell r="AF695">
            <v>7335.8324999999995</v>
          </cell>
          <cell r="AG695">
            <v>8064.5516666666663</v>
          </cell>
          <cell r="AH695">
            <v>8793.9958333333325</v>
          </cell>
          <cell r="AI695">
            <v>9088.4016666666648</v>
          </cell>
          <cell r="AJ695">
            <v>9002.5216666666656</v>
          </cell>
          <cell r="AK695">
            <v>9374.2283333333344</v>
          </cell>
          <cell r="AL695">
            <v>10390.67375</v>
          </cell>
          <cell r="AM695">
            <v>11981.943333333335</v>
          </cell>
          <cell r="AN695">
            <v>14011.635000000002</v>
          </cell>
          <cell r="AO695">
            <v>15462.049166666669</v>
          </cell>
          <cell r="AR695" t="str">
            <v>62</v>
          </cell>
        </row>
        <row r="696">
          <cell r="R696">
            <v>41589.129999999997</v>
          </cell>
          <cell r="S696">
            <v>36437.89</v>
          </cell>
          <cell r="T696">
            <v>31286.65</v>
          </cell>
          <cell r="U696">
            <v>26135.41</v>
          </cell>
          <cell r="V696">
            <v>20984.17</v>
          </cell>
          <cell r="W696">
            <v>15832.93</v>
          </cell>
          <cell r="X696">
            <v>10681.69</v>
          </cell>
          <cell r="Y696">
            <v>5530.45</v>
          </cell>
          <cell r="Z696">
            <v>379.21</v>
          </cell>
          <cell r="AA696">
            <v>357.18</v>
          </cell>
          <cell r="AB696">
            <v>335.15</v>
          </cell>
          <cell r="AC696">
            <v>313.12</v>
          </cell>
          <cell r="AD696">
            <v>89474.356666666645</v>
          </cell>
          <cell r="AE696">
            <v>80343.947916666672</v>
          </cell>
          <cell r="AF696">
            <v>71744.094999999987</v>
          </cell>
          <cell r="AG696">
            <v>63674.797916666663</v>
          </cell>
          <cell r="AH696">
            <v>56136.056666666664</v>
          </cell>
          <cell r="AI696">
            <v>49127.871249999997</v>
          </cell>
          <cell r="AJ696">
            <v>42650.241666666661</v>
          </cell>
          <cell r="AK696">
            <v>36703.167916666665</v>
          </cell>
          <cell r="AL696">
            <v>31286.649999999998</v>
          </cell>
          <cell r="AM696">
            <v>26349.127083333336</v>
          </cell>
          <cell r="AN696">
            <v>21839.038333333334</v>
          </cell>
          <cell r="AO696">
            <v>17756.383749999997</v>
          </cell>
          <cell r="AR696" t="str">
            <v>62</v>
          </cell>
        </row>
        <row r="697"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R697" t="str">
            <v>62</v>
          </cell>
        </row>
        <row r="698">
          <cell r="R698">
            <v>0</v>
          </cell>
          <cell r="S698">
            <v>2035.82</v>
          </cell>
          <cell r="T698">
            <v>5776.98</v>
          </cell>
          <cell r="U698">
            <v>10770.62</v>
          </cell>
          <cell r="V698">
            <v>10770.62</v>
          </cell>
          <cell r="W698">
            <v>13156.72</v>
          </cell>
          <cell r="X698">
            <v>13827.82</v>
          </cell>
          <cell r="Y698">
            <v>14072.26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84.825833333333335</v>
          </cell>
          <cell r="AF698">
            <v>410.35916666666662</v>
          </cell>
          <cell r="AG698">
            <v>1099.8425</v>
          </cell>
          <cell r="AH698">
            <v>1997.3941666666667</v>
          </cell>
          <cell r="AI698">
            <v>2994.3666666666668</v>
          </cell>
          <cell r="AJ698">
            <v>4118.7224999999999</v>
          </cell>
          <cell r="AK698">
            <v>5281.225833333333</v>
          </cell>
          <cell r="AL698">
            <v>5867.57</v>
          </cell>
          <cell r="AM698">
            <v>5867.57</v>
          </cell>
          <cell r="AN698">
            <v>5867.57</v>
          </cell>
          <cell r="AO698">
            <v>5867.57</v>
          </cell>
          <cell r="AR698" t="str">
            <v>62</v>
          </cell>
        </row>
        <row r="699"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-99.884999999999991</v>
          </cell>
          <cell r="AE699">
            <v>-99.884999999999991</v>
          </cell>
          <cell r="AF699">
            <v>-99.884999999999991</v>
          </cell>
          <cell r="AG699">
            <v>-99.884999999999991</v>
          </cell>
          <cell r="AH699">
            <v>-99.884999999999991</v>
          </cell>
          <cell r="AI699">
            <v>-111.56583333333333</v>
          </cell>
          <cell r="AJ699">
            <v>-145.33666666666667</v>
          </cell>
          <cell r="AK699">
            <v>-146.49833333333333</v>
          </cell>
          <cell r="AL699">
            <v>-104.64166666666665</v>
          </cell>
          <cell r="AM699">
            <v>-62.784999999999997</v>
          </cell>
          <cell r="AN699">
            <v>-20.928333333333331</v>
          </cell>
          <cell r="AO699">
            <v>0</v>
          </cell>
          <cell r="AR699" t="str">
            <v>62</v>
          </cell>
        </row>
        <row r="700">
          <cell r="R700">
            <v>245.35</v>
          </cell>
          <cell r="S700">
            <v>269.54000000000002</v>
          </cell>
          <cell r="T700">
            <v>434.03</v>
          </cell>
          <cell r="U700">
            <v>532.70000000000005</v>
          </cell>
          <cell r="V700">
            <v>555.62</v>
          </cell>
          <cell r="W700">
            <v>737.1</v>
          </cell>
          <cell r="X700">
            <v>868.11</v>
          </cell>
          <cell r="Y700">
            <v>1134.68</v>
          </cell>
          <cell r="Z700">
            <v>1151.06</v>
          </cell>
          <cell r="AA700">
            <v>1264.3499999999999</v>
          </cell>
          <cell r="AB700">
            <v>1295.32</v>
          </cell>
          <cell r="AC700">
            <v>0</v>
          </cell>
          <cell r="AD700">
            <v>883.54208333333338</v>
          </cell>
          <cell r="AE700">
            <v>888.56083333333345</v>
          </cell>
          <cell r="AF700">
            <v>895.30666666666684</v>
          </cell>
          <cell r="AG700">
            <v>903.72833333333358</v>
          </cell>
          <cell r="AH700">
            <v>904.04291666666688</v>
          </cell>
          <cell r="AI700">
            <v>889.81333333333384</v>
          </cell>
          <cell r="AJ700">
            <v>861.7258333333333</v>
          </cell>
          <cell r="AK700">
            <v>833.81666666666661</v>
          </cell>
          <cell r="AL700">
            <v>806.90541666666661</v>
          </cell>
          <cell r="AM700">
            <v>770.21666666666658</v>
          </cell>
          <cell r="AN700">
            <v>728.44791666666663</v>
          </cell>
          <cell r="AO700">
            <v>707.32166666666672</v>
          </cell>
          <cell r="AR700" t="str">
            <v>42b/62</v>
          </cell>
        </row>
        <row r="701">
          <cell r="R701">
            <v>0</v>
          </cell>
          <cell r="S701">
            <v>0</v>
          </cell>
          <cell r="T701">
            <v>0</v>
          </cell>
          <cell r="U701">
            <v>124.75</v>
          </cell>
          <cell r="V701">
            <v>688.6</v>
          </cell>
          <cell r="W701">
            <v>1279.3</v>
          </cell>
          <cell r="X701">
            <v>1781.93</v>
          </cell>
          <cell r="Y701">
            <v>1781.93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5.197916666666667</v>
          </cell>
          <cell r="AH701">
            <v>39.087499999999999</v>
          </cell>
          <cell r="AI701">
            <v>121.08333333333333</v>
          </cell>
          <cell r="AJ701">
            <v>248.63458333333335</v>
          </cell>
          <cell r="AK701">
            <v>397.12875000000003</v>
          </cell>
          <cell r="AL701">
            <v>471.37583333333333</v>
          </cell>
          <cell r="AM701">
            <v>471.37583333333333</v>
          </cell>
          <cell r="AN701">
            <v>471.37583333333333</v>
          </cell>
          <cell r="AO701">
            <v>471.37583333333333</v>
          </cell>
          <cell r="AR701" t="str">
            <v>62</v>
          </cell>
        </row>
        <row r="702">
          <cell r="R702">
            <v>739157.7</v>
          </cell>
          <cell r="S702">
            <v>830920.62</v>
          </cell>
          <cell r="T702">
            <v>1307507.1399999999</v>
          </cell>
          <cell r="U702">
            <v>1392264.7</v>
          </cell>
          <cell r="V702">
            <v>1499111.17</v>
          </cell>
          <cell r="W702">
            <v>1818814.5</v>
          </cell>
          <cell r="X702">
            <v>1935147.08</v>
          </cell>
          <cell r="Y702">
            <v>1602815.67</v>
          </cell>
          <cell r="Z702">
            <v>1670143.3</v>
          </cell>
          <cell r="AA702">
            <v>1792326.22</v>
          </cell>
          <cell r="AB702">
            <v>2154946.7000000002</v>
          </cell>
          <cell r="AC702">
            <v>2074554.89</v>
          </cell>
          <cell r="AD702">
            <v>672558.43458333344</v>
          </cell>
          <cell r="AE702">
            <v>680133.02458333329</v>
          </cell>
          <cell r="AF702">
            <v>715492.36624999996</v>
          </cell>
          <cell r="AG702">
            <v>794272.68291666673</v>
          </cell>
          <cell r="AH702">
            <v>891759.50916666666</v>
          </cell>
          <cell r="AI702">
            <v>976802.15041666664</v>
          </cell>
          <cell r="AJ702">
            <v>1058351.9079166667</v>
          </cell>
          <cell r="AK702">
            <v>1127545.8341666665</v>
          </cell>
          <cell r="AL702">
            <v>1195987.1533333333</v>
          </cell>
          <cell r="AM702">
            <v>1288069.9841666666</v>
          </cell>
          <cell r="AN702">
            <v>1399047.6766666668</v>
          </cell>
          <cell r="AO702">
            <v>1513624.5595833333</v>
          </cell>
          <cell r="AR702" t="str">
            <v>62</v>
          </cell>
        </row>
        <row r="703">
          <cell r="R703">
            <v>352903.21</v>
          </cell>
          <cell r="S703">
            <v>348651.37</v>
          </cell>
          <cell r="T703">
            <v>344399.53</v>
          </cell>
          <cell r="U703">
            <v>340147.69</v>
          </cell>
          <cell r="V703">
            <v>335895.85</v>
          </cell>
          <cell r="W703">
            <v>331644.01</v>
          </cell>
          <cell r="X703">
            <v>327392.17</v>
          </cell>
          <cell r="Y703">
            <v>323140.33</v>
          </cell>
          <cell r="Z703">
            <v>318888.49</v>
          </cell>
          <cell r="AA703">
            <v>314636.65000000002</v>
          </cell>
          <cell r="AB703">
            <v>310384.81</v>
          </cell>
          <cell r="AC703">
            <v>306132.96999999997</v>
          </cell>
          <cell r="AD703">
            <v>378414.25</v>
          </cell>
          <cell r="AE703">
            <v>374162.41</v>
          </cell>
          <cell r="AF703">
            <v>369910.57</v>
          </cell>
          <cell r="AG703">
            <v>365658.73</v>
          </cell>
          <cell r="AH703">
            <v>361406.88999999996</v>
          </cell>
          <cell r="AI703">
            <v>357155.05</v>
          </cell>
          <cell r="AJ703">
            <v>352903.21</v>
          </cell>
          <cell r="AK703">
            <v>348651.36999999994</v>
          </cell>
          <cell r="AL703">
            <v>344399.53</v>
          </cell>
          <cell r="AM703">
            <v>340147.69000000006</v>
          </cell>
          <cell r="AN703">
            <v>335895.85000000003</v>
          </cell>
          <cell r="AO703">
            <v>331644.01</v>
          </cell>
          <cell r="AR703" t="str">
            <v>62</v>
          </cell>
        </row>
        <row r="704"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271.66666666666669</v>
          </cell>
          <cell r="AE704">
            <v>271.66666666666669</v>
          </cell>
          <cell r="AF704">
            <v>271.66666666666669</v>
          </cell>
          <cell r="AG704">
            <v>271.66666666666669</v>
          </cell>
          <cell r="AH704">
            <v>271.66666666666669</v>
          </cell>
          <cell r="AI704">
            <v>271.66666666666669</v>
          </cell>
          <cell r="AJ704">
            <v>237.70833333333334</v>
          </cell>
          <cell r="AK704">
            <v>169.79166666666666</v>
          </cell>
          <cell r="AL704">
            <v>101.875</v>
          </cell>
          <cell r="AM704">
            <v>33.958333333333336</v>
          </cell>
          <cell r="AN704">
            <v>0</v>
          </cell>
          <cell r="AO704">
            <v>0</v>
          </cell>
          <cell r="AR704" t="str">
            <v>2</v>
          </cell>
        </row>
        <row r="705"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412787.5</v>
          </cell>
          <cell r="AE705">
            <v>357749.16666666669</v>
          </cell>
          <cell r="AF705">
            <v>302710.83333333331</v>
          </cell>
          <cell r="AG705">
            <v>247672.5</v>
          </cell>
          <cell r="AH705">
            <v>192634.16666666666</v>
          </cell>
          <cell r="AI705">
            <v>137595.83333333334</v>
          </cell>
          <cell r="AJ705">
            <v>82557.5</v>
          </cell>
          <cell r="AK705">
            <v>27519.166666666668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R705" t="str">
            <v>62</v>
          </cell>
        </row>
        <row r="706">
          <cell r="R706">
            <v>0</v>
          </cell>
          <cell r="S706">
            <v>0</v>
          </cell>
          <cell r="T706">
            <v>0</v>
          </cell>
          <cell r="U706">
            <v>216.13</v>
          </cell>
          <cell r="V706">
            <v>1402669.03</v>
          </cell>
          <cell r="W706">
            <v>0</v>
          </cell>
          <cell r="X706">
            <v>0</v>
          </cell>
          <cell r="Y706">
            <v>39733.89</v>
          </cell>
          <cell r="Z706">
            <v>-214.36</v>
          </cell>
          <cell r="AA706">
            <v>45187.32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9.0054166666666671</v>
          </cell>
          <cell r="AH706">
            <v>58462.553749999999</v>
          </cell>
          <cell r="AI706">
            <v>116907.09666666666</v>
          </cell>
          <cell r="AJ706">
            <v>116907.09666666666</v>
          </cell>
          <cell r="AK706">
            <v>118562.67541666667</v>
          </cell>
          <cell r="AL706">
            <v>120209.32249999999</v>
          </cell>
          <cell r="AM706">
            <v>122083.1958333333</v>
          </cell>
          <cell r="AN706">
            <v>123966.00083333331</v>
          </cell>
          <cell r="AO706">
            <v>123966.00083333331</v>
          </cell>
          <cell r="AR706" t="str">
            <v>2</v>
          </cell>
        </row>
        <row r="707"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74937.789999999994</v>
          </cell>
          <cell r="AD707">
            <v>-5406.7300000000005</v>
          </cell>
          <cell r="AE707">
            <v>-5406.7300000000005</v>
          </cell>
          <cell r="AF707">
            <v>-5406.7300000000005</v>
          </cell>
          <cell r="AG707">
            <v>-5406.7300000000005</v>
          </cell>
          <cell r="AH707">
            <v>-5406.7300000000005</v>
          </cell>
          <cell r="AI707">
            <v>-5406.7300000000005</v>
          </cell>
          <cell r="AJ707">
            <v>-5406.7300000000005</v>
          </cell>
          <cell r="AK707">
            <v>-5406.7300000000005</v>
          </cell>
          <cell r="AL707">
            <v>-5406.7300000000005</v>
          </cell>
          <cell r="AM707">
            <v>-5406.7300000000005</v>
          </cell>
          <cell r="AN707">
            <v>-5406.7300000000005</v>
          </cell>
          <cell r="AO707">
            <v>419.04291666666631</v>
          </cell>
          <cell r="AR707" t="str">
            <v>62</v>
          </cell>
        </row>
        <row r="708"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202.3125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R708" t="str">
            <v>62</v>
          </cell>
        </row>
        <row r="709"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R709" t="str">
            <v>62</v>
          </cell>
        </row>
        <row r="710"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R710" t="str">
            <v>62</v>
          </cell>
        </row>
        <row r="711"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R711" t="str">
            <v>62</v>
          </cell>
        </row>
        <row r="712"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4528.875</v>
          </cell>
          <cell r="AE712">
            <v>4528.875</v>
          </cell>
          <cell r="AF712">
            <v>4528.875</v>
          </cell>
          <cell r="AG712">
            <v>4528.875</v>
          </cell>
          <cell r="AH712">
            <v>4528.875</v>
          </cell>
          <cell r="AI712">
            <v>4528.875</v>
          </cell>
          <cell r="AJ712">
            <v>4387.3125</v>
          </cell>
          <cell r="AK712">
            <v>3222.3333333333335</v>
          </cell>
          <cell r="AL712">
            <v>1099.4583333333333</v>
          </cell>
          <cell r="AM712">
            <v>0</v>
          </cell>
          <cell r="AN712">
            <v>0</v>
          </cell>
          <cell r="AO712">
            <v>0</v>
          </cell>
          <cell r="AR712" t="str">
            <v>2</v>
          </cell>
        </row>
        <row r="713"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11828.791666666666</v>
          </cell>
          <cell r="AE713">
            <v>11828.791666666666</v>
          </cell>
          <cell r="AF713">
            <v>11828.791666666666</v>
          </cell>
          <cell r="AG713">
            <v>11828.791666666666</v>
          </cell>
          <cell r="AH713">
            <v>11828.791666666666</v>
          </cell>
          <cell r="AI713">
            <v>11828.791666666666</v>
          </cell>
          <cell r="AJ713">
            <v>11153.791666666666</v>
          </cell>
          <cell r="AK713">
            <v>8783.0208333333339</v>
          </cell>
          <cell r="AL713">
            <v>5315.4375</v>
          </cell>
          <cell r="AM713">
            <v>1771.8125</v>
          </cell>
          <cell r="AN713">
            <v>0</v>
          </cell>
          <cell r="AO713">
            <v>0</v>
          </cell>
          <cell r="AR713" t="str">
            <v>2</v>
          </cell>
        </row>
        <row r="714"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R714" t="str">
            <v>2</v>
          </cell>
        </row>
        <row r="715"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R715" t="str">
            <v>62</v>
          </cell>
        </row>
        <row r="716"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172.70749999999998</v>
          </cell>
          <cell r="AE716">
            <v>172.70749999999998</v>
          </cell>
          <cell r="AF716">
            <v>172.70749999999998</v>
          </cell>
          <cell r="AG716">
            <v>172.70749999999998</v>
          </cell>
          <cell r="AH716">
            <v>86.353749999999991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R716" t="str">
            <v>2</v>
          </cell>
        </row>
        <row r="717">
          <cell r="R717">
            <v>5285023.66</v>
          </cell>
          <cell r="S717">
            <v>5285023.66</v>
          </cell>
          <cell r="T717">
            <v>9011727.9600000009</v>
          </cell>
          <cell r="U717">
            <v>137391.96</v>
          </cell>
          <cell r="V717">
            <v>7562486.96</v>
          </cell>
          <cell r="W717">
            <v>366928.34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-1287.79</v>
          </cell>
          <cell r="AC717">
            <v>0</v>
          </cell>
          <cell r="AD717">
            <v>220209.31916666668</v>
          </cell>
          <cell r="AE717">
            <v>660627.95750000002</v>
          </cell>
          <cell r="AF717">
            <v>1256325.9416666667</v>
          </cell>
          <cell r="AG717">
            <v>1637539.2716666667</v>
          </cell>
          <cell r="AH717">
            <v>1958367.5600000003</v>
          </cell>
          <cell r="AI717">
            <v>2288759.8641666672</v>
          </cell>
          <cell r="AJ717">
            <v>2304048.5450000004</v>
          </cell>
          <cell r="AK717">
            <v>2304048.5450000004</v>
          </cell>
          <cell r="AL717">
            <v>2304048.5450000004</v>
          </cell>
          <cell r="AM717">
            <v>2304048.5450000004</v>
          </cell>
          <cell r="AN717">
            <v>2303994.8870833335</v>
          </cell>
          <cell r="AO717">
            <v>2303941.229166667</v>
          </cell>
          <cell r="AR717" t="str">
            <v>62</v>
          </cell>
        </row>
        <row r="718">
          <cell r="R718">
            <v>-576</v>
          </cell>
          <cell r="S718">
            <v>-576</v>
          </cell>
          <cell r="T718">
            <v>0</v>
          </cell>
          <cell r="U718">
            <v>0</v>
          </cell>
          <cell r="V718">
            <v>17.670000000000002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116985.12</v>
          </cell>
          <cell r="AE718">
            <v>102472.55166666664</v>
          </cell>
          <cell r="AF718">
            <v>87963.983333333337</v>
          </cell>
          <cell r="AG718">
            <v>73125.149999999994</v>
          </cell>
          <cell r="AH718">
            <v>61179.53</v>
          </cell>
          <cell r="AI718">
            <v>52460.652083333327</v>
          </cell>
          <cell r="AJ718">
            <v>42228.064999999995</v>
          </cell>
          <cell r="AK718">
            <v>31995.477916666667</v>
          </cell>
          <cell r="AL718">
            <v>23321.999583333334</v>
          </cell>
          <cell r="AM718">
            <v>14672.865416666667</v>
          </cell>
          <cell r="AN718">
            <v>7865.2458333333334</v>
          </cell>
          <cell r="AO718">
            <v>2649.2808333333328</v>
          </cell>
          <cell r="AR718" t="str">
            <v>2</v>
          </cell>
        </row>
        <row r="719"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10277.379166666668</v>
          </cell>
          <cell r="AE719">
            <v>10115.679166666667</v>
          </cell>
          <cell r="AF719">
            <v>10015.958333333334</v>
          </cell>
          <cell r="AG719">
            <v>10015.958333333334</v>
          </cell>
          <cell r="AH719">
            <v>10015.958333333334</v>
          </cell>
          <cell r="AI719">
            <v>10015.958333333334</v>
          </cell>
          <cell r="AJ719">
            <v>10008.713750000001</v>
          </cell>
          <cell r="AK719">
            <v>5000.7345833333338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R719" t="str">
            <v>2</v>
          </cell>
        </row>
        <row r="720"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R720" t="str">
            <v>62</v>
          </cell>
        </row>
        <row r="721">
          <cell r="R721">
            <v>9233.49</v>
          </cell>
          <cell r="S721">
            <v>9350.02</v>
          </cell>
          <cell r="T721">
            <v>19105.45</v>
          </cell>
          <cell r="U721">
            <v>19273.88</v>
          </cell>
          <cell r="V721">
            <v>19284.38</v>
          </cell>
          <cell r="W721">
            <v>19284.38</v>
          </cell>
          <cell r="X721">
            <v>19284.38</v>
          </cell>
          <cell r="Y721">
            <v>19211.62</v>
          </cell>
          <cell r="Z721">
            <v>228.95</v>
          </cell>
          <cell r="AA721">
            <v>561.32000000000005</v>
          </cell>
          <cell r="AB721">
            <v>561.32000000000005</v>
          </cell>
          <cell r="AC721">
            <v>0</v>
          </cell>
          <cell r="AD721">
            <v>6264.180833333332</v>
          </cell>
          <cell r="AE721">
            <v>6688.7241666666669</v>
          </cell>
          <cell r="AF721">
            <v>7481.0408333333335</v>
          </cell>
          <cell r="AG721">
            <v>8648.2975000000006</v>
          </cell>
          <cell r="AH721">
            <v>9795.7979166666682</v>
          </cell>
          <cell r="AI721">
            <v>10926.665833333334</v>
          </cell>
          <cell r="AJ721">
            <v>12041.260833333334</v>
          </cell>
          <cell r="AK721">
            <v>13142.415416666665</v>
          </cell>
          <cell r="AL721">
            <v>13442.046666666667</v>
          </cell>
          <cell r="AM721">
            <v>12921.295416666668</v>
          </cell>
          <cell r="AN721">
            <v>12328.326666666668</v>
          </cell>
          <cell r="AO721">
            <v>11644.825833333338</v>
          </cell>
          <cell r="AR721" t="str">
            <v>62</v>
          </cell>
        </row>
        <row r="722"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R722" t="str">
            <v>62</v>
          </cell>
        </row>
        <row r="723"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R723" t="str">
            <v>62</v>
          </cell>
        </row>
        <row r="724">
          <cell r="R724">
            <v>190511</v>
          </cell>
          <cell r="S724">
            <v>190511</v>
          </cell>
          <cell r="T724">
            <v>188923.41</v>
          </cell>
          <cell r="U724">
            <v>187335.82</v>
          </cell>
          <cell r="V724">
            <v>185748.23</v>
          </cell>
          <cell r="W724">
            <v>184160.64000000001</v>
          </cell>
          <cell r="X724">
            <v>182573.05</v>
          </cell>
          <cell r="Y724">
            <v>180985.46</v>
          </cell>
          <cell r="Z724">
            <v>179397.87</v>
          </cell>
          <cell r="AA724">
            <v>177810.28</v>
          </cell>
          <cell r="AB724">
            <v>176222.69</v>
          </cell>
          <cell r="AC724">
            <v>174635.1</v>
          </cell>
          <cell r="AD724">
            <v>7937.958333333333</v>
          </cell>
          <cell r="AE724">
            <v>23813.875</v>
          </cell>
          <cell r="AF724">
            <v>39623.642083333332</v>
          </cell>
          <cell r="AG724">
            <v>55301.110000000008</v>
          </cell>
          <cell r="AH724">
            <v>70846.278749999998</v>
          </cell>
          <cell r="AI724">
            <v>86259.148333333331</v>
          </cell>
          <cell r="AJ724">
            <v>101539.71875</v>
          </cell>
          <cell r="AK724">
            <v>116687.99</v>
          </cell>
          <cell r="AL724">
            <v>131703.96208333335</v>
          </cell>
          <cell r="AM724">
            <v>146587.63499999998</v>
          </cell>
          <cell r="AN724">
            <v>161339.00875000001</v>
          </cell>
          <cell r="AO724">
            <v>175958.08333333334</v>
          </cell>
          <cell r="AR724" t="str">
            <v>62</v>
          </cell>
        </row>
        <row r="725"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R725" t="str">
            <v>2</v>
          </cell>
        </row>
        <row r="726"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R726" t="str">
            <v>62</v>
          </cell>
        </row>
        <row r="727"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R727" t="str">
            <v>62</v>
          </cell>
        </row>
        <row r="728"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R728" t="str">
            <v>62</v>
          </cell>
        </row>
        <row r="729"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R729" t="str">
            <v>62</v>
          </cell>
        </row>
        <row r="730"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R730" t="str">
            <v>62</v>
          </cell>
        </row>
        <row r="731">
          <cell r="R731">
            <v>-24459420</v>
          </cell>
          <cell r="S731">
            <v>-24611484</v>
          </cell>
          <cell r="T731">
            <v>-21852537</v>
          </cell>
          <cell r="U731">
            <v>-21346125</v>
          </cell>
          <cell r="V731">
            <v>-20968013</v>
          </cell>
          <cell r="W731">
            <v>-36540039</v>
          </cell>
          <cell r="X731">
            <v>-36540039</v>
          </cell>
          <cell r="Y731">
            <v>-36540039</v>
          </cell>
          <cell r="Z731">
            <v>-59200663</v>
          </cell>
          <cell r="AA731">
            <v>-49175255</v>
          </cell>
          <cell r="AB731">
            <v>-48129560</v>
          </cell>
          <cell r="AC731">
            <v>-30810129</v>
          </cell>
          <cell r="AD731">
            <v>-3045566.5833333335</v>
          </cell>
          <cell r="AE731">
            <v>-5090187.583333333</v>
          </cell>
          <cell r="AF731">
            <v>-7026188.458333333</v>
          </cell>
          <cell r="AG731">
            <v>-8826132.708333334</v>
          </cell>
          <cell r="AH731">
            <v>-10589221.791666666</v>
          </cell>
          <cell r="AI731">
            <v>-12985390.625</v>
          </cell>
          <cell r="AJ731">
            <v>-16030393.875</v>
          </cell>
          <cell r="AK731">
            <v>-19075397.125</v>
          </cell>
          <cell r="AL731">
            <v>-23064593.041666668</v>
          </cell>
          <cell r="AM731">
            <v>-27580256.291666668</v>
          </cell>
          <cell r="AN731">
            <v>-31634623.583333332</v>
          </cell>
          <cell r="AO731">
            <v>-33910565.25</v>
          </cell>
          <cell r="AR731" t="str">
            <v>62</v>
          </cell>
        </row>
        <row r="732">
          <cell r="R732">
            <v>3250409</v>
          </cell>
          <cell r="S732">
            <v>3250409</v>
          </cell>
          <cell r="T732">
            <v>-7111753</v>
          </cell>
          <cell r="U732">
            <v>-7111753</v>
          </cell>
          <cell r="V732">
            <v>-7111753</v>
          </cell>
          <cell r="W732">
            <v>-4178587</v>
          </cell>
          <cell r="X732">
            <v>-4178587</v>
          </cell>
          <cell r="Y732">
            <v>-4178587</v>
          </cell>
          <cell r="Z732">
            <v>-10363101</v>
          </cell>
          <cell r="AA732">
            <v>-10363101</v>
          </cell>
          <cell r="AB732">
            <v>-10363101</v>
          </cell>
          <cell r="AC732">
            <v>12135814</v>
          </cell>
          <cell r="AD732">
            <v>-2025893</v>
          </cell>
          <cell r="AE732">
            <v>-1451909.3333333333</v>
          </cell>
          <cell r="AF732">
            <v>-1269647.2916666667</v>
          </cell>
          <cell r="AG732">
            <v>-1479106.875</v>
          </cell>
          <cell r="AH732">
            <v>-1688566.4583333333</v>
          </cell>
          <cell r="AI732">
            <v>-1826914.875</v>
          </cell>
          <cell r="AJ732">
            <v>-1894152.125</v>
          </cell>
          <cell r="AK732">
            <v>-1961389.375</v>
          </cell>
          <cell r="AL732">
            <v>-2429299.6666666665</v>
          </cell>
          <cell r="AM732">
            <v>-3297883</v>
          </cell>
          <cell r="AN732">
            <v>-4166466.3333333335</v>
          </cell>
          <cell r="AO732">
            <v>-4230532.791666667</v>
          </cell>
          <cell r="AR732" t="str">
            <v>62</v>
          </cell>
        </row>
        <row r="733"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R733" t="str">
            <v>2</v>
          </cell>
        </row>
        <row r="734">
          <cell r="AC734">
            <v>2599393</v>
          </cell>
          <cell r="AO734">
            <v>108308.04166666667</v>
          </cell>
          <cell r="AR734" t="str">
            <v>62</v>
          </cell>
        </row>
        <row r="735">
          <cell r="R735">
            <v>258.83999999999997</v>
          </cell>
          <cell r="S735">
            <v>258.83999999999997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491.64249999999993</v>
          </cell>
          <cell r="AE735">
            <v>469.4708333333333</v>
          </cell>
          <cell r="AF735">
            <v>436.51416666666665</v>
          </cell>
          <cell r="AG735">
            <v>392.77250000000004</v>
          </cell>
          <cell r="AH735">
            <v>349.03083333333342</v>
          </cell>
          <cell r="AI735">
            <v>305.28916666666669</v>
          </cell>
          <cell r="AJ735">
            <v>261.54750000000001</v>
          </cell>
          <cell r="AK735">
            <v>217.80583333333331</v>
          </cell>
          <cell r="AL735">
            <v>174.06416666666664</v>
          </cell>
          <cell r="AM735">
            <v>130.32249999999999</v>
          </cell>
          <cell r="AN735">
            <v>86.580833333333331</v>
          </cell>
          <cell r="AO735">
            <v>53.92499999999999</v>
          </cell>
          <cell r="AR735" t="str">
            <v>62</v>
          </cell>
        </row>
        <row r="736">
          <cell r="R736">
            <v>36760.44</v>
          </cell>
          <cell r="S736">
            <v>84677.87</v>
          </cell>
          <cell r="T736">
            <v>195229.06</v>
          </cell>
          <cell r="U736">
            <v>293739.88</v>
          </cell>
          <cell r="V736">
            <v>273271.32</v>
          </cell>
          <cell r="W736">
            <v>378428.29</v>
          </cell>
          <cell r="X736">
            <v>417051.43</v>
          </cell>
          <cell r="Y736">
            <v>532931.11</v>
          </cell>
          <cell r="Z736">
            <v>598250.46</v>
          </cell>
          <cell r="AA736">
            <v>692612.46</v>
          </cell>
          <cell r="AB736">
            <v>685476.22</v>
          </cell>
          <cell r="AC736">
            <v>0</v>
          </cell>
          <cell r="AD736">
            <v>1531.6850000000002</v>
          </cell>
          <cell r="AE736">
            <v>6591.614583333333</v>
          </cell>
          <cell r="AF736">
            <v>18254.403333333332</v>
          </cell>
          <cell r="AG736">
            <v>38628.109166666669</v>
          </cell>
          <cell r="AH736">
            <v>62253.575833333336</v>
          </cell>
          <cell r="AI736">
            <v>89407.726250000007</v>
          </cell>
          <cell r="AJ736">
            <v>122552.71458333335</v>
          </cell>
          <cell r="AK736">
            <v>162135.32041666665</v>
          </cell>
          <cell r="AL736">
            <v>209267.88583333333</v>
          </cell>
          <cell r="AM736">
            <v>263053.84083333332</v>
          </cell>
          <cell r="AN736">
            <v>320474.20249999996</v>
          </cell>
          <cell r="AO736">
            <v>349035.71166666667</v>
          </cell>
          <cell r="AR736" t="str">
            <v>62</v>
          </cell>
        </row>
        <row r="737">
          <cell r="R737">
            <v>226287.12</v>
          </cell>
          <cell r="S737">
            <v>222385.62</v>
          </cell>
          <cell r="T737">
            <v>218484.12</v>
          </cell>
          <cell r="U737">
            <v>214582.62</v>
          </cell>
          <cell r="V737">
            <v>210681.12</v>
          </cell>
          <cell r="W737">
            <v>206779.62</v>
          </cell>
          <cell r="X737">
            <v>202878.12</v>
          </cell>
          <cell r="Y737">
            <v>198976.62</v>
          </cell>
          <cell r="Z737">
            <v>195075.12</v>
          </cell>
          <cell r="AA737">
            <v>191173.62</v>
          </cell>
          <cell r="AB737">
            <v>187272.12</v>
          </cell>
          <cell r="AC737">
            <v>183370.62</v>
          </cell>
          <cell r="AD737">
            <v>155455.52000000002</v>
          </cell>
          <cell r="AE737">
            <v>148092.36750000002</v>
          </cell>
          <cell r="AF737">
            <v>143877.21</v>
          </cell>
          <cell r="AG737">
            <v>142810.04749999999</v>
          </cell>
          <cell r="AH737">
            <v>144890.88</v>
          </cell>
          <cell r="AI737">
            <v>150119.70750000002</v>
          </cell>
          <cell r="AJ737">
            <v>157629.03666666671</v>
          </cell>
          <cell r="AK737">
            <v>166551.3741666667</v>
          </cell>
          <cell r="AL737">
            <v>176886.72</v>
          </cell>
          <cell r="AM737">
            <v>188635.07416666672</v>
          </cell>
          <cell r="AN737">
            <v>201796.43666666673</v>
          </cell>
          <cell r="AO737">
            <v>206779.62000000008</v>
          </cell>
          <cell r="AR737" t="str">
            <v>2</v>
          </cell>
        </row>
        <row r="738"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12209.5</v>
          </cell>
          <cell r="AE738">
            <v>4069.8333333333335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R738" t="str">
            <v>2</v>
          </cell>
        </row>
        <row r="739">
          <cell r="R739">
            <v>-630.4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198583.45541666666</v>
          </cell>
          <cell r="AE739">
            <v>67146.481249999997</v>
          </cell>
          <cell r="AF739">
            <v>1441.1274999999998</v>
          </cell>
          <cell r="AG739">
            <v>1441.1274999999998</v>
          </cell>
          <cell r="AH739">
            <v>1441.1274999999998</v>
          </cell>
          <cell r="AI739">
            <v>1441.1274999999998</v>
          </cell>
          <cell r="AJ739">
            <v>695.13041666666675</v>
          </cell>
          <cell r="AK739">
            <v>-51.699999999999996</v>
          </cell>
          <cell r="AL739">
            <v>-52.533333333333331</v>
          </cell>
          <cell r="AM739">
            <v>-52.533333333333331</v>
          </cell>
          <cell r="AN739">
            <v>-52.533333333333331</v>
          </cell>
          <cell r="AO739">
            <v>-52.533333333333331</v>
          </cell>
          <cell r="AR739" t="str">
            <v>2</v>
          </cell>
        </row>
        <row r="740">
          <cell r="R740">
            <v>148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2872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61184.54</v>
          </cell>
          <cell r="AE740">
            <v>30974.964166666668</v>
          </cell>
          <cell r="AF740">
            <v>759.83333333333337</v>
          </cell>
          <cell r="AG740">
            <v>759.83333333333337</v>
          </cell>
          <cell r="AH740">
            <v>759.83333333333337</v>
          </cell>
          <cell r="AI740">
            <v>759.83333333333337</v>
          </cell>
          <cell r="AJ740">
            <v>759.83333333333337</v>
          </cell>
          <cell r="AK740">
            <v>879.5</v>
          </cell>
          <cell r="AL740">
            <v>999.16666666666663</v>
          </cell>
          <cell r="AM740">
            <v>999.16666666666663</v>
          </cell>
          <cell r="AN740">
            <v>625.41666666666663</v>
          </cell>
          <cell r="AO740">
            <v>251.66666666666666</v>
          </cell>
          <cell r="AR740" t="str">
            <v>2</v>
          </cell>
        </row>
        <row r="741"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R741" t="str">
            <v>2</v>
          </cell>
        </row>
        <row r="742">
          <cell r="Y742">
            <v>226.8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I742">
            <v>0</v>
          </cell>
          <cell r="AJ742">
            <v>0</v>
          </cell>
          <cell r="AK742">
            <v>9.4500000000000011</v>
          </cell>
          <cell r="AL742">
            <v>18.900000000000002</v>
          </cell>
          <cell r="AM742">
            <v>18.900000000000002</v>
          </cell>
          <cell r="AN742">
            <v>18.900000000000002</v>
          </cell>
          <cell r="AO742">
            <v>18.900000000000002</v>
          </cell>
          <cell r="AR742" t="str">
            <v>2</v>
          </cell>
        </row>
        <row r="743">
          <cell r="R743">
            <v>28484.9</v>
          </cell>
          <cell r="S743">
            <v>82321.899999999994</v>
          </cell>
          <cell r="T743">
            <v>83467.960000000006</v>
          </cell>
          <cell r="U743">
            <v>86052.160000000003</v>
          </cell>
          <cell r="V743">
            <v>161752.16</v>
          </cell>
          <cell r="W743">
            <v>161726.10999999999</v>
          </cell>
          <cell r="X743">
            <v>166338.01</v>
          </cell>
          <cell r="Y743">
            <v>107840.44</v>
          </cell>
          <cell r="Z743">
            <v>108399.72</v>
          </cell>
          <cell r="AA743">
            <v>108964.66</v>
          </cell>
          <cell r="AB743">
            <v>108964.66</v>
          </cell>
          <cell r="AC743">
            <v>108199.78</v>
          </cell>
          <cell r="AD743">
            <v>1186.8708333333334</v>
          </cell>
          <cell r="AE743">
            <v>5803.8208333333341</v>
          </cell>
          <cell r="AF743">
            <v>12711.731666666667</v>
          </cell>
          <cell r="AG743">
            <v>19775.070000000003</v>
          </cell>
          <cell r="AH743">
            <v>30100.250000000004</v>
          </cell>
          <cell r="AI743">
            <v>43578.511250000003</v>
          </cell>
          <cell r="AJ743">
            <v>57247.849583333336</v>
          </cell>
          <cell r="AK743">
            <v>68671.951666666675</v>
          </cell>
          <cell r="AL743">
            <v>77681.958333333343</v>
          </cell>
          <cell r="AM743">
            <v>86738.80750000001</v>
          </cell>
          <cell r="AN743">
            <v>95819.195833333346</v>
          </cell>
          <cell r="AO743">
            <v>104867.71416666666</v>
          </cell>
          <cell r="AR743" t="str">
            <v>2</v>
          </cell>
        </row>
        <row r="744"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  <cell r="AR744" t="str">
            <v>62</v>
          </cell>
        </row>
        <row r="745">
          <cell r="R745">
            <v>31881857.5</v>
          </cell>
          <cell r="S745">
            <v>31881857.5</v>
          </cell>
          <cell r="T745">
            <v>31938944.460000001</v>
          </cell>
          <cell r="U745">
            <v>31938944.460000001</v>
          </cell>
          <cell r="V745">
            <v>31938944.460000001</v>
          </cell>
          <cell r="W745">
            <v>31384086.16</v>
          </cell>
          <cell r="X745">
            <v>31384086.16</v>
          </cell>
          <cell r="Y745">
            <v>31384086.16</v>
          </cell>
          <cell r="Z745">
            <v>31000034.600000001</v>
          </cell>
          <cell r="AA745">
            <v>31000034.600000001</v>
          </cell>
          <cell r="AB745">
            <v>31000034.600000001</v>
          </cell>
          <cell r="AC745">
            <v>30484768.050000001</v>
          </cell>
          <cell r="AD745">
            <v>32308725.966249999</v>
          </cell>
          <cell r="AE745">
            <v>32190016.170416664</v>
          </cell>
          <cell r="AF745">
            <v>32093529.618750002</v>
          </cell>
          <cell r="AG745">
            <v>32019266.311250001</v>
          </cell>
          <cell r="AH745">
            <v>31945003.003749996</v>
          </cell>
          <cell r="AI745">
            <v>31870287.171249997</v>
          </cell>
          <cell r="AJ745">
            <v>31795118.813749999</v>
          </cell>
          <cell r="AK745">
            <v>31719950.456250008</v>
          </cell>
          <cell r="AL745">
            <v>31660510.344583344</v>
          </cell>
          <cell r="AM745">
            <v>31616798.478750005</v>
          </cell>
          <cell r="AN745">
            <v>31573086.612916674</v>
          </cell>
          <cell r="AO745">
            <v>31493018.619583338</v>
          </cell>
          <cell r="AR745" t="str">
            <v>42b</v>
          </cell>
        </row>
        <row r="746">
          <cell r="R746">
            <v>-58177768.280000001</v>
          </cell>
          <cell r="S746">
            <v>-58177768.280000001</v>
          </cell>
          <cell r="T746">
            <v>-58177768.280000001</v>
          </cell>
          <cell r="U746">
            <v>-58177768.280000001</v>
          </cell>
          <cell r="V746">
            <v>-58177768.280000001</v>
          </cell>
          <cell r="W746">
            <v>-58177768.280000001</v>
          </cell>
          <cell r="X746">
            <v>-58177768.280000001</v>
          </cell>
          <cell r="Y746">
            <v>-58177768.280000001</v>
          </cell>
          <cell r="Z746">
            <v>-58177768.280000001</v>
          </cell>
          <cell r="AA746">
            <v>-58177768.280000001</v>
          </cell>
          <cell r="AB746">
            <v>-58177768.280000001</v>
          </cell>
          <cell r="AC746">
            <v>-58177768.280000001</v>
          </cell>
          <cell r="AD746">
            <v>-58187233.507083334</v>
          </cell>
          <cell r="AE746">
            <v>-58130260.671666674</v>
          </cell>
          <cell r="AF746">
            <v>-58106621.713333338</v>
          </cell>
          <cell r="AG746">
            <v>-58126111.058333337</v>
          </cell>
          <cell r="AH746">
            <v>-58141333.11583332</v>
          </cell>
          <cell r="AI746">
            <v>-58148770.980416656</v>
          </cell>
          <cell r="AJ746">
            <v>-58152691.106249988</v>
          </cell>
          <cell r="AK746">
            <v>-58156610.398749985</v>
          </cell>
          <cell r="AL746">
            <v>-58161769.75083331</v>
          </cell>
          <cell r="AM746">
            <v>-58168169.162499987</v>
          </cell>
          <cell r="AN746">
            <v>-58174568.574166656</v>
          </cell>
          <cell r="AO746">
            <v>-58177768.279999979</v>
          </cell>
          <cell r="AR746" t="str">
            <v>44b</v>
          </cell>
        </row>
        <row r="747">
          <cell r="R747">
            <v>36590301.560000002</v>
          </cell>
          <cell r="S747">
            <v>36599854.880000003</v>
          </cell>
          <cell r="T747">
            <v>36638765.049999997</v>
          </cell>
          <cell r="U747">
            <v>36670829.939999998</v>
          </cell>
          <cell r="V747">
            <v>36679808.990000002</v>
          </cell>
          <cell r="W747">
            <v>36703796.850000001</v>
          </cell>
          <cell r="X747">
            <v>36722972.229999997</v>
          </cell>
          <cell r="Y747">
            <v>36730045.479999997</v>
          </cell>
          <cell r="Z747">
            <v>36733929.890000001</v>
          </cell>
          <cell r="AA747">
            <v>36753889.859999999</v>
          </cell>
          <cell r="AB747">
            <v>36775384.340000004</v>
          </cell>
          <cell r="AC747">
            <v>36813477.909999996</v>
          </cell>
          <cell r="AD747">
            <v>36463274.133749999</v>
          </cell>
          <cell r="AE747">
            <v>36490622.334166668</v>
          </cell>
          <cell r="AF747">
            <v>36514407.562499993</v>
          </cell>
          <cell r="AG747">
            <v>36535953.212083332</v>
          </cell>
          <cell r="AH747">
            <v>36556760.461666666</v>
          </cell>
          <cell r="AI747">
            <v>36576982.172083333</v>
          </cell>
          <cell r="AJ747">
            <v>36596727.750000007</v>
          </cell>
          <cell r="AK747">
            <v>36615630.115833335</v>
          </cell>
          <cell r="AL747">
            <v>36634370.151250005</v>
          </cell>
          <cell r="AM747">
            <v>36652902.011250004</v>
          </cell>
          <cell r="AN747">
            <v>36671287.704583332</v>
          </cell>
          <cell r="AO747">
            <v>36690773.963750005</v>
          </cell>
          <cell r="AR747" t="str">
            <v>42b</v>
          </cell>
        </row>
        <row r="748">
          <cell r="R748">
            <v>9350129.5299999993</v>
          </cell>
          <cell r="S748">
            <v>9350129.5299999993</v>
          </cell>
          <cell r="T748">
            <v>9350129.5299999993</v>
          </cell>
          <cell r="U748">
            <v>9350129.5299999993</v>
          </cell>
          <cell r="V748">
            <v>9351936.5800000001</v>
          </cell>
          <cell r="W748">
            <v>9351936.5800000001</v>
          </cell>
          <cell r="X748">
            <v>9351936.5800000001</v>
          </cell>
          <cell r="Y748">
            <v>9351936.5800000001</v>
          </cell>
          <cell r="Z748">
            <v>9351936.5800000001</v>
          </cell>
          <cell r="AA748">
            <v>9351936.5800000001</v>
          </cell>
          <cell r="AB748">
            <v>9351936.5800000001</v>
          </cell>
          <cell r="AC748">
            <v>9351936.5800000001</v>
          </cell>
          <cell r="AD748">
            <v>9350129.5299999993</v>
          </cell>
          <cell r="AE748">
            <v>9350129.5299999993</v>
          </cell>
          <cell r="AF748">
            <v>9350129.5299999993</v>
          </cell>
          <cell r="AG748">
            <v>9350129.5299999993</v>
          </cell>
          <cell r="AH748">
            <v>9350204.8237499986</v>
          </cell>
          <cell r="AI748">
            <v>9350355.4112500008</v>
          </cell>
          <cell r="AJ748">
            <v>9350505.9987499993</v>
          </cell>
          <cell r="AK748">
            <v>9350656.5862499997</v>
          </cell>
          <cell r="AL748">
            <v>9350807.1737500001</v>
          </cell>
          <cell r="AM748">
            <v>9350957.7612499986</v>
          </cell>
          <cell r="AN748">
            <v>9351108.3487500008</v>
          </cell>
          <cell r="AO748">
            <v>9351258.9362499993</v>
          </cell>
          <cell r="AR748" t="str">
            <v>42b</v>
          </cell>
        </row>
        <row r="749">
          <cell r="R749">
            <v>209796.52</v>
          </cell>
          <cell r="S749">
            <v>209796.52</v>
          </cell>
          <cell r="T749">
            <v>209796.52</v>
          </cell>
          <cell r="U749">
            <v>209796.52</v>
          </cell>
          <cell r="V749">
            <v>209796.52</v>
          </cell>
          <cell r="W749">
            <v>209796.52</v>
          </cell>
          <cell r="X749">
            <v>209796.52</v>
          </cell>
          <cell r="Y749">
            <v>209796.52</v>
          </cell>
          <cell r="Z749">
            <v>209796.52</v>
          </cell>
          <cell r="AA749">
            <v>209796.52</v>
          </cell>
          <cell r="AB749">
            <v>209796.52</v>
          </cell>
          <cell r="AC749">
            <v>209796.52</v>
          </cell>
          <cell r="AD749">
            <v>209796.52</v>
          </cell>
          <cell r="AE749">
            <v>209796.52</v>
          </cell>
          <cell r="AF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  <cell r="AK749">
            <v>209796.52</v>
          </cell>
          <cell r="AL749">
            <v>209796.52</v>
          </cell>
          <cell r="AM749">
            <v>209796.52</v>
          </cell>
          <cell r="AN749">
            <v>209796.52</v>
          </cell>
          <cell r="AO749">
            <v>209796.52</v>
          </cell>
          <cell r="AR749" t="str">
            <v>42b</v>
          </cell>
        </row>
        <row r="750">
          <cell r="R750">
            <v>1240172.07</v>
          </cell>
          <cell r="S750">
            <v>1240172.07</v>
          </cell>
          <cell r="T750">
            <v>1240172.07</v>
          </cell>
          <cell r="U750">
            <v>1243662.04</v>
          </cell>
          <cell r="V750">
            <v>1242842.5900000001</v>
          </cell>
          <cell r="W750">
            <v>1239833.58</v>
          </cell>
          <cell r="X750">
            <v>1239833.58</v>
          </cell>
          <cell r="Y750">
            <v>1239833.58</v>
          </cell>
          <cell r="Z750">
            <v>1239946.08</v>
          </cell>
          <cell r="AA750">
            <v>1240988.58</v>
          </cell>
          <cell r="AB750">
            <v>1241888.58</v>
          </cell>
          <cell r="AC750">
            <v>1241888.58</v>
          </cell>
          <cell r="AD750">
            <v>1239894.1225000001</v>
          </cell>
          <cell r="AE750">
            <v>1240079.4208333334</v>
          </cell>
          <cell r="AF750">
            <v>1240172.07</v>
          </cell>
          <cell r="AG750">
            <v>1240317.4854166668</v>
          </cell>
          <cell r="AH750">
            <v>1240574.1725000001</v>
          </cell>
          <cell r="AI750">
            <v>1240671.3404166668</v>
          </cell>
          <cell r="AJ750">
            <v>1240643.1329166668</v>
          </cell>
          <cell r="AK750">
            <v>1240614.9254166668</v>
          </cell>
          <cell r="AL750">
            <v>1240591.4054166668</v>
          </cell>
          <cell r="AM750">
            <v>1240616.0104166667</v>
          </cell>
          <cell r="AN750">
            <v>1240721.5529166667</v>
          </cell>
          <cell r="AO750">
            <v>1240864.5954166667</v>
          </cell>
          <cell r="AR750" t="str">
            <v>42b</v>
          </cell>
        </row>
        <row r="751">
          <cell r="R751">
            <v>7601.05</v>
          </cell>
          <cell r="S751">
            <v>7601.05</v>
          </cell>
          <cell r="T751">
            <v>7601.05</v>
          </cell>
          <cell r="U751">
            <v>7601.05</v>
          </cell>
          <cell r="V751">
            <v>8717.5</v>
          </cell>
          <cell r="W751">
            <v>8717.5</v>
          </cell>
          <cell r="X751">
            <v>8717.5</v>
          </cell>
          <cell r="Y751">
            <v>8717.5</v>
          </cell>
          <cell r="Z751">
            <v>8717.5</v>
          </cell>
          <cell r="AA751">
            <v>8717.5</v>
          </cell>
          <cell r="AB751">
            <v>8717.5</v>
          </cell>
          <cell r="AC751">
            <v>8717.5</v>
          </cell>
          <cell r="AD751">
            <v>7601.050000000002</v>
          </cell>
          <cell r="AE751">
            <v>7601.050000000002</v>
          </cell>
          <cell r="AF751">
            <v>7601.050000000002</v>
          </cell>
          <cell r="AG751">
            <v>7601.050000000002</v>
          </cell>
          <cell r="AH751">
            <v>7647.5687500000013</v>
          </cell>
          <cell r="AI751">
            <v>7740.6062500000007</v>
          </cell>
          <cell r="AJ751">
            <v>7833.6437500000002</v>
          </cell>
          <cell r="AK751">
            <v>7926.6812500000005</v>
          </cell>
          <cell r="AL751">
            <v>8019.71875</v>
          </cell>
          <cell r="AM751">
            <v>8112.7562499999995</v>
          </cell>
          <cell r="AN751">
            <v>8205.7937499999989</v>
          </cell>
          <cell r="AO751">
            <v>8298.8312499999993</v>
          </cell>
          <cell r="AR751" t="str">
            <v>42b</v>
          </cell>
        </row>
        <row r="752">
          <cell r="R752">
            <v>1926661.23</v>
          </cell>
          <cell r="S752">
            <v>1926661.23</v>
          </cell>
          <cell r="T752">
            <v>1930211.78</v>
          </cell>
          <cell r="U752">
            <v>1931248.71</v>
          </cell>
          <cell r="V752">
            <v>1953850.18</v>
          </cell>
          <cell r="W752">
            <v>1961210.86</v>
          </cell>
          <cell r="X752">
            <v>1976510.91</v>
          </cell>
          <cell r="Y752">
            <v>2018019.66</v>
          </cell>
          <cell r="Z752">
            <v>2083174.83</v>
          </cell>
          <cell r="AA752">
            <v>2129899.0699999998</v>
          </cell>
          <cell r="AB752">
            <v>2141716.83</v>
          </cell>
          <cell r="AC752">
            <v>2169065.88</v>
          </cell>
          <cell r="AD752">
            <v>1878573.3370833332</v>
          </cell>
          <cell r="AE752">
            <v>1886344.1879166665</v>
          </cell>
          <cell r="AF752">
            <v>1894262.9783333333</v>
          </cell>
          <cell r="AG752">
            <v>1902321.3720833333</v>
          </cell>
          <cell r="AH752">
            <v>1911029.1991666669</v>
          </cell>
          <cell r="AI752">
            <v>1919615.1316666668</v>
          </cell>
          <cell r="AJ752">
            <v>1927016.1604166667</v>
          </cell>
          <cell r="AK752">
            <v>1935504.9395833332</v>
          </cell>
          <cell r="AL752">
            <v>1947808.3995833334</v>
          </cell>
          <cell r="AM752">
            <v>1964330.1333333335</v>
          </cell>
          <cell r="AN752">
            <v>1982845.7508333332</v>
          </cell>
          <cell r="AO752">
            <v>2002252.4037499998</v>
          </cell>
          <cell r="AR752" t="str">
            <v>42b</v>
          </cell>
        </row>
        <row r="753">
          <cell r="R753">
            <v>2576812.0299999998</v>
          </cell>
          <cell r="S753">
            <v>2576812.0299999998</v>
          </cell>
          <cell r="T753">
            <v>2576812.0299999998</v>
          </cell>
          <cell r="U753">
            <v>2576812.0299999998</v>
          </cell>
          <cell r="V753">
            <v>2573828.37</v>
          </cell>
          <cell r="W753">
            <v>2573828.37</v>
          </cell>
          <cell r="X753">
            <v>2573828.37</v>
          </cell>
          <cell r="Y753">
            <v>2573828.37</v>
          </cell>
          <cell r="Z753">
            <v>2573828.37</v>
          </cell>
          <cell r="AA753">
            <v>2573828.37</v>
          </cell>
          <cell r="AB753">
            <v>2573828.37</v>
          </cell>
          <cell r="AC753">
            <v>2573828.37</v>
          </cell>
          <cell r="AD753">
            <v>2577338.3599999994</v>
          </cell>
          <cell r="AE753">
            <v>2577180.7266666666</v>
          </cell>
          <cell r="AF753">
            <v>2577023.0933333333</v>
          </cell>
          <cell r="AG753">
            <v>2576865.4600000004</v>
          </cell>
          <cell r="AH753">
            <v>2576664.1375000007</v>
          </cell>
          <cell r="AI753">
            <v>2576419.1258333339</v>
          </cell>
          <cell r="AJ753">
            <v>2576174.1141666672</v>
          </cell>
          <cell r="AK753">
            <v>2575929.1025000005</v>
          </cell>
          <cell r="AL753">
            <v>2575684.0908333338</v>
          </cell>
          <cell r="AM753">
            <v>2575439.0791666671</v>
          </cell>
          <cell r="AN753">
            <v>2575194.0675000004</v>
          </cell>
          <cell r="AO753">
            <v>2574947.2425000002</v>
          </cell>
          <cell r="AR753" t="str">
            <v>42b</v>
          </cell>
        </row>
        <row r="754">
          <cell r="R754">
            <v>709003.06</v>
          </cell>
          <cell r="S754">
            <v>726516.67</v>
          </cell>
          <cell r="T754">
            <v>739650.74</v>
          </cell>
          <cell r="U754">
            <v>750073.74</v>
          </cell>
          <cell r="V754">
            <v>763422.75</v>
          </cell>
          <cell r="W754">
            <v>776591.54</v>
          </cell>
          <cell r="X754">
            <v>797487</v>
          </cell>
          <cell r="Y754">
            <v>815025.13</v>
          </cell>
          <cell r="Z754">
            <v>829413.36</v>
          </cell>
          <cell r="AA754">
            <v>829413.36</v>
          </cell>
          <cell r="AB754">
            <v>860424.69</v>
          </cell>
          <cell r="AC754">
            <v>881434.75</v>
          </cell>
          <cell r="AD754">
            <v>594568.93166666664</v>
          </cell>
          <cell r="AE754">
            <v>612295.41708333336</v>
          </cell>
          <cell r="AF754">
            <v>630293.59625000006</v>
          </cell>
          <cell r="AG754">
            <v>648033.29125000001</v>
          </cell>
          <cell r="AH754">
            <v>665211.46750000014</v>
          </cell>
          <cell r="AI754">
            <v>681779.10458333336</v>
          </cell>
          <cell r="AJ754">
            <v>698171.79041666677</v>
          </cell>
          <cell r="AK754">
            <v>715430</v>
          </cell>
          <cell r="AL754">
            <v>733173.56083333341</v>
          </cell>
          <cell r="AM754">
            <v>750208.56333333335</v>
          </cell>
          <cell r="AN754">
            <v>766998.2895833333</v>
          </cell>
          <cell r="AO754">
            <v>782686.74541666673</v>
          </cell>
          <cell r="AR754" t="str">
            <v>42b</v>
          </cell>
        </row>
        <row r="755">
          <cell r="R755">
            <v>366.95</v>
          </cell>
          <cell r="S755">
            <v>366.95</v>
          </cell>
          <cell r="T755">
            <v>366.95</v>
          </cell>
          <cell r="U755">
            <v>366.95</v>
          </cell>
          <cell r="V755">
            <v>366.95</v>
          </cell>
          <cell r="W755">
            <v>366.95</v>
          </cell>
          <cell r="X755">
            <v>366.95</v>
          </cell>
          <cell r="Y755">
            <v>366.95</v>
          </cell>
          <cell r="Z755">
            <v>366.95</v>
          </cell>
          <cell r="AA755">
            <v>366.95</v>
          </cell>
          <cell r="AB755">
            <v>366.95</v>
          </cell>
          <cell r="AC755">
            <v>366.95</v>
          </cell>
          <cell r="AD755">
            <v>366.94999999999987</v>
          </cell>
          <cell r="AE755">
            <v>366.94999999999987</v>
          </cell>
          <cell r="AF755">
            <v>366.94999999999987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  <cell r="AK755">
            <v>366.94999999999987</v>
          </cell>
          <cell r="AL755">
            <v>366.94999999999987</v>
          </cell>
          <cell r="AM755">
            <v>366.94999999999987</v>
          </cell>
          <cell r="AN755">
            <v>366.94999999999987</v>
          </cell>
          <cell r="AO755">
            <v>366.94999999999987</v>
          </cell>
          <cell r="AR755" t="str">
            <v>42b</v>
          </cell>
        </row>
        <row r="756">
          <cell r="R756">
            <v>-25835.27</v>
          </cell>
          <cell r="S756">
            <v>-25835.27</v>
          </cell>
          <cell r="T756">
            <v>-25835.27</v>
          </cell>
          <cell r="U756">
            <v>-25835.27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-25835.27</v>
          </cell>
          <cell r="AE756">
            <v>-25835.27</v>
          </cell>
          <cell r="AF756">
            <v>-25835.27</v>
          </cell>
          <cell r="AG756">
            <v>-25835.27</v>
          </cell>
          <cell r="AH756">
            <v>-24758.800416666665</v>
          </cell>
          <cell r="AI756">
            <v>-22605.861249999998</v>
          </cell>
          <cell r="AJ756">
            <v>-20452.922083333331</v>
          </cell>
          <cell r="AK756">
            <v>-18299.982916666664</v>
          </cell>
          <cell r="AL756">
            <v>-16147.043749999999</v>
          </cell>
          <cell r="AM756">
            <v>-13994.104583333334</v>
          </cell>
          <cell r="AN756">
            <v>-11841.165416666669</v>
          </cell>
          <cell r="AO756">
            <v>-9688.2262499999997</v>
          </cell>
          <cell r="AR756" t="str">
            <v>42b</v>
          </cell>
        </row>
        <row r="757">
          <cell r="R757">
            <v>405426.67</v>
          </cell>
          <cell r="S757">
            <v>405426.67</v>
          </cell>
          <cell r="T757">
            <v>405426.67</v>
          </cell>
          <cell r="U757">
            <v>405426.67</v>
          </cell>
          <cell r="V757">
            <v>379591.4</v>
          </cell>
          <cell r="W757">
            <v>379591.4</v>
          </cell>
          <cell r="X757">
            <v>379591.4</v>
          </cell>
          <cell r="Y757">
            <v>379591.4</v>
          </cell>
          <cell r="Z757">
            <v>379591.4</v>
          </cell>
          <cell r="AA757">
            <v>379591.4</v>
          </cell>
          <cell r="AB757">
            <v>379591.4</v>
          </cell>
          <cell r="AC757">
            <v>379591.4</v>
          </cell>
          <cell r="AD757">
            <v>405426.67</v>
          </cell>
          <cell r="AE757">
            <v>405426.67</v>
          </cell>
          <cell r="AF757">
            <v>405426.67</v>
          </cell>
          <cell r="AG757">
            <v>405426.67</v>
          </cell>
          <cell r="AH757">
            <v>404350.20041666669</v>
          </cell>
          <cell r="AI757">
            <v>402197.26124999998</v>
          </cell>
          <cell r="AJ757">
            <v>400044.32208333333</v>
          </cell>
          <cell r="AK757">
            <v>397891.38291666663</v>
          </cell>
          <cell r="AL757">
            <v>395738.44375000003</v>
          </cell>
          <cell r="AM757">
            <v>393585.50458333333</v>
          </cell>
          <cell r="AN757">
            <v>391432.56541666668</v>
          </cell>
          <cell r="AO757">
            <v>389279.62624999997</v>
          </cell>
          <cell r="AR757" t="str">
            <v>42b</v>
          </cell>
        </row>
        <row r="758">
          <cell r="R758">
            <v>692242.38</v>
          </cell>
          <cell r="S758">
            <v>693923.51</v>
          </cell>
          <cell r="T758">
            <v>694489.81</v>
          </cell>
          <cell r="U758">
            <v>696148.98</v>
          </cell>
          <cell r="V758">
            <v>690872.43</v>
          </cell>
          <cell r="W758">
            <v>694188.08</v>
          </cell>
          <cell r="X758">
            <v>694188.08</v>
          </cell>
          <cell r="Y758">
            <v>696161.63</v>
          </cell>
          <cell r="Z758">
            <v>699738.56</v>
          </cell>
          <cell r="AA758">
            <v>701062.98</v>
          </cell>
          <cell r="AB758">
            <v>700610.52</v>
          </cell>
          <cell r="AC758">
            <v>702821.18</v>
          </cell>
          <cell r="AD758">
            <v>682695.48666666669</v>
          </cell>
          <cell r="AE758">
            <v>684721.00583333336</v>
          </cell>
          <cell r="AF758">
            <v>686621.70333333325</v>
          </cell>
          <cell r="AG758">
            <v>688399.96208333329</v>
          </cell>
          <cell r="AH758">
            <v>689573.74750000006</v>
          </cell>
          <cell r="AI758">
            <v>690227.13166666671</v>
          </cell>
          <cell r="AJ758">
            <v>690768.57208333339</v>
          </cell>
          <cell r="AK758">
            <v>691401.61125000007</v>
          </cell>
          <cell r="AL758">
            <v>692401.67041666666</v>
          </cell>
          <cell r="AM758">
            <v>693637.30624999991</v>
          </cell>
          <cell r="AN758">
            <v>694884.0029166668</v>
          </cell>
          <cell r="AO758">
            <v>695909.46958333335</v>
          </cell>
          <cell r="AR758" t="str">
            <v>42b</v>
          </cell>
        </row>
        <row r="759">
          <cell r="R759">
            <v>9152.75</v>
          </cell>
          <cell r="S759">
            <v>9152.75</v>
          </cell>
          <cell r="T759">
            <v>9152.75</v>
          </cell>
          <cell r="U759">
            <v>9152.75</v>
          </cell>
          <cell r="V759">
            <v>15888.2</v>
          </cell>
          <cell r="W759">
            <v>15888.2</v>
          </cell>
          <cell r="X759">
            <v>15888.2</v>
          </cell>
          <cell r="Y759">
            <v>15888.2</v>
          </cell>
          <cell r="Z759">
            <v>15888.2</v>
          </cell>
          <cell r="AA759">
            <v>15888.2</v>
          </cell>
          <cell r="AB759">
            <v>15888.2</v>
          </cell>
          <cell r="AC759">
            <v>15888.2</v>
          </cell>
          <cell r="AD759">
            <v>9152.75</v>
          </cell>
          <cell r="AE759">
            <v>9152.75</v>
          </cell>
          <cell r="AF759">
            <v>9152.75</v>
          </cell>
          <cell r="AG759">
            <v>9152.75</v>
          </cell>
          <cell r="AH759">
            <v>9433.3937500000011</v>
          </cell>
          <cell r="AI759">
            <v>9994.6812499999996</v>
          </cell>
          <cell r="AJ759">
            <v>10555.96875</v>
          </cell>
          <cell r="AK759">
            <v>11117.256249999999</v>
          </cell>
          <cell r="AL759">
            <v>11678.543749999999</v>
          </cell>
          <cell r="AM759">
            <v>12239.831250000001</v>
          </cell>
          <cell r="AN759">
            <v>12801.11875</v>
          </cell>
          <cell r="AO759">
            <v>13362.40625</v>
          </cell>
          <cell r="AR759" t="str">
            <v>42b</v>
          </cell>
        </row>
        <row r="760">
          <cell r="R760">
            <v>2239171.16</v>
          </cell>
          <cell r="S760">
            <v>2242580.27</v>
          </cell>
          <cell r="T760">
            <v>2261934.04</v>
          </cell>
          <cell r="U760">
            <v>2754346.29</v>
          </cell>
          <cell r="V760">
            <v>2645860.09</v>
          </cell>
          <cell r="W760">
            <v>2645811.66</v>
          </cell>
          <cell r="X760">
            <v>2647153.75</v>
          </cell>
          <cell r="Y760">
            <v>2664761.71</v>
          </cell>
          <cell r="Z760">
            <v>2667148.34</v>
          </cell>
          <cell r="AA760">
            <v>2689396.57</v>
          </cell>
          <cell r="AB760">
            <v>2696427.4</v>
          </cell>
          <cell r="AC760">
            <v>2716635.21</v>
          </cell>
          <cell r="AD760">
            <v>1515501.6933333334</v>
          </cell>
          <cell r="AE760">
            <v>1599070.57</v>
          </cell>
          <cell r="AF760">
            <v>1681420.8008333333</v>
          </cell>
          <cell r="AG760">
            <v>1780977.8066666666</v>
          </cell>
          <cell r="AH760">
            <v>1892128.0862499999</v>
          </cell>
          <cell r="AI760">
            <v>1994934.9804166667</v>
          </cell>
          <cell r="AJ760">
            <v>2095627.1345833333</v>
          </cell>
          <cell r="AK760">
            <v>2196811.2374999998</v>
          </cell>
          <cell r="AL760">
            <v>2298283.9166666665</v>
          </cell>
          <cell r="AM760">
            <v>2400569.2829166665</v>
          </cell>
          <cell r="AN760">
            <v>2492373.1629166664</v>
          </cell>
          <cell r="AO760">
            <v>2552572.2187499995</v>
          </cell>
          <cell r="AR760" t="str">
            <v>42b</v>
          </cell>
        </row>
        <row r="761">
          <cell r="R761">
            <v>2354799.7999999998</v>
          </cell>
          <cell r="S761">
            <v>2377022.5</v>
          </cell>
          <cell r="T761">
            <v>2404815.71</v>
          </cell>
          <cell r="U761">
            <v>2436916.58</v>
          </cell>
          <cell r="V761">
            <v>2560457.6</v>
          </cell>
          <cell r="W761">
            <v>2600956.84</v>
          </cell>
          <cell r="X761">
            <v>2626925.7200000002</v>
          </cell>
          <cell r="Y761">
            <v>2644929.98</v>
          </cell>
          <cell r="Z761">
            <v>2693686.9</v>
          </cell>
          <cell r="AA761">
            <v>2693686.9</v>
          </cell>
          <cell r="AB761">
            <v>2769081.07</v>
          </cell>
          <cell r="AC761">
            <v>2798208.02</v>
          </cell>
          <cell r="AD761">
            <v>2203350.706666667</v>
          </cell>
          <cell r="AE761">
            <v>2231098.3137500002</v>
          </cell>
          <cell r="AF761">
            <v>2258676.5758333337</v>
          </cell>
          <cell r="AG761">
            <v>2285740.4425000004</v>
          </cell>
          <cell r="AH761">
            <v>2316594.3479166664</v>
          </cell>
          <cell r="AI761">
            <v>2351073.5429166672</v>
          </cell>
          <cell r="AJ761">
            <v>2385220.5820833337</v>
          </cell>
          <cell r="AK761">
            <v>2419963.3120833337</v>
          </cell>
          <cell r="AL761">
            <v>2455149.5629166667</v>
          </cell>
          <cell r="AM761">
            <v>2489037.0412499998</v>
          </cell>
          <cell r="AN761">
            <v>2524329.0029166662</v>
          </cell>
          <cell r="AO761">
            <v>2561648.625833333</v>
          </cell>
          <cell r="AR761" t="str">
            <v>42b</v>
          </cell>
        </row>
        <row r="762">
          <cell r="R762">
            <v>995</v>
          </cell>
          <cell r="S762">
            <v>995</v>
          </cell>
          <cell r="T762">
            <v>995</v>
          </cell>
          <cell r="U762">
            <v>995</v>
          </cell>
          <cell r="V762">
            <v>995</v>
          </cell>
          <cell r="W762">
            <v>995</v>
          </cell>
          <cell r="X762">
            <v>995</v>
          </cell>
          <cell r="Y762">
            <v>995</v>
          </cell>
          <cell r="Z762">
            <v>995</v>
          </cell>
          <cell r="AA762">
            <v>995</v>
          </cell>
          <cell r="AB762">
            <v>995</v>
          </cell>
          <cell r="AC762">
            <v>995</v>
          </cell>
          <cell r="AD762">
            <v>995</v>
          </cell>
          <cell r="AE762">
            <v>995</v>
          </cell>
          <cell r="AF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  <cell r="AK762">
            <v>995</v>
          </cell>
          <cell r="AL762">
            <v>995</v>
          </cell>
          <cell r="AM762">
            <v>995</v>
          </cell>
          <cell r="AN762">
            <v>995</v>
          </cell>
          <cell r="AO762">
            <v>995</v>
          </cell>
          <cell r="AR762" t="str">
            <v>42b</v>
          </cell>
        </row>
        <row r="763">
          <cell r="R763">
            <v>1519</v>
          </cell>
          <cell r="S763">
            <v>1519</v>
          </cell>
          <cell r="T763">
            <v>1519</v>
          </cell>
          <cell r="U763">
            <v>1519</v>
          </cell>
          <cell r="V763">
            <v>1519</v>
          </cell>
          <cell r="W763">
            <v>1519</v>
          </cell>
          <cell r="X763">
            <v>1519</v>
          </cell>
          <cell r="Y763">
            <v>1519</v>
          </cell>
          <cell r="Z763">
            <v>1519</v>
          </cell>
          <cell r="AA763">
            <v>1519</v>
          </cell>
          <cell r="AB763">
            <v>1519</v>
          </cell>
          <cell r="AC763">
            <v>1519</v>
          </cell>
          <cell r="AD763">
            <v>1519</v>
          </cell>
          <cell r="AE763">
            <v>1519</v>
          </cell>
          <cell r="AF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  <cell r="AK763">
            <v>1519</v>
          </cell>
          <cell r="AL763">
            <v>1519</v>
          </cell>
          <cell r="AM763">
            <v>1519</v>
          </cell>
          <cell r="AN763">
            <v>1519</v>
          </cell>
          <cell r="AO763">
            <v>1519</v>
          </cell>
          <cell r="AR763" t="str">
            <v>42b</v>
          </cell>
        </row>
        <row r="764">
          <cell r="R764">
            <v>87604.47</v>
          </cell>
          <cell r="S764">
            <v>89700.37</v>
          </cell>
          <cell r="T764">
            <v>90775.12</v>
          </cell>
          <cell r="U764">
            <v>96993.82</v>
          </cell>
          <cell r="V764">
            <v>102138.12</v>
          </cell>
          <cell r="W764">
            <v>108227.99</v>
          </cell>
          <cell r="X764">
            <v>108975.61</v>
          </cell>
          <cell r="Y764">
            <v>108975.61</v>
          </cell>
          <cell r="Z764">
            <v>108975.61</v>
          </cell>
          <cell r="AA764">
            <v>112823.03</v>
          </cell>
          <cell r="AB764">
            <v>112823.03</v>
          </cell>
          <cell r="AC764">
            <v>112823.03</v>
          </cell>
          <cell r="AD764">
            <v>54406.384583333325</v>
          </cell>
          <cell r="AE764">
            <v>61794.086249999993</v>
          </cell>
          <cell r="AF764">
            <v>69313.898333333316</v>
          </cell>
          <cell r="AG764">
            <v>77137.604166666657</v>
          </cell>
          <cell r="AH764">
            <v>83363.576666666646</v>
          </cell>
          <cell r="AI764">
            <v>87702.159583333341</v>
          </cell>
          <cell r="AJ764">
            <v>91094.440416666665</v>
          </cell>
          <cell r="AK764">
            <v>93434.037916666653</v>
          </cell>
          <cell r="AL764">
            <v>95617.567500000005</v>
          </cell>
          <cell r="AM764">
            <v>97869.763333333321</v>
          </cell>
          <cell r="AN764">
            <v>100134.35166666667</v>
          </cell>
          <cell r="AO764">
            <v>102315.96083333333</v>
          </cell>
          <cell r="AR764" t="str">
            <v>42b</v>
          </cell>
        </row>
        <row r="765">
          <cell r="R765">
            <v>1940396.8</v>
          </cell>
          <cell r="S765">
            <v>1965699.03</v>
          </cell>
          <cell r="T765">
            <v>1981760.65</v>
          </cell>
          <cell r="U765">
            <v>2041118.81</v>
          </cell>
          <cell r="V765">
            <v>2225440.39</v>
          </cell>
          <cell r="W765">
            <v>2236777.6800000002</v>
          </cell>
          <cell r="X765">
            <v>2378999.67</v>
          </cell>
          <cell r="Y765">
            <v>2424905.6</v>
          </cell>
          <cell r="Z765">
            <v>2478099.19</v>
          </cell>
          <cell r="AA765">
            <v>2479956.61</v>
          </cell>
          <cell r="AB765">
            <v>2561963.44</v>
          </cell>
          <cell r="AC765">
            <v>2685211.33</v>
          </cell>
          <cell r="AD765">
            <v>1774203.4037499998</v>
          </cell>
          <cell r="AE765">
            <v>1800908.18875</v>
          </cell>
          <cell r="AF765">
            <v>1828125.24</v>
          </cell>
          <cell r="AG765">
            <v>1857052.66</v>
          </cell>
          <cell r="AH765">
            <v>1893659.8774999997</v>
          </cell>
          <cell r="AI765">
            <v>1934961.7866666664</v>
          </cell>
          <cell r="AJ765">
            <v>1980528.1441666668</v>
          </cell>
          <cell r="AK765">
            <v>2033653.1595833332</v>
          </cell>
          <cell r="AL765">
            <v>2088769.7595833337</v>
          </cell>
          <cell r="AM765">
            <v>2141729.4333333336</v>
          </cell>
          <cell r="AN765">
            <v>2194157.0641666669</v>
          </cell>
          <cell r="AO765">
            <v>2252291.7533333339</v>
          </cell>
          <cell r="AR765" t="str">
            <v>42b</v>
          </cell>
        </row>
        <row r="766">
          <cell r="R766">
            <v>3579284.26</v>
          </cell>
          <cell r="S766">
            <v>3579918.26</v>
          </cell>
          <cell r="T766">
            <v>3582146.17</v>
          </cell>
          <cell r="U766">
            <v>3582263.67</v>
          </cell>
          <cell r="V766">
            <v>2382134.44</v>
          </cell>
          <cell r="W766">
            <v>2382134.44</v>
          </cell>
          <cell r="X766">
            <v>2382134.44</v>
          </cell>
          <cell r="Y766">
            <v>2382148.69</v>
          </cell>
          <cell r="Z766">
            <v>2382220.0099999998</v>
          </cell>
          <cell r="AA766">
            <v>2382220.0099999998</v>
          </cell>
          <cell r="AB766">
            <v>2382234.2599999998</v>
          </cell>
          <cell r="AC766">
            <v>2382234.2599999998</v>
          </cell>
          <cell r="AD766">
            <v>3571250.7737499997</v>
          </cell>
          <cell r="AE766">
            <v>3576194.9683333333</v>
          </cell>
          <cell r="AF766">
            <v>3578781.8541666665</v>
          </cell>
          <cell r="AG766">
            <v>3579172.1887500002</v>
          </cell>
          <cell r="AH766">
            <v>3529534.2641666667</v>
          </cell>
          <cell r="AI766">
            <v>3429874.6266666665</v>
          </cell>
          <cell r="AJ766">
            <v>3330206.6820833329</v>
          </cell>
          <cell r="AK766">
            <v>3230536.7533333339</v>
          </cell>
          <cell r="AL766">
            <v>3130858.2754166671</v>
          </cell>
          <cell r="AM766">
            <v>3031170.0270833336</v>
          </cell>
          <cell r="AN766">
            <v>2931477.7108333334</v>
          </cell>
          <cell r="AO766">
            <v>2831692.9541666661</v>
          </cell>
          <cell r="AR766" t="str">
            <v>42b</v>
          </cell>
        </row>
        <row r="767">
          <cell r="R767">
            <v>-1415286.74</v>
          </cell>
          <cell r="S767">
            <v>-1415286.74</v>
          </cell>
          <cell r="T767">
            <v>-1416721.82</v>
          </cell>
          <cell r="U767">
            <v>-1735431.32</v>
          </cell>
          <cell r="V767">
            <v>-1413413.82</v>
          </cell>
          <cell r="W767">
            <v>-1413413.82</v>
          </cell>
          <cell r="X767">
            <v>-1413413.82</v>
          </cell>
          <cell r="Y767">
            <v>-1413413.82</v>
          </cell>
          <cell r="Z767">
            <v>-1413413.82</v>
          </cell>
          <cell r="AA767">
            <v>-1413413.82</v>
          </cell>
          <cell r="AB767">
            <v>-1413413.82</v>
          </cell>
          <cell r="AC767">
            <v>-1413413.82</v>
          </cell>
          <cell r="AD767">
            <v>-1037137.8241666667</v>
          </cell>
          <cell r="AE767">
            <v>-1154802.7191666667</v>
          </cell>
          <cell r="AF767">
            <v>-1227019.1079166669</v>
          </cell>
          <cell r="AG767">
            <v>-1267066.5529166667</v>
          </cell>
          <cell r="AH767">
            <v>-1306976.1645833335</v>
          </cell>
          <cell r="AI767">
            <v>-1333468.3804166669</v>
          </cell>
          <cell r="AJ767">
            <v>-1359960.5962500002</v>
          </cell>
          <cell r="AK767">
            <v>-1385237.9345833336</v>
          </cell>
          <cell r="AL767">
            <v>-1408060.3358333334</v>
          </cell>
          <cell r="AM767">
            <v>-1424386.7570833333</v>
          </cell>
          <cell r="AN767">
            <v>-1435457.2579166668</v>
          </cell>
          <cell r="AO767">
            <v>-1440914.47</v>
          </cell>
          <cell r="AR767" t="str">
            <v>42b</v>
          </cell>
        </row>
        <row r="768"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1196863.98</v>
          </cell>
          <cell r="W768">
            <v>1196863.98</v>
          </cell>
          <cell r="X768">
            <v>1196863.98</v>
          </cell>
          <cell r="Y768">
            <v>1196863.98</v>
          </cell>
          <cell r="Z768">
            <v>1196863.98</v>
          </cell>
          <cell r="AA768">
            <v>1196863.98</v>
          </cell>
          <cell r="AB768">
            <v>1196863.98</v>
          </cell>
          <cell r="AC768">
            <v>1196863.98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49869.332499999997</v>
          </cell>
          <cell r="AI768">
            <v>149607.9975</v>
          </cell>
          <cell r="AJ768">
            <v>249346.66250000001</v>
          </cell>
          <cell r="AK768">
            <v>349085.32749999996</v>
          </cell>
          <cell r="AL768">
            <v>448823.99249999999</v>
          </cell>
          <cell r="AM768">
            <v>548562.65750000009</v>
          </cell>
          <cell r="AN768">
            <v>648301.32250000013</v>
          </cell>
          <cell r="AO768">
            <v>748039.98750000016</v>
          </cell>
          <cell r="AR768" t="str">
            <v>42b</v>
          </cell>
        </row>
        <row r="769"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-1075000</v>
          </cell>
          <cell r="W769">
            <v>-1075000</v>
          </cell>
          <cell r="X769">
            <v>-1075000</v>
          </cell>
          <cell r="Y769">
            <v>-1075000</v>
          </cell>
          <cell r="Z769">
            <v>-1075000</v>
          </cell>
          <cell r="AA769">
            <v>-1075000</v>
          </cell>
          <cell r="AB769">
            <v>-1075000</v>
          </cell>
          <cell r="AC769">
            <v>-1075000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-44791.666666666664</v>
          </cell>
          <cell r="AI769">
            <v>-134375</v>
          </cell>
          <cell r="AJ769">
            <v>-223958.33333333334</v>
          </cell>
          <cell r="AK769">
            <v>-313541.66666666669</v>
          </cell>
          <cell r="AL769">
            <v>-403125</v>
          </cell>
          <cell r="AM769">
            <v>-492708.33333333331</v>
          </cell>
          <cell r="AN769">
            <v>-582291.66666666663</v>
          </cell>
          <cell r="AO769">
            <v>-671875</v>
          </cell>
          <cell r="AR769" t="str">
            <v>42b</v>
          </cell>
        </row>
        <row r="770">
          <cell r="R770">
            <v>66942.149999999994</v>
          </cell>
          <cell r="S770">
            <v>66942.149999999994</v>
          </cell>
          <cell r="T770">
            <v>66942.149999999994</v>
          </cell>
          <cell r="U770">
            <v>66942.149999999994</v>
          </cell>
          <cell r="V770">
            <v>66942.149999999994</v>
          </cell>
          <cell r="W770">
            <v>66942.149999999994</v>
          </cell>
          <cell r="X770">
            <v>66942.149999999994</v>
          </cell>
          <cell r="Y770">
            <v>66942.149999999994</v>
          </cell>
          <cell r="Z770">
            <v>66942.149999999994</v>
          </cell>
          <cell r="AA770">
            <v>66942.149999999994</v>
          </cell>
          <cell r="AB770">
            <v>66942.149999999994</v>
          </cell>
          <cell r="AC770">
            <v>66942.149999999994</v>
          </cell>
          <cell r="AD770">
            <v>66942.150000000009</v>
          </cell>
          <cell r="AE770">
            <v>66942.150000000009</v>
          </cell>
          <cell r="AF770">
            <v>66942.150000000009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  <cell r="AK770">
            <v>66942.150000000009</v>
          </cell>
          <cell r="AL770">
            <v>66942.150000000009</v>
          </cell>
          <cell r="AM770">
            <v>66942.150000000009</v>
          </cell>
          <cell r="AN770">
            <v>66942.150000000009</v>
          </cell>
          <cell r="AO770">
            <v>66942.150000000009</v>
          </cell>
          <cell r="AR770" t="str">
            <v>42b</v>
          </cell>
        </row>
        <row r="771">
          <cell r="R771">
            <v>1757836.13</v>
          </cell>
          <cell r="S771">
            <v>1801384.73</v>
          </cell>
          <cell r="T771">
            <v>1845616.45</v>
          </cell>
          <cell r="U771">
            <v>1902801.06</v>
          </cell>
          <cell r="V771">
            <v>2056149.45</v>
          </cell>
          <cell r="W771">
            <v>2098177.9900000002</v>
          </cell>
          <cell r="X771">
            <v>2149393.52</v>
          </cell>
          <cell r="Y771">
            <v>2206055.2200000002</v>
          </cell>
          <cell r="Z771">
            <v>2284046.9900000002</v>
          </cell>
          <cell r="AA771">
            <v>2396121.7999999998</v>
          </cell>
          <cell r="AB771">
            <v>2466376.08</v>
          </cell>
          <cell r="AC771">
            <v>2658910.5</v>
          </cell>
          <cell r="AD771">
            <v>1564580.6837500001</v>
          </cell>
          <cell r="AE771">
            <v>1617767.1429166666</v>
          </cell>
          <cell r="AF771">
            <v>1664622.26875</v>
          </cell>
          <cell r="AG771">
            <v>1706347.7095833335</v>
          </cell>
          <cell r="AH771">
            <v>1747943.9849999996</v>
          </cell>
          <cell r="AI771">
            <v>1791960.8224999998</v>
          </cell>
          <cell r="AJ771">
            <v>1835373.3329166668</v>
          </cell>
          <cell r="AK771">
            <v>1877127.7191666663</v>
          </cell>
          <cell r="AL771">
            <v>1920360.5</v>
          </cell>
          <cell r="AM771">
            <v>1971176.770833333</v>
          </cell>
          <cell r="AN771">
            <v>2029517.6004166668</v>
          </cell>
          <cell r="AO771">
            <v>2097694.3945833337</v>
          </cell>
          <cell r="AR771" t="str">
            <v>42b</v>
          </cell>
        </row>
        <row r="772">
          <cell r="R772">
            <v>2331401.12</v>
          </cell>
          <cell r="S772">
            <v>2241841.52</v>
          </cell>
          <cell r="T772">
            <v>2149768.85</v>
          </cell>
          <cell r="U772">
            <v>2057696.18</v>
          </cell>
          <cell r="V772">
            <v>1965623.51</v>
          </cell>
          <cell r="W772">
            <v>1874643.24</v>
          </cell>
          <cell r="X772">
            <v>1782570.57</v>
          </cell>
          <cell r="Y772">
            <v>1690497.9</v>
          </cell>
          <cell r="Z772">
            <v>1598425.23</v>
          </cell>
          <cell r="AA772">
            <v>1506862.76</v>
          </cell>
          <cell r="AB772">
            <v>1414790.09</v>
          </cell>
          <cell r="AC772">
            <v>1323107.31</v>
          </cell>
          <cell r="AD772">
            <v>2879517.2549999994</v>
          </cell>
          <cell r="AE772">
            <v>2787964.6929166666</v>
          </cell>
          <cell r="AF772">
            <v>2696516.8420833331</v>
          </cell>
          <cell r="AG772">
            <v>2605068.99125</v>
          </cell>
          <cell r="AH772">
            <v>2513608.9629166671</v>
          </cell>
          <cell r="AI772">
            <v>2422182.2737500002</v>
          </cell>
          <cell r="AJ772">
            <v>2330801.1012499998</v>
          </cell>
          <cell r="AK772">
            <v>2239419.92875</v>
          </cell>
          <cell r="AL772">
            <v>2148038.7562499996</v>
          </cell>
          <cell r="AM772">
            <v>2056678.8420833331</v>
          </cell>
          <cell r="AN772">
            <v>1965340.18625</v>
          </cell>
          <cell r="AO772">
            <v>1873886.6075000002</v>
          </cell>
          <cell r="AR772" t="str">
            <v>62</v>
          </cell>
        </row>
        <row r="773"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R773" t="str">
            <v>57</v>
          </cell>
        </row>
        <row r="774">
          <cell r="R774">
            <v>234574</v>
          </cell>
          <cell r="S774">
            <v>233046</v>
          </cell>
          <cell r="T774">
            <v>231518</v>
          </cell>
          <cell r="U774">
            <v>229990</v>
          </cell>
          <cell r="V774">
            <v>228462</v>
          </cell>
          <cell r="W774">
            <v>226934</v>
          </cell>
          <cell r="X774">
            <v>225406</v>
          </cell>
          <cell r="Y774">
            <v>223878</v>
          </cell>
          <cell r="Z774">
            <v>222350</v>
          </cell>
          <cell r="AA774">
            <v>220822</v>
          </cell>
          <cell r="AB774">
            <v>219294</v>
          </cell>
          <cell r="AC774">
            <v>217766</v>
          </cell>
          <cell r="AD774">
            <v>243742</v>
          </cell>
          <cell r="AE774">
            <v>242214</v>
          </cell>
          <cell r="AF774">
            <v>240686</v>
          </cell>
          <cell r="AG774">
            <v>239158</v>
          </cell>
          <cell r="AH774">
            <v>237630</v>
          </cell>
          <cell r="AI774">
            <v>236102</v>
          </cell>
          <cell r="AJ774">
            <v>234574</v>
          </cell>
          <cell r="AK774">
            <v>233046</v>
          </cell>
          <cell r="AL774">
            <v>231518</v>
          </cell>
          <cell r="AM774">
            <v>229990</v>
          </cell>
          <cell r="AN774">
            <v>228462</v>
          </cell>
          <cell r="AO774">
            <v>226934</v>
          </cell>
          <cell r="AR774" t="str">
            <v>2</v>
          </cell>
        </row>
        <row r="775"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R775" t="str">
            <v>2</v>
          </cell>
        </row>
        <row r="776"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  <cell r="AR776" t="str">
            <v>2</v>
          </cell>
        </row>
        <row r="777"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R777" t="str">
            <v>2</v>
          </cell>
        </row>
        <row r="778"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R778" t="str">
            <v>2</v>
          </cell>
        </row>
        <row r="779"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R779" t="str">
            <v>2</v>
          </cell>
        </row>
        <row r="780">
          <cell r="R780">
            <v>70985.789999999994</v>
          </cell>
          <cell r="S780">
            <v>68450.58</v>
          </cell>
          <cell r="T780">
            <v>65915.37</v>
          </cell>
          <cell r="U780">
            <v>63380.160000000003</v>
          </cell>
          <cell r="V780">
            <v>60844.95</v>
          </cell>
          <cell r="W780">
            <v>58309.74</v>
          </cell>
          <cell r="X780">
            <v>55774.53</v>
          </cell>
          <cell r="Y780">
            <v>53239.32</v>
          </cell>
          <cell r="Z780">
            <v>50704.11</v>
          </cell>
          <cell r="AA780">
            <v>48168.9</v>
          </cell>
          <cell r="AB780">
            <v>45633.69</v>
          </cell>
          <cell r="AC780">
            <v>43098.48</v>
          </cell>
          <cell r="AD780">
            <v>86192.32166666667</v>
          </cell>
          <cell r="AE780">
            <v>83660.657916666678</v>
          </cell>
          <cell r="AF780">
            <v>81126.62999999999</v>
          </cell>
          <cell r="AG780">
            <v>78591.42</v>
          </cell>
          <cell r="AH780">
            <v>76056.210000000006</v>
          </cell>
          <cell r="AI780">
            <v>73521</v>
          </cell>
          <cell r="AJ780">
            <v>70985.789999999994</v>
          </cell>
          <cell r="AK780">
            <v>68450.58</v>
          </cell>
          <cell r="AL780">
            <v>65915.37</v>
          </cell>
          <cell r="AM780">
            <v>63380.160000000003</v>
          </cell>
          <cell r="AN780">
            <v>60844.94999999999</v>
          </cell>
          <cell r="AO780">
            <v>58309.740000000013</v>
          </cell>
          <cell r="AR780" t="str">
            <v>2</v>
          </cell>
        </row>
        <row r="781"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R781" t="str">
            <v>2</v>
          </cell>
        </row>
        <row r="782"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  <cell r="AR782" t="str">
            <v>2</v>
          </cell>
        </row>
        <row r="783">
          <cell r="R783">
            <v>327535.71000000002</v>
          </cell>
          <cell r="S783">
            <v>318437.49</v>
          </cell>
          <cell r="T783">
            <v>309339.27</v>
          </cell>
          <cell r="U783">
            <v>300241.05</v>
          </cell>
          <cell r="V783">
            <v>291142.83</v>
          </cell>
          <cell r="W783">
            <v>282044.61</v>
          </cell>
          <cell r="X783">
            <v>272946.39</v>
          </cell>
          <cell r="Y783">
            <v>263848.17</v>
          </cell>
          <cell r="Z783">
            <v>254749.95</v>
          </cell>
          <cell r="AA783">
            <v>245651.73</v>
          </cell>
          <cell r="AB783">
            <v>236553.51</v>
          </cell>
          <cell r="AC783">
            <v>227455.29</v>
          </cell>
          <cell r="AD783">
            <v>382125.0174999999</v>
          </cell>
          <cell r="AE783">
            <v>373026.80041666672</v>
          </cell>
          <cell r="AF783">
            <v>363928.58250000002</v>
          </cell>
          <cell r="AG783">
            <v>354830.3641666667</v>
          </cell>
          <cell r="AH783">
            <v>345732.1454166667</v>
          </cell>
          <cell r="AI783">
            <v>336633.92624999996</v>
          </cell>
          <cell r="AJ783">
            <v>327535.70708333334</v>
          </cell>
          <cell r="AK783">
            <v>318437.48791666661</v>
          </cell>
          <cell r="AL783">
            <v>309339.26874999999</v>
          </cell>
          <cell r="AM783">
            <v>300241.04958333337</v>
          </cell>
          <cell r="AN783">
            <v>291142.83</v>
          </cell>
          <cell r="AO783">
            <v>282044.61</v>
          </cell>
          <cell r="AR783" t="str">
            <v>2</v>
          </cell>
        </row>
        <row r="784"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  <cell r="AR784" t="str">
            <v>2</v>
          </cell>
        </row>
        <row r="785">
          <cell r="R785">
            <v>3377602.82</v>
          </cell>
          <cell r="S785">
            <v>3363529.47</v>
          </cell>
          <cell r="T785">
            <v>3349456.12</v>
          </cell>
          <cell r="U785">
            <v>3335382.77</v>
          </cell>
          <cell r="V785">
            <v>3321309.42</v>
          </cell>
          <cell r="W785">
            <v>3307236.07</v>
          </cell>
          <cell r="X785">
            <v>3293162.72</v>
          </cell>
          <cell r="Y785">
            <v>3279089.37</v>
          </cell>
          <cell r="Z785">
            <v>3265016.02</v>
          </cell>
          <cell r="AA785">
            <v>3250942.67</v>
          </cell>
          <cell r="AB785">
            <v>3236869.32</v>
          </cell>
          <cell r="AC785">
            <v>3222795.97</v>
          </cell>
          <cell r="AD785">
            <v>3462042.918333333</v>
          </cell>
          <cell r="AE785">
            <v>3447969.5695833336</v>
          </cell>
          <cell r="AF785">
            <v>3433896.2199999993</v>
          </cell>
          <cell r="AG785">
            <v>3419822.8699999996</v>
          </cell>
          <cell r="AH785">
            <v>3405749.52</v>
          </cell>
          <cell r="AI785">
            <v>3391676.1700000004</v>
          </cell>
          <cell r="AJ785">
            <v>3377602.8200000003</v>
          </cell>
          <cell r="AK785">
            <v>3363529.4699999993</v>
          </cell>
          <cell r="AL785">
            <v>3349456.1199999996</v>
          </cell>
          <cell r="AM785">
            <v>3335382.77</v>
          </cell>
          <cell r="AN785">
            <v>3321309.4200000004</v>
          </cell>
          <cell r="AO785">
            <v>3307236.07</v>
          </cell>
          <cell r="AR785" t="str">
            <v>2</v>
          </cell>
        </row>
        <row r="786"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10534.222083333334</v>
          </cell>
          <cell r="AE786">
            <v>3505.7070833333332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R786" t="str">
            <v>2</v>
          </cell>
        </row>
        <row r="787"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100794.75958333333</v>
          </cell>
          <cell r="AE787">
            <v>33513.360833333332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  <cell r="AR787" t="str">
            <v>2</v>
          </cell>
        </row>
        <row r="788"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68289.703333333338</v>
          </cell>
          <cell r="AE788">
            <v>22723.590833333335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R788" t="str">
            <v>2</v>
          </cell>
        </row>
        <row r="789"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43521.294166666667</v>
          </cell>
          <cell r="AE789">
            <v>14485.25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R789" t="str">
            <v>2</v>
          </cell>
        </row>
        <row r="790">
          <cell r="R790">
            <v>40999.71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286999.93333333329</v>
          </cell>
          <cell r="AE790">
            <v>245998.80958333332</v>
          </cell>
          <cell r="AF790">
            <v>206706.93958333335</v>
          </cell>
          <cell r="AG790">
            <v>170832.17916666667</v>
          </cell>
          <cell r="AH790">
            <v>138374.06291666662</v>
          </cell>
          <cell r="AI790">
            <v>109332.59083333332</v>
          </cell>
          <cell r="AJ790">
            <v>83707.762916666659</v>
          </cell>
          <cell r="AK790">
            <v>61499.57916666667</v>
          </cell>
          <cell r="AL790">
            <v>42708.039583333339</v>
          </cell>
          <cell r="AM790">
            <v>27333.144166666665</v>
          </cell>
          <cell r="AN790">
            <v>15374.892916666664</v>
          </cell>
          <cell r="AO790">
            <v>6833.2854166666657</v>
          </cell>
          <cell r="AR790" t="str">
            <v>2</v>
          </cell>
        </row>
        <row r="791">
          <cell r="R791">
            <v>50441.16</v>
          </cell>
          <cell r="S791">
            <v>50149.59</v>
          </cell>
          <cell r="T791">
            <v>49858.02</v>
          </cell>
          <cell r="U791">
            <v>49566.45</v>
          </cell>
          <cell r="V791">
            <v>49274.879999999997</v>
          </cell>
          <cell r="W791">
            <v>48983.31</v>
          </cell>
          <cell r="X791">
            <v>48691.74</v>
          </cell>
          <cell r="Y791">
            <v>48400.17</v>
          </cell>
          <cell r="Z791">
            <v>48108.6</v>
          </cell>
          <cell r="AA791">
            <v>47817.03</v>
          </cell>
          <cell r="AB791">
            <v>47525.46</v>
          </cell>
          <cell r="AC791">
            <v>47233.89</v>
          </cell>
          <cell r="AD791">
            <v>52190.65</v>
          </cell>
          <cell r="AE791">
            <v>51899.027499999997</v>
          </cell>
          <cell r="AF791">
            <v>51607.44</v>
          </cell>
          <cell r="AG791">
            <v>51315.869999999995</v>
          </cell>
          <cell r="AH791">
            <v>51024.299999999996</v>
          </cell>
          <cell r="AI791">
            <v>50732.729999999989</v>
          </cell>
          <cell r="AJ791">
            <v>50441.16</v>
          </cell>
          <cell r="AK791">
            <v>50149.59</v>
          </cell>
          <cell r="AL791">
            <v>49858.020000000011</v>
          </cell>
          <cell r="AM791">
            <v>49566.44999999999</v>
          </cell>
          <cell r="AN791">
            <v>49274.879999999997</v>
          </cell>
          <cell r="AO791">
            <v>48983.31</v>
          </cell>
          <cell r="AR791" t="str">
            <v>2</v>
          </cell>
        </row>
        <row r="792">
          <cell r="R792">
            <v>1231762.42</v>
          </cell>
          <cell r="S792">
            <v>1227972.3799999999</v>
          </cell>
          <cell r="T792">
            <v>1224182.3400000001</v>
          </cell>
          <cell r="U792">
            <v>1220392.3</v>
          </cell>
          <cell r="V792">
            <v>1216602.26</v>
          </cell>
          <cell r="W792">
            <v>1212812.22</v>
          </cell>
          <cell r="X792">
            <v>1209022.18</v>
          </cell>
          <cell r="Y792">
            <v>1205232.1399999999</v>
          </cell>
          <cell r="Z792">
            <v>1201442.1000000001</v>
          </cell>
          <cell r="AA792">
            <v>1197652.06</v>
          </cell>
          <cell r="AB792">
            <v>1193862.02</v>
          </cell>
          <cell r="AC792">
            <v>1190071.98</v>
          </cell>
          <cell r="AD792">
            <v>1095163.134166667</v>
          </cell>
          <cell r="AE792">
            <v>1197652.0841666667</v>
          </cell>
          <cell r="AF792">
            <v>1246922.5800000003</v>
          </cell>
          <cell r="AG792">
            <v>1243132.54</v>
          </cell>
          <cell r="AH792">
            <v>1239342.5</v>
          </cell>
          <cell r="AI792">
            <v>1235552.46</v>
          </cell>
          <cell r="AJ792">
            <v>1231762.4200000002</v>
          </cell>
          <cell r="AK792">
            <v>1227972.3800000001</v>
          </cell>
          <cell r="AL792">
            <v>1224182.3400000001</v>
          </cell>
          <cell r="AM792">
            <v>1220392.3</v>
          </cell>
          <cell r="AN792">
            <v>1216602.26</v>
          </cell>
          <cell r="AO792">
            <v>1212812.22</v>
          </cell>
          <cell r="AR792" t="str">
            <v>2</v>
          </cell>
        </row>
        <row r="793">
          <cell r="R793">
            <v>936038.09</v>
          </cell>
          <cell r="S793">
            <v>933157.97</v>
          </cell>
          <cell r="T793">
            <v>930277.85</v>
          </cell>
          <cell r="U793">
            <v>927397.73</v>
          </cell>
          <cell r="V793">
            <v>924517.61</v>
          </cell>
          <cell r="W793">
            <v>921637.49</v>
          </cell>
          <cell r="X793">
            <v>918757.37</v>
          </cell>
          <cell r="Y793">
            <v>915877.25</v>
          </cell>
          <cell r="Z793">
            <v>912997.13</v>
          </cell>
          <cell r="AA793">
            <v>910117.01</v>
          </cell>
          <cell r="AB793">
            <v>907236.89</v>
          </cell>
          <cell r="AC793">
            <v>904356.77</v>
          </cell>
          <cell r="AD793">
            <v>832233.87875000003</v>
          </cell>
          <cell r="AE793">
            <v>910117.0479166666</v>
          </cell>
          <cell r="AF793">
            <v>947558.57000000018</v>
          </cell>
          <cell r="AG793">
            <v>944678.45000000007</v>
          </cell>
          <cell r="AH793">
            <v>941798.33000000007</v>
          </cell>
          <cell r="AI793">
            <v>938918.21</v>
          </cell>
          <cell r="AJ793">
            <v>936038.08999999985</v>
          </cell>
          <cell r="AK793">
            <v>933157.96999999986</v>
          </cell>
          <cell r="AL793">
            <v>930277.84999999974</v>
          </cell>
          <cell r="AM793">
            <v>927397.7300000001</v>
          </cell>
          <cell r="AN793">
            <v>924517.61</v>
          </cell>
          <cell r="AO793">
            <v>921637.49000000011</v>
          </cell>
          <cell r="AR793" t="str">
            <v>2</v>
          </cell>
        </row>
        <row r="794">
          <cell r="R794">
            <v>2866105.69</v>
          </cell>
          <cell r="S794">
            <v>2857286.9</v>
          </cell>
          <cell r="T794">
            <v>2848468.11</v>
          </cell>
          <cell r="U794">
            <v>2839649.32</v>
          </cell>
          <cell r="V794">
            <v>2830830.53</v>
          </cell>
          <cell r="W794">
            <v>2822011.74</v>
          </cell>
          <cell r="X794">
            <v>2813192.95</v>
          </cell>
          <cell r="Y794">
            <v>2804374.16</v>
          </cell>
          <cell r="Z794">
            <v>2795555.37</v>
          </cell>
          <cell r="AA794">
            <v>2786736.58</v>
          </cell>
          <cell r="AB794">
            <v>2777917.79</v>
          </cell>
          <cell r="AC794">
            <v>2769099</v>
          </cell>
          <cell r="AD794">
            <v>2548261.9329166664</v>
          </cell>
          <cell r="AE794">
            <v>2786736.6241666665</v>
          </cell>
          <cell r="AF794">
            <v>2901380.8499999996</v>
          </cell>
          <cell r="AG794">
            <v>2892562.06</v>
          </cell>
          <cell r="AH794">
            <v>2883743.27</v>
          </cell>
          <cell r="AI794">
            <v>2874924.4800000004</v>
          </cell>
          <cell r="AJ794">
            <v>2866105.69</v>
          </cell>
          <cell r="AK794">
            <v>2857286.9000000004</v>
          </cell>
          <cell r="AL794">
            <v>2848468.11</v>
          </cell>
          <cell r="AM794">
            <v>2839649.3200000003</v>
          </cell>
          <cell r="AN794">
            <v>2830830.5300000007</v>
          </cell>
          <cell r="AO794">
            <v>2822011.74</v>
          </cell>
          <cell r="AR794" t="str">
            <v>2</v>
          </cell>
        </row>
        <row r="795">
          <cell r="R795">
            <v>874732.25</v>
          </cell>
          <cell r="S795">
            <v>872040.77</v>
          </cell>
          <cell r="T795">
            <v>869349.29</v>
          </cell>
          <cell r="U795">
            <v>866657.81</v>
          </cell>
          <cell r="V795">
            <v>863966.33</v>
          </cell>
          <cell r="W795">
            <v>861274.85</v>
          </cell>
          <cell r="X795">
            <v>858583.37</v>
          </cell>
          <cell r="Y795">
            <v>855891.89</v>
          </cell>
          <cell r="Z795">
            <v>853200.41</v>
          </cell>
          <cell r="AA795">
            <v>850508.93</v>
          </cell>
          <cell r="AB795">
            <v>847817.45</v>
          </cell>
          <cell r="AC795">
            <v>845125.97</v>
          </cell>
          <cell r="AD795">
            <v>738626.66874999984</v>
          </cell>
          <cell r="AE795">
            <v>811408.87791666656</v>
          </cell>
          <cell r="AF795">
            <v>865948.16999999993</v>
          </cell>
          <cell r="AG795">
            <v>882806.69</v>
          </cell>
          <cell r="AH795">
            <v>880115.21</v>
          </cell>
          <cell r="AI795">
            <v>877423.73</v>
          </cell>
          <cell r="AJ795">
            <v>874732.24999999988</v>
          </cell>
          <cell r="AK795">
            <v>872040.7699999999</v>
          </cell>
          <cell r="AL795">
            <v>869349.29</v>
          </cell>
          <cell r="AM795">
            <v>866657.81</v>
          </cell>
          <cell r="AN795">
            <v>863966.33</v>
          </cell>
          <cell r="AO795">
            <v>861274.85</v>
          </cell>
          <cell r="AR795" t="str">
            <v>2</v>
          </cell>
        </row>
        <row r="796">
          <cell r="R796">
            <v>20444.53</v>
          </cell>
          <cell r="S796">
            <v>20349.439999999999</v>
          </cell>
          <cell r="T796">
            <v>20254.349999999999</v>
          </cell>
          <cell r="U796">
            <v>20159.259999999998</v>
          </cell>
          <cell r="V796">
            <v>20064.169999999998</v>
          </cell>
          <cell r="W796">
            <v>19969.080000000002</v>
          </cell>
          <cell r="X796">
            <v>19873.990000000002</v>
          </cell>
          <cell r="Y796">
            <v>19778.900000000001</v>
          </cell>
          <cell r="Z796">
            <v>19683.810000000001</v>
          </cell>
          <cell r="AA796">
            <v>19588.72</v>
          </cell>
          <cell r="AB796">
            <v>19493.63</v>
          </cell>
          <cell r="AC796">
            <v>19398.54</v>
          </cell>
          <cell r="AD796">
            <v>18324.828749999997</v>
          </cell>
          <cell r="AE796">
            <v>20024.577499999996</v>
          </cell>
          <cell r="AF796">
            <v>20824.907916666667</v>
          </cell>
          <cell r="AG796">
            <v>20729.8</v>
          </cell>
          <cell r="AH796">
            <v>20634.71</v>
          </cell>
          <cell r="AI796">
            <v>20539.62</v>
          </cell>
          <cell r="AJ796">
            <v>20444.530000000002</v>
          </cell>
          <cell r="AK796">
            <v>20349.440000000002</v>
          </cell>
          <cell r="AL796">
            <v>20254.350000000002</v>
          </cell>
          <cell r="AM796">
            <v>20159.259999999998</v>
          </cell>
          <cell r="AN796">
            <v>20064.169999999998</v>
          </cell>
          <cell r="AO796">
            <v>19969.080000000002</v>
          </cell>
          <cell r="AR796" t="str">
            <v>2</v>
          </cell>
        </row>
        <row r="797">
          <cell r="R797">
            <v>47703.33</v>
          </cell>
          <cell r="S797">
            <v>47481.45</v>
          </cell>
          <cell r="T797">
            <v>47259.57</v>
          </cell>
          <cell r="U797">
            <v>47037.69</v>
          </cell>
          <cell r="V797">
            <v>46815.81</v>
          </cell>
          <cell r="W797">
            <v>46593.93</v>
          </cell>
          <cell r="X797">
            <v>46372.05</v>
          </cell>
          <cell r="Y797">
            <v>46150.17</v>
          </cell>
          <cell r="Z797">
            <v>45928.29</v>
          </cell>
          <cell r="AA797">
            <v>45706.41</v>
          </cell>
          <cell r="AB797">
            <v>45484.53</v>
          </cell>
          <cell r="AC797">
            <v>45262.65</v>
          </cell>
          <cell r="AD797">
            <v>42757.446249999986</v>
          </cell>
          <cell r="AE797">
            <v>46723.478749999987</v>
          </cell>
          <cell r="AF797">
            <v>48590.891249999993</v>
          </cell>
          <cell r="AG797">
            <v>48368.97</v>
          </cell>
          <cell r="AH797">
            <v>48147.09</v>
          </cell>
          <cell r="AI797">
            <v>47925.21</v>
          </cell>
          <cell r="AJ797">
            <v>47703.329999999994</v>
          </cell>
          <cell r="AK797">
            <v>47481.450000000004</v>
          </cell>
          <cell r="AL797">
            <v>47259.57</v>
          </cell>
          <cell r="AM797">
            <v>47037.69</v>
          </cell>
          <cell r="AN797">
            <v>46815.81</v>
          </cell>
          <cell r="AO797">
            <v>46593.93</v>
          </cell>
          <cell r="AR797" t="str">
            <v>2</v>
          </cell>
        </row>
        <row r="798">
          <cell r="R798">
            <v>19666.150000000001</v>
          </cell>
          <cell r="S798">
            <v>19161.89</v>
          </cell>
          <cell r="T798">
            <v>18657.63</v>
          </cell>
          <cell r="U798">
            <v>18153.37</v>
          </cell>
          <cell r="V798">
            <v>17649.11</v>
          </cell>
          <cell r="W798">
            <v>17144.849999999999</v>
          </cell>
          <cell r="X798">
            <v>16640.59</v>
          </cell>
          <cell r="Y798">
            <v>16136.33</v>
          </cell>
          <cell r="Z798">
            <v>15632.07</v>
          </cell>
          <cell r="AA798">
            <v>15127.81</v>
          </cell>
          <cell r="AB798">
            <v>14623.55</v>
          </cell>
          <cell r="AC798">
            <v>14119.29</v>
          </cell>
          <cell r="AD798">
            <v>19519.072916666668</v>
          </cell>
          <cell r="AE798">
            <v>21136.907916666667</v>
          </cell>
          <cell r="AF798">
            <v>21683.19</v>
          </cell>
          <cell r="AG798">
            <v>21178.930000000004</v>
          </cell>
          <cell r="AH798">
            <v>20674.669999999998</v>
          </cell>
          <cell r="AI798">
            <v>20170.41</v>
          </cell>
          <cell r="AJ798">
            <v>19666.149999999998</v>
          </cell>
          <cell r="AK798">
            <v>19161.89</v>
          </cell>
          <cell r="AL798">
            <v>18657.63</v>
          </cell>
          <cell r="AM798">
            <v>18153.37</v>
          </cell>
          <cell r="AN798">
            <v>17649.11</v>
          </cell>
          <cell r="AO798">
            <v>17144.849999999999</v>
          </cell>
          <cell r="AR798" t="str">
            <v>2</v>
          </cell>
        </row>
        <row r="799">
          <cell r="R799">
            <v>1161192.58</v>
          </cell>
          <cell r="S799">
            <v>1155985.44</v>
          </cell>
          <cell r="T799">
            <v>1150778.3</v>
          </cell>
          <cell r="U799">
            <v>1145571.1599999999</v>
          </cell>
          <cell r="V799">
            <v>1140364.02</v>
          </cell>
          <cell r="W799">
            <v>1135156.8799999999</v>
          </cell>
          <cell r="X799">
            <v>1129949.74</v>
          </cell>
          <cell r="Y799">
            <v>1124742.6000000001</v>
          </cell>
          <cell r="Z799">
            <v>1119535.46</v>
          </cell>
          <cell r="AA799">
            <v>1114328.32</v>
          </cell>
          <cell r="AB799">
            <v>1109121.18</v>
          </cell>
          <cell r="AC799">
            <v>1103914.04</v>
          </cell>
          <cell r="AD799">
            <v>838132.8308333332</v>
          </cell>
          <cell r="AE799">
            <v>934681.91500000004</v>
          </cell>
          <cell r="AF799">
            <v>1030797.0708333333</v>
          </cell>
          <cell r="AG799">
            <v>1126478.2983333333</v>
          </cell>
          <cell r="AH799">
            <v>1171606.8599999999</v>
          </cell>
          <cell r="AI799">
            <v>1166399.72</v>
          </cell>
          <cell r="AJ799">
            <v>1161192.5799999998</v>
          </cell>
          <cell r="AK799">
            <v>1155985.4399999997</v>
          </cell>
          <cell r="AL799">
            <v>1150778.3</v>
          </cell>
          <cell r="AM799">
            <v>1145571.1600000001</v>
          </cell>
          <cell r="AN799">
            <v>1140364.0199999998</v>
          </cell>
          <cell r="AO799">
            <v>1135156.8799999999</v>
          </cell>
          <cell r="AR799" t="str">
            <v>2</v>
          </cell>
        </row>
        <row r="800">
          <cell r="R800">
            <v>881315.65</v>
          </cell>
          <cell r="S800">
            <v>873079.06</v>
          </cell>
          <cell r="T800">
            <v>864842.47</v>
          </cell>
          <cell r="U800">
            <v>856605.88</v>
          </cell>
          <cell r="V800">
            <v>848369.29</v>
          </cell>
          <cell r="W800">
            <v>840132.7</v>
          </cell>
          <cell r="X800">
            <v>831896.11</v>
          </cell>
          <cell r="Y800">
            <v>823659.52000000002</v>
          </cell>
          <cell r="Z800">
            <v>815422.93</v>
          </cell>
          <cell r="AA800">
            <v>807186.34</v>
          </cell>
          <cell r="AB800">
            <v>798949.75</v>
          </cell>
          <cell r="AC800">
            <v>790713.16</v>
          </cell>
          <cell r="AD800">
            <v>648628.38458333339</v>
          </cell>
          <cell r="AE800">
            <v>721728.16416666668</v>
          </cell>
          <cell r="AF800">
            <v>794141.56124999991</v>
          </cell>
          <cell r="AG800">
            <v>865868.57583333331</v>
          </cell>
          <cell r="AH800">
            <v>897615.51125000033</v>
          </cell>
          <cell r="AI800">
            <v>889552.24000000011</v>
          </cell>
          <cell r="AJ800">
            <v>881315.64999999991</v>
          </cell>
          <cell r="AK800">
            <v>873079.06</v>
          </cell>
          <cell r="AL800">
            <v>864842.47000000009</v>
          </cell>
          <cell r="AM800">
            <v>856605.88</v>
          </cell>
          <cell r="AN800">
            <v>848369.29</v>
          </cell>
          <cell r="AO800">
            <v>840132.69999999984</v>
          </cell>
          <cell r="AR800" t="str">
            <v>2</v>
          </cell>
        </row>
        <row r="801">
          <cell r="R801">
            <v>126114.69</v>
          </cell>
          <cell r="S801">
            <v>124827.81</v>
          </cell>
          <cell r="T801">
            <v>123540.93</v>
          </cell>
          <cell r="U801">
            <v>122254.05</v>
          </cell>
          <cell r="V801">
            <v>120967.17</v>
          </cell>
          <cell r="W801">
            <v>119680.29</v>
          </cell>
          <cell r="X801">
            <v>118393.41</v>
          </cell>
          <cell r="Y801">
            <v>117106.53</v>
          </cell>
          <cell r="Z801">
            <v>115819.65</v>
          </cell>
          <cell r="AA801">
            <v>114532.77</v>
          </cell>
          <cell r="AB801">
            <v>113245.89</v>
          </cell>
          <cell r="AC801">
            <v>111959.01</v>
          </cell>
          <cell r="AD801">
            <v>93040.496249999982</v>
          </cell>
          <cell r="AE801">
            <v>103496.43374999998</v>
          </cell>
          <cell r="AF801">
            <v>113845.13124999999</v>
          </cell>
          <cell r="AG801">
            <v>124086.58874999998</v>
          </cell>
          <cell r="AH801">
            <v>128612.75874999999</v>
          </cell>
          <cell r="AI801">
            <v>127401.56999999999</v>
          </cell>
          <cell r="AJ801">
            <v>126114.69</v>
          </cell>
          <cell r="AK801">
            <v>124827.81</v>
          </cell>
          <cell r="AL801">
            <v>123540.93</v>
          </cell>
          <cell r="AM801">
            <v>122254.05</v>
          </cell>
          <cell r="AN801">
            <v>120967.17</v>
          </cell>
          <cell r="AO801">
            <v>119680.29</v>
          </cell>
          <cell r="AR801" t="str">
            <v>2</v>
          </cell>
        </row>
        <row r="802">
          <cell r="R802">
            <v>207791.71</v>
          </cell>
          <cell r="S802">
            <v>206903.72</v>
          </cell>
          <cell r="T802">
            <v>206015.73</v>
          </cell>
          <cell r="U802">
            <v>205127.74</v>
          </cell>
          <cell r="V802">
            <v>204239.75</v>
          </cell>
          <cell r="W802">
            <v>203351.76</v>
          </cell>
          <cell r="X802">
            <v>202463.77</v>
          </cell>
          <cell r="Y802">
            <v>201575.78</v>
          </cell>
          <cell r="Z802">
            <v>200687.79</v>
          </cell>
          <cell r="AA802">
            <v>199799.8</v>
          </cell>
          <cell r="AB802">
            <v>198911.81</v>
          </cell>
          <cell r="AC802">
            <v>198023.82</v>
          </cell>
          <cell r="AD802">
            <v>96347.854583333319</v>
          </cell>
          <cell r="AE802">
            <v>113626.83083333333</v>
          </cell>
          <cell r="AF802">
            <v>130831.80791666666</v>
          </cell>
          <cell r="AG802">
            <v>147962.7858333333</v>
          </cell>
          <cell r="AH802">
            <v>165019.76458333331</v>
          </cell>
          <cell r="AI802">
            <v>182002.74416666664</v>
          </cell>
          <cell r="AJ802">
            <v>198911.72458333327</v>
          </cell>
          <cell r="AK802">
            <v>206903.72</v>
          </cell>
          <cell r="AL802">
            <v>206015.72999999998</v>
          </cell>
          <cell r="AM802">
            <v>205127.74</v>
          </cell>
          <cell r="AN802">
            <v>204239.75</v>
          </cell>
          <cell r="AO802">
            <v>203351.76</v>
          </cell>
          <cell r="AR802" t="str">
            <v>2</v>
          </cell>
        </row>
        <row r="803">
          <cell r="Y803">
            <v>2264759.31</v>
          </cell>
          <cell r="Z803">
            <v>2161815.71</v>
          </cell>
          <cell r="AA803">
            <v>2058872.11</v>
          </cell>
          <cell r="AB803">
            <v>1955928.51</v>
          </cell>
          <cell r="AC803">
            <v>1852984.91</v>
          </cell>
          <cell r="AJ803">
            <v>0</v>
          </cell>
          <cell r="AK803">
            <v>94364.971250000002</v>
          </cell>
          <cell r="AL803">
            <v>278805.59708333336</v>
          </cell>
          <cell r="AM803">
            <v>454667.58958333329</v>
          </cell>
          <cell r="AN803">
            <v>621950.94874999998</v>
          </cell>
          <cell r="AO803">
            <v>780655.67458333343</v>
          </cell>
          <cell r="AR803" t="str">
            <v>2</v>
          </cell>
        </row>
        <row r="804">
          <cell r="R804">
            <v>-1264872.97</v>
          </cell>
          <cell r="S804">
            <v>-4362046.3899999997</v>
          </cell>
          <cell r="T804">
            <v>-5712635.0700000003</v>
          </cell>
          <cell r="U804">
            <v>-3875780.58</v>
          </cell>
          <cell r="V804">
            <v>-522519</v>
          </cell>
          <cell r="W804">
            <v>3766785.04</v>
          </cell>
          <cell r="X804">
            <v>8723362.9900000002</v>
          </cell>
          <cell r="Y804">
            <v>13464257.470000001</v>
          </cell>
          <cell r="Z804">
            <v>17594509.640000001</v>
          </cell>
          <cell r="AA804">
            <v>14864994.720000001</v>
          </cell>
          <cell r="AB804">
            <v>13536491.4</v>
          </cell>
          <cell r="AC804">
            <v>10162336.460000001</v>
          </cell>
          <cell r="AD804">
            <v>4461830.4187500002</v>
          </cell>
          <cell r="AE804">
            <v>4276866.7458333336</v>
          </cell>
          <cell r="AF804">
            <v>4106441.5562500004</v>
          </cell>
          <cell r="AG804">
            <v>4024250.0791666671</v>
          </cell>
          <cell r="AH804">
            <v>4095760.8208333333</v>
          </cell>
          <cell r="AI804">
            <v>4200439.2745833332</v>
          </cell>
          <cell r="AJ804">
            <v>4278888.9104166673</v>
          </cell>
          <cell r="AK804">
            <v>4367535.0904166671</v>
          </cell>
          <cell r="AL804">
            <v>4447986.7954166671</v>
          </cell>
          <cell r="AM804">
            <v>4549159.8104166659</v>
          </cell>
          <cell r="AN804">
            <v>4829179.2725</v>
          </cell>
          <cell r="AO804">
            <v>5283406.0766666671</v>
          </cell>
          <cell r="AR804" t="str">
            <v>44</v>
          </cell>
        </row>
        <row r="805">
          <cell r="R805">
            <v>-2572899.31</v>
          </cell>
          <cell r="S805">
            <v>3961806.21</v>
          </cell>
          <cell r="T805">
            <v>7404319.6699999999</v>
          </cell>
          <cell r="U805">
            <v>7171842.9199999999</v>
          </cell>
          <cell r="V805">
            <v>7537093.7199999997</v>
          </cell>
          <cell r="W805">
            <v>3000815.09</v>
          </cell>
          <cell r="X805">
            <v>3451965.4</v>
          </cell>
          <cell r="Y805">
            <v>1763377.59</v>
          </cell>
          <cell r="Z805">
            <v>251101.93</v>
          </cell>
          <cell r="AA805">
            <v>-10988772.52</v>
          </cell>
          <cell r="AB805">
            <v>-2659079.7999999998</v>
          </cell>
          <cell r="AC805">
            <v>2211914.21</v>
          </cell>
          <cell r="AD805">
            <v>1389425.950833333</v>
          </cell>
          <cell r="AE805">
            <v>594470.3541666664</v>
          </cell>
          <cell r="AF805">
            <v>-1056617.1012500005</v>
          </cell>
          <cell r="AG805">
            <v>-2136287.6845833338</v>
          </cell>
          <cell r="AH805">
            <v>-1738748.87</v>
          </cell>
          <cell r="AI805">
            <v>-1542109.1616666671</v>
          </cell>
          <cell r="AJ805">
            <v>-1425033.3700000003</v>
          </cell>
          <cell r="AK805">
            <v>-945979.55291666661</v>
          </cell>
          <cell r="AL805">
            <v>-258651.9512500003</v>
          </cell>
          <cell r="AM805">
            <v>65826.486249999914</v>
          </cell>
          <cell r="AN805">
            <v>391177.25541666645</v>
          </cell>
          <cell r="AO805">
            <v>1213572.8474999999</v>
          </cell>
          <cell r="AR805" t="str">
            <v>44</v>
          </cell>
        </row>
        <row r="806"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R806" t="str">
            <v>44</v>
          </cell>
        </row>
        <row r="807"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-25158116.232083332</v>
          </cell>
          <cell r="AE807">
            <v>-18588298.095416665</v>
          </cell>
          <cell r="AF807">
            <v>-12670561.45875</v>
          </cell>
          <cell r="AG807">
            <v>-8882629.1079166681</v>
          </cell>
          <cell r="AH807">
            <v>-7010535.1887499997</v>
          </cell>
          <cell r="AI807">
            <v>-5279475.4616666669</v>
          </cell>
          <cell r="AJ807">
            <v>-3641417.8649999998</v>
          </cell>
          <cell r="AK807">
            <v>-2106607.875</v>
          </cell>
          <cell r="AL807">
            <v>-685021.81625000003</v>
          </cell>
          <cell r="AM807">
            <v>0</v>
          </cell>
          <cell r="AN807">
            <v>0</v>
          </cell>
          <cell r="AO807">
            <v>0</v>
          </cell>
          <cell r="AR807" t="str">
            <v>44</v>
          </cell>
        </row>
        <row r="808">
          <cell r="R808">
            <v>-57127.09</v>
          </cell>
          <cell r="S808">
            <v>-64587.839999999997</v>
          </cell>
          <cell r="T808">
            <v>-50751.29</v>
          </cell>
          <cell r="U808">
            <v>-26433.79</v>
          </cell>
          <cell r="V808">
            <v>-2029.15</v>
          </cell>
          <cell r="W808">
            <v>22253.21</v>
          </cell>
          <cell r="X808">
            <v>45901.53</v>
          </cell>
          <cell r="Y808">
            <v>57443.71</v>
          </cell>
          <cell r="Z808">
            <v>63075.39</v>
          </cell>
          <cell r="AA808">
            <v>-20692.36</v>
          </cell>
          <cell r="AB808">
            <v>-58304.57</v>
          </cell>
          <cell r="AC808">
            <v>-67271.839999999997</v>
          </cell>
          <cell r="AD808">
            <v>2964.9704166666611</v>
          </cell>
          <cell r="AE808">
            <v>28272.577500000014</v>
          </cell>
          <cell r="AF808">
            <v>50459.491250000014</v>
          </cell>
          <cell r="AG808">
            <v>54243.098333333335</v>
          </cell>
          <cell r="AH808">
            <v>41942.508750000015</v>
          </cell>
          <cell r="AI808">
            <v>30903.953333333335</v>
          </cell>
          <cell r="AJ808">
            <v>21011.787499999999</v>
          </cell>
          <cell r="AK808">
            <v>12086.144583333333</v>
          </cell>
          <cell r="AL808">
            <v>4826.9087499999978</v>
          </cell>
          <cell r="AM808">
            <v>-1037.4437500000004</v>
          </cell>
          <cell r="AN808">
            <v>-6793.2791666666699</v>
          </cell>
          <cell r="AO808">
            <v>-11449.859583333337</v>
          </cell>
          <cell r="AR808" t="str">
            <v>44</v>
          </cell>
        </row>
        <row r="809">
          <cell r="R809">
            <v>140992.14000000001</v>
          </cell>
          <cell r="S809">
            <v>127129.2</v>
          </cell>
          <cell r="T809">
            <v>107721.89</v>
          </cell>
          <cell r="U809">
            <v>94979.6</v>
          </cell>
          <cell r="V809">
            <v>93204.47</v>
          </cell>
          <cell r="W809">
            <v>105588.42</v>
          </cell>
          <cell r="X809">
            <v>135223.96</v>
          </cell>
          <cell r="Y809">
            <v>180965.55</v>
          </cell>
          <cell r="Z809">
            <v>238810.52</v>
          </cell>
          <cell r="AA809">
            <v>211545.51</v>
          </cell>
          <cell r="AB809">
            <v>242331.51999999999</v>
          </cell>
          <cell r="AC809">
            <v>278754.44</v>
          </cell>
          <cell r="AD809">
            <v>58367.830833333333</v>
          </cell>
          <cell r="AE809">
            <v>65410.108750000007</v>
          </cell>
          <cell r="AF809">
            <v>72005.412083333329</v>
          </cell>
          <cell r="AG809">
            <v>79740.68541666666</v>
          </cell>
          <cell r="AH809">
            <v>89078.841666666674</v>
          </cell>
          <cell r="AI809">
            <v>98762.244166666685</v>
          </cell>
          <cell r="AJ809">
            <v>108614.41875</v>
          </cell>
          <cell r="AK809">
            <v>118590.27499999998</v>
          </cell>
          <cell r="AL809">
            <v>128583.565</v>
          </cell>
          <cell r="AM809">
            <v>138117.005</v>
          </cell>
          <cell r="AN809">
            <v>147331.42166666666</v>
          </cell>
          <cell r="AO809">
            <v>157542.88541666666</v>
          </cell>
          <cell r="AR809" t="str">
            <v>44</v>
          </cell>
        </row>
        <row r="810">
          <cell r="R810">
            <v>2364217.3199999998</v>
          </cell>
          <cell r="S810">
            <v>1761877.23</v>
          </cell>
          <cell r="T810">
            <v>1269914.73</v>
          </cell>
          <cell r="U810">
            <v>996069.21</v>
          </cell>
          <cell r="V810">
            <v>773946.05</v>
          </cell>
          <cell r="W810">
            <v>618568.95999999996</v>
          </cell>
          <cell r="X810">
            <v>488557.3</v>
          </cell>
          <cell r="Y810">
            <v>344561.77</v>
          </cell>
          <cell r="Z810">
            <v>155887.6</v>
          </cell>
          <cell r="AA810">
            <v>5173374.72</v>
          </cell>
          <cell r="AB810">
            <v>4551586.37</v>
          </cell>
          <cell r="AC810">
            <v>3782238.7</v>
          </cell>
          <cell r="AD810">
            <v>1045539.3366666666</v>
          </cell>
          <cell r="AE810">
            <v>1217459.9429166666</v>
          </cell>
          <cell r="AF810">
            <v>1343784.6079166667</v>
          </cell>
          <cell r="AG810">
            <v>1438200.6054166667</v>
          </cell>
          <cell r="AH810">
            <v>1511951.24125</v>
          </cell>
          <cell r="AI810">
            <v>1569972.7000000002</v>
          </cell>
          <cell r="AJ810">
            <v>1616102.9608333334</v>
          </cell>
          <cell r="AK810">
            <v>1650816.2554166671</v>
          </cell>
          <cell r="AL810">
            <v>1671668.3125000002</v>
          </cell>
          <cell r="AM810">
            <v>1708304.9762500003</v>
          </cell>
          <cell r="AN810">
            <v>1769645.1033333335</v>
          </cell>
          <cell r="AO810">
            <v>1828788.6066666665</v>
          </cell>
          <cell r="AR810" t="str">
            <v>44</v>
          </cell>
        </row>
        <row r="811">
          <cell r="R811">
            <v>-7379747.9199999999</v>
          </cell>
          <cell r="S811">
            <v>-5498944.75</v>
          </cell>
          <cell r="T811">
            <v>-3919497.08</v>
          </cell>
          <cell r="U811">
            <v>-2994508.02</v>
          </cell>
          <cell r="V811">
            <v>-2252766.73</v>
          </cell>
          <cell r="W811">
            <v>-1712695.28</v>
          </cell>
          <cell r="X811">
            <v>-1264501.17</v>
          </cell>
          <cell r="Y811">
            <v>-762145.56</v>
          </cell>
          <cell r="Z811">
            <v>-131056.25</v>
          </cell>
          <cell r="AA811">
            <v>3670147.74</v>
          </cell>
          <cell r="AB811">
            <v>3247024.92</v>
          </cell>
          <cell r="AC811">
            <v>2720498.24</v>
          </cell>
          <cell r="AD811">
            <v>-3267403.6108333338</v>
          </cell>
          <cell r="AE811">
            <v>-3804015.8054166674</v>
          </cell>
          <cell r="AF811">
            <v>-4196450.8816666668</v>
          </cell>
          <cell r="AG811">
            <v>-4484534.4275000002</v>
          </cell>
          <cell r="AH811">
            <v>-4703170.8754166672</v>
          </cell>
          <cell r="AI811">
            <v>-4868398.4591666674</v>
          </cell>
          <cell r="AJ811">
            <v>-4992448.3112500003</v>
          </cell>
          <cell r="AK811">
            <v>-5076891.9250000007</v>
          </cell>
          <cell r="AL811">
            <v>-5114108.6670833342</v>
          </cell>
          <cell r="AM811">
            <v>-4386755.9637500001</v>
          </cell>
          <cell r="AN811">
            <v>-3022801.9725000001</v>
          </cell>
          <cell r="AO811">
            <v>-1874088.675</v>
          </cell>
          <cell r="AR811" t="str">
            <v>44</v>
          </cell>
        </row>
        <row r="812"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R813">
            <v>5269627728.3599968</v>
          </cell>
          <cell r="S813">
            <v>5311623829.9799995</v>
          </cell>
          <cell r="T813">
            <v>5254973849.8399973</v>
          </cell>
          <cell r="U813">
            <v>5202890360.1200018</v>
          </cell>
          <cell r="V813">
            <v>5198796705.8000031</v>
          </cell>
          <cell r="W813">
            <v>5156274329.7900038</v>
          </cell>
          <cell r="X813">
            <v>5347915777.9699965</v>
          </cell>
          <cell r="Y813">
            <v>5313557295.0699997</v>
          </cell>
          <cell r="Z813">
            <v>5275417958.2300043</v>
          </cell>
          <cell r="AA813">
            <v>5385977432.8899965</v>
          </cell>
          <cell r="AB813">
            <v>5385667283.6500034</v>
          </cell>
          <cell r="AC813">
            <v>5393609371.0699997</v>
          </cell>
          <cell r="AD813">
            <v>5230477485.534586</v>
          </cell>
          <cell r="AE813">
            <v>5228146323.8500023</v>
          </cell>
          <cell r="AF813">
            <v>5226912960.5612516</v>
          </cell>
          <cell r="AG813">
            <v>5223976800.5541677</v>
          </cell>
          <cell r="AH813">
            <v>5225522741.9020844</v>
          </cell>
          <cell r="AI813">
            <v>5223548998.5008335</v>
          </cell>
          <cell r="AJ813">
            <v>5221209024.9929171</v>
          </cell>
          <cell r="AK813">
            <v>5227843247.4712505</v>
          </cell>
          <cell r="AL813">
            <v>5236267256.3466673</v>
          </cell>
          <cell r="AM813">
            <v>5252183485.0395842</v>
          </cell>
          <cell r="AN813">
            <v>5269706020.076251</v>
          </cell>
          <cell r="AO813">
            <v>5283400789.2787504</v>
          </cell>
        </row>
        <row r="815">
          <cell r="R815">
            <v>-28001959.109999999</v>
          </cell>
          <cell r="S815">
            <v>-50474762.490000002</v>
          </cell>
          <cell r="T815">
            <v>-66898247.82</v>
          </cell>
          <cell r="U815">
            <v>-73464490.469999999</v>
          </cell>
          <cell r="V815">
            <v>-56917330.5</v>
          </cell>
          <cell r="W815">
            <v>-57358595.450000003</v>
          </cell>
          <cell r="X815">
            <v>-59729955.810000002</v>
          </cell>
          <cell r="Y815">
            <v>-63272306.579999998</v>
          </cell>
          <cell r="Z815">
            <v>-67005730.189999998</v>
          </cell>
          <cell r="AA815">
            <v>-77307902.689999998</v>
          </cell>
          <cell r="AB815">
            <v>-98553496.950000003</v>
          </cell>
          <cell r="AC815">
            <v>-126192237.68000001</v>
          </cell>
          <cell r="AD815">
            <v>-68579413.074583337</v>
          </cell>
          <cell r="AE815">
            <v>-69549546.896249995</v>
          </cell>
          <cell r="AF815">
            <v>-70972168.355833337</v>
          </cell>
          <cell r="AG815">
            <v>-72350151.284166679</v>
          </cell>
          <cell r="AH815">
            <v>-72620128.228333339</v>
          </cell>
          <cell r="AI815">
            <v>-71863878.768333346</v>
          </cell>
          <cell r="AJ815">
            <v>-71073573.924583346</v>
          </cell>
          <cell r="AK815">
            <v>-70434819.430833325</v>
          </cell>
          <cell r="AL815">
            <v>-69730050.900416672</v>
          </cell>
          <cell r="AM815">
            <v>-69152113.549999997</v>
          </cell>
          <cell r="AN815">
            <v>-68784105.231666669</v>
          </cell>
          <cell r="AO815">
            <v>-68666977.160416663</v>
          </cell>
          <cell r="AR815" t="str">
            <v>8b</v>
          </cell>
        </row>
        <row r="816">
          <cell r="Z816">
            <v>13216433.33</v>
          </cell>
          <cell r="AA816">
            <v>13216433.33</v>
          </cell>
          <cell r="AB816">
            <v>13216433.33</v>
          </cell>
          <cell r="AC816">
            <v>13657433.33</v>
          </cell>
          <cell r="AK816">
            <v>0</v>
          </cell>
          <cell r="AL816">
            <v>550684.7220833333</v>
          </cell>
          <cell r="AM816">
            <v>1652054.16625</v>
          </cell>
          <cell r="AN816">
            <v>2753423.6104166666</v>
          </cell>
          <cell r="AO816">
            <v>3873168.0545833334</v>
          </cell>
          <cell r="AR816" t="str">
            <v>50a</v>
          </cell>
        </row>
        <row r="817"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4840000</v>
          </cell>
          <cell r="W817">
            <v>5526000</v>
          </cell>
          <cell r="X817">
            <v>4487000</v>
          </cell>
          <cell r="Y817">
            <v>4804000</v>
          </cell>
          <cell r="Z817">
            <v>4684000</v>
          </cell>
          <cell r="AA817">
            <v>3104000</v>
          </cell>
          <cell r="AB817">
            <v>2494000</v>
          </cell>
          <cell r="AC817">
            <v>1846000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201666.66666666666</v>
          </cell>
          <cell r="AI817">
            <v>633583.33333333337</v>
          </cell>
          <cell r="AJ817">
            <v>1050791.6666666667</v>
          </cell>
          <cell r="AK817">
            <v>1437916.6666666667</v>
          </cell>
          <cell r="AL817">
            <v>1833250</v>
          </cell>
          <cell r="AM817">
            <v>2157750</v>
          </cell>
          <cell r="AN817">
            <v>2391000</v>
          </cell>
          <cell r="AO817">
            <v>2571833.3333333335</v>
          </cell>
          <cell r="AR817" t="str">
            <v>56</v>
          </cell>
        </row>
        <row r="818">
          <cell r="R818">
            <v>50532715</v>
          </cell>
          <cell r="S818">
            <v>50532715</v>
          </cell>
          <cell r="T818">
            <v>50532715</v>
          </cell>
          <cell r="U818">
            <v>50532715</v>
          </cell>
          <cell r="V818">
            <v>50532715</v>
          </cell>
          <cell r="W818">
            <v>50532715</v>
          </cell>
          <cell r="X818">
            <v>50532715</v>
          </cell>
          <cell r="Y818">
            <v>50532715</v>
          </cell>
          <cell r="Z818">
            <v>61170606</v>
          </cell>
          <cell r="AA818">
            <v>61170606</v>
          </cell>
          <cell r="AB818">
            <v>61170606</v>
          </cell>
          <cell r="AC818">
            <v>61170606</v>
          </cell>
          <cell r="AD818">
            <v>48213215</v>
          </cell>
          <cell r="AE818">
            <v>48529881.666666664</v>
          </cell>
          <cell r="AF818">
            <v>48869048.333333336</v>
          </cell>
          <cell r="AG818">
            <v>49179590</v>
          </cell>
          <cell r="AH818">
            <v>49460548.333333336</v>
          </cell>
          <cell r="AI818">
            <v>49697298.333333336</v>
          </cell>
          <cell r="AJ818">
            <v>49888215</v>
          </cell>
          <cell r="AK818">
            <v>50048298.333333336</v>
          </cell>
          <cell r="AL818">
            <v>50646460.458333336</v>
          </cell>
          <cell r="AM818">
            <v>51686493.041666664</v>
          </cell>
          <cell r="AN818">
            <v>52696900.625</v>
          </cell>
          <cell r="AO818">
            <v>53635433.208333336</v>
          </cell>
          <cell r="AR818" t="str">
            <v>42b</v>
          </cell>
        </row>
        <row r="819">
          <cell r="Z819">
            <v>2876367</v>
          </cell>
          <cell r="AA819">
            <v>2876367</v>
          </cell>
          <cell r="AB819">
            <v>2876367</v>
          </cell>
          <cell r="AC819">
            <v>2967367</v>
          </cell>
          <cell r="AK819">
            <v>0</v>
          </cell>
          <cell r="AL819">
            <v>119848.625</v>
          </cell>
          <cell r="AM819">
            <v>359545.875</v>
          </cell>
          <cell r="AN819">
            <v>599243.125</v>
          </cell>
          <cell r="AO819">
            <v>842732.04166666663</v>
          </cell>
          <cell r="AR819" t="str">
            <v>62</v>
          </cell>
        </row>
        <row r="820"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1085000</v>
          </cell>
          <cell r="X820">
            <v>1085000</v>
          </cell>
          <cell r="Y820">
            <v>1085000</v>
          </cell>
          <cell r="Z820">
            <v>1205000</v>
          </cell>
          <cell r="AA820">
            <v>1205000</v>
          </cell>
          <cell r="AB820">
            <v>1205000</v>
          </cell>
          <cell r="AC820">
            <v>1407000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45208.333333333336</v>
          </cell>
          <cell r="AJ820">
            <v>135625</v>
          </cell>
          <cell r="AK820">
            <v>226041.66666666666</v>
          </cell>
          <cell r="AL820">
            <v>321458.33333333331</v>
          </cell>
          <cell r="AM820">
            <v>421875</v>
          </cell>
          <cell r="AN820">
            <v>522291.66666666669</v>
          </cell>
          <cell r="AO820">
            <v>631125</v>
          </cell>
          <cell r="AR820" t="str">
            <v>56</v>
          </cell>
        </row>
        <row r="821">
          <cell r="R821">
            <v>-1024751.45</v>
          </cell>
          <cell r="S821">
            <v>-1024751.45</v>
          </cell>
          <cell r="T821">
            <v>-1024751.45</v>
          </cell>
          <cell r="U821">
            <v>-1024751.45</v>
          </cell>
          <cell r="V821">
            <v>-1024751.45</v>
          </cell>
          <cell r="W821">
            <v>-1024751.45</v>
          </cell>
          <cell r="X821">
            <v>-1024751.45</v>
          </cell>
          <cell r="Y821">
            <v>-1024751.45</v>
          </cell>
          <cell r="Z821">
            <v>-1024751.45</v>
          </cell>
          <cell r="AA821">
            <v>-1024751.45</v>
          </cell>
          <cell r="AB821">
            <v>-1024751.45</v>
          </cell>
          <cell r="AC821">
            <v>-1024751.45</v>
          </cell>
          <cell r="AD821">
            <v>-1024751.4499999998</v>
          </cell>
          <cell r="AE821">
            <v>-1024751.4499999998</v>
          </cell>
          <cell r="AF821">
            <v>-1024751.4499999998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  <cell r="AK821">
            <v>-1024751.4499999998</v>
          </cell>
          <cell r="AL821">
            <v>-1024751.4499999998</v>
          </cell>
          <cell r="AM821">
            <v>-1024751.4499999998</v>
          </cell>
          <cell r="AN821">
            <v>-1024751.4499999998</v>
          </cell>
          <cell r="AO821">
            <v>-1024751.4499999998</v>
          </cell>
          <cell r="AR821" t="str">
            <v>17/21</v>
          </cell>
          <cell r="AS821" t="str">
            <v>10</v>
          </cell>
        </row>
        <row r="822">
          <cell r="R822">
            <v>-663000</v>
          </cell>
          <cell r="S822">
            <v>-714000</v>
          </cell>
          <cell r="T822">
            <v>-765000</v>
          </cell>
          <cell r="U822">
            <v>-816000</v>
          </cell>
          <cell r="V822">
            <v>-867000</v>
          </cell>
          <cell r="W822">
            <v>-918000</v>
          </cell>
          <cell r="X822">
            <v>-969000</v>
          </cell>
          <cell r="Y822">
            <v>-1020000</v>
          </cell>
          <cell r="Z822">
            <v>4221000</v>
          </cell>
          <cell r="AA822">
            <v>4170000</v>
          </cell>
          <cell r="AB822">
            <v>4119000</v>
          </cell>
          <cell r="AC822">
            <v>4068000</v>
          </cell>
          <cell r="AD822">
            <v>-346375</v>
          </cell>
          <cell r="AE822">
            <v>-403750</v>
          </cell>
          <cell r="AF822">
            <v>-459000</v>
          </cell>
          <cell r="AG822">
            <v>-510000</v>
          </cell>
          <cell r="AH822">
            <v>-561000</v>
          </cell>
          <cell r="AI822">
            <v>-612000</v>
          </cell>
          <cell r="AJ822">
            <v>-663000</v>
          </cell>
          <cell r="AK822">
            <v>-714000</v>
          </cell>
          <cell r="AL822">
            <v>-544500</v>
          </cell>
          <cell r="AM822">
            <v>-154500</v>
          </cell>
          <cell r="AN822">
            <v>235500</v>
          </cell>
          <cell r="AO822">
            <v>625500</v>
          </cell>
          <cell r="AR822" t="str">
            <v>62</v>
          </cell>
        </row>
        <row r="823">
          <cell r="R823">
            <v>28917.58</v>
          </cell>
          <cell r="S823">
            <v>27917.58</v>
          </cell>
          <cell r="T823">
            <v>27917.58</v>
          </cell>
          <cell r="U823">
            <v>26917.58</v>
          </cell>
          <cell r="V823">
            <v>25917.58</v>
          </cell>
          <cell r="W823">
            <v>24917.58</v>
          </cell>
          <cell r="X823">
            <v>23917.58</v>
          </cell>
          <cell r="Y823">
            <v>22917.58</v>
          </cell>
          <cell r="Z823">
            <v>22917.58</v>
          </cell>
          <cell r="AA823">
            <v>21917.58</v>
          </cell>
          <cell r="AB823">
            <v>21917.58</v>
          </cell>
          <cell r="AC823">
            <v>20698.580000000002</v>
          </cell>
          <cell r="AD823">
            <v>36167.580000000009</v>
          </cell>
          <cell r="AE823">
            <v>35000.913333333345</v>
          </cell>
          <cell r="AF823">
            <v>33875.913333333345</v>
          </cell>
          <cell r="AG823">
            <v>32792.580000000009</v>
          </cell>
          <cell r="AH823">
            <v>31709.246666666677</v>
          </cell>
          <cell r="AI823">
            <v>30667.580000000013</v>
          </cell>
          <cell r="AJ823">
            <v>29667.580000000013</v>
          </cell>
          <cell r="AK823">
            <v>28667.580000000013</v>
          </cell>
          <cell r="AL823">
            <v>27709.246666666677</v>
          </cell>
          <cell r="AM823">
            <v>26792.580000000013</v>
          </cell>
          <cell r="AN823">
            <v>25917.580000000013</v>
          </cell>
          <cell r="AO823">
            <v>25116.788333333345</v>
          </cell>
          <cell r="AR823" t="str">
            <v>56</v>
          </cell>
        </row>
        <row r="824">
          <cell r="R824">
            <v>80427</v>
          </cell>
          <cell r="S824">
            <v>77427</v>
          </cell>
          <cell r="T824">
            <v>74427</v>
          </cell>
          <cell r="U824">
            <v>71427</v>
          </cell>
          <cell r="V824">
            <v>68427</v>
          </cell>
          <cell r="W824">
            <v>65427</v>
          </cell>
          <cell r="X824">
            <v>62427</v>
          </cell>
          <cell r="Y824">
            <v>59427</v>
          </cell>
          <cell r="Z824">
            <v>56427</v>
          </cell>
          <cell r="AA824">
            <v>53427</v>
          </cell>
          <cell r="AB824">
            <v>50427</v>
          </cell>
          <cell r="AC824">
            <v>48427</v>
          </cell>
          <cell r="AD824">
            <v>97552</v>
          </cell>
          <cell r="AE824">
            <v>94635.333333333328</v>
          </cell>
          <cell r="AF824">
            <v>91718.666666666672</v>
          </cell>
          <cell r="AG824">
            <v>88802</v>
          </cell>
          <cell r="AH824">
            <v>85885.333333333328</v>
          </cell>
          <cell r="AI824">
            <v>82968.666666666672</v>
          </cell>
          <cell r="AJ824">
            <v>80052</v>
          </cell>
          <cell r="AK824">
            <v>77135.333333333328</v>
          </cell>
          <cell r="AL824">
            <v>74218.666666666672</v>
          </cell>
          <cell r="AM824">
            <v>71302</v>
          </cell>
          <cell r="AN824">
            <v>68385.333333333328</v>
          </cell>
          <cell r="AO824">
            <v>65468.666666666664</v>
          </cell>
          <cell r="AR824" t="str">
            <v>56</v>
          </cell>
        </row>
        <row r="825">
          <cell r="R825">
            <v>39210432</v>
          </cell>
          <cell r="S825">
            <v>39244432</v>
          </cell>
          <cell r="T825">
            <v>39378432</v>
          </cell>
          <cell r="U825">
            <v>39463432</v>
          </cell>
          <cell r="V825">
            <v>39902432</v>
          </cell>
          <cell r="W825">
            <v>39692432</v>
          </cell>
          <cell r="X825">
            <v>40078432</v>
          </cell>
          <cell r="Y825">
            <v>40464432</v>
          </cell>
          <cell r="Z825">
            <v>41045560</v>
          </cell>
          <cell r="AA825">
            <v>41510560</v>
          </cell>
          <cell r="AB825">
            <v>41584560</v>
          </cell>
          <cell r="AC825">
            <v>41144560</v>
          </cell>
          <cell r="AD825">
            <v>38902140.333333336</v>
          </cell>
          <cell r="AE825">
            <v>39006265.333333336</v>
          </cell>
          <cell r="AF825">
            <v>39101640.333333336</v>
          </cell>
          <cell r="AG825">
            <v>39191557</v>
          </cell>
          <cell r="AH825">
            <v>39305390.333333336</v>
          </cell>
          <cell r="AI825">
            <v>39430348.666666664</v>
          </cell>
          <cell r="AJ825">
            <v>39539765.333333336</v>
          </cell>
          <cell r="AK825">
            <v>39643348.666666664</v>
          </cell>
          <cell r="AL825">
            <v>39758062.333333336</v>
          </cell>
          <cell r="AM825">
            <v>39889864.666666664</v>
          </cell>
          <cell r="AN825">
            <v>40017042</v>
          </cell>
          <cell r="AO825">
            <v>40151344.333333336</v>
          </cell>
          <cell r="AR825" t="str">
            <v>56</v>
          </cell>
        </row>
        <row r="826"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R826" t="str">
            <v>8b</v>
          </cell>
        </row>
        <row r="827">
          <cell r="R827">
            <v>-29613000</v>
          </cell>
          <cell r="S827">
            <v>-29774000</v>
          </cell>
          <cell r="T827">
            <v>-29935000</v>
          </cell>
          <cell r="U827">
            <v>-30096000</v>
          </cell>
          <cell r="V827">
            <v>-30257000</v>
          </cell>
          <cell r="W827">
            <v>-30416000</v>
          </cell>
          <cell r="X827">
            <v>-30500000</v>
          </cell>
          <cell r="Y827">
            <v>-30649000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-26205708.333333332</v>
          </cell>
          <cell r="AE827">
            <v>-26925791.666666668</v>
          </cell>
          <cell r="AF827">
            <v>-27643208.333333332</v>
          </cell>
          <cell r="AG827">
            <v>-28357958.333333332</v>
          </cell>
          <cell r="AH827">
            <v>-29070041.666666668</v>
          </cell>
          <cell r="AI827">
            <v>-29562375</v>
          </cell>
          <cell r="AJ827">
            <v>-29763583.333333332</v>
          </cell>
          <cell r="AK827">
            <v>-29890250</v>
          </cell>
          <cell r="AL827">
            <v>-28730916.666666668</v>
          </cell>
          <cell r="AM827">
            <v>-26276666.666666668</v>
          </cell>
          <cell r="AN827">
            <v>-23800916.666666668</v>
          </cell>
          <cell r="AO827">
            <v>-21330500</v>
          </cell>
          <cell r="AR827" t="str">
            <v>62</v>
          </cell>
        </row>
        <row r="828">
          <cell r="R828">
            <v>2457000</v>
          </cell>
          <cell r="S828">
            <v>2457000</v>
          </cell>
          <cell r="T828">
            <v>2414000</v>
          </cell>
          <cell r="U828">
            <v>2414000</v>
          </cell>
          <cell r="V828">
            <v>2414000</v>
          </cell>
          <cell r="W828">
            <v>2649000</v>
          </cell>
          <cell r="X828">
            <v>2649000</v>
          </cell>
          <cell r="Y828">
            <v>2649000</v>
          </cell>
          <cell r="Z828">
            <v>2493590</v>
          </cell>
          <cell r="AA828">
            <v>2493590</v>
          </cell>
          <cell r="AB828">
            <v>2493590</v>
          </cell>
          <cell r="AC828">
            <v>2831590</v>
          </cell>
          <cell r="AD828">
            <v>2539375</v>
          </cell>
          <cell r="AE828">
            <v>2533958.3333333335</v>
          </cell>
          <cell r="AF828">
            <v>2528125</v>
          </cell>
          <cell r="AG828">
            <v>2521875</v>
          </cell>
          <cell r="AH828">
            <v>2515625</v>
          </cell>
          <cell r="AI828">
            <v>2527458.3333333335</v>
          </cell>
          <cell r="AJ828">
            <v>2557375</v>
          </cell>
          <cell r="AK828">
            <v>2587291.6666666665</v>
          </cell>
          <cell r="AL828">
            <v>2585774.5833333335</v>
          </cell>
          <cell r="AM828">
            <v>2552823.75</v>
          </cell>
          <cell r="AN828">
            <v>2519872.9166666665</v>
          </cell>
          <cell r="AO828">
            <v>2519005.4166666665</v>
          </cell>
          <cell r="AR828" t="str">
            <v>56</v>
          </cell>
        </row>
        <row r="829">
          <cell r="R829">
            <v>1950018</v>
          </cell>
          <cell r="S829">
            <v>1812018</v>
          </cell>
          <cell r="T829">
            <v>1673018</v>
          </cell>
          <cell r="U829">
            <v>1535018</v>
          </cell>
          <cell r="V829">
            <v>1397018</v>
          </cell>
          <cell r="W829">
            <v>1259018</v>
          </cell>
          <cell r="X829">
            <v>1121018</v>
          </cell>
          <cell r="Y829">
            <v>983018</v>
          </cell>
          <cell r="Z829">
            <v>877892</v>
          </cell>
          <cell r="AA829">
            <v>739892</v>
          </cell>
          <cell r="AB829">
            <v>601892</v>
          </cell>
          <cell r="AC829">
            <v>419892</v>
          </cell>
          <cell r="AD829">
            <v>2327809.6666666665</v>
          </cell>
          <cell r="AE829">
            <v>2234559.6666666665</v>
          </cell>
          <cell r="AF829">
            <v>2141268</v>
          </cell>
          <cell r="AG829">
            <v>2047809.6666666667</v>
          </cell>
          <cell r="AH829">
            <v>1953393</v>
          </cell>
          <cell r="AI829">
            <v>1858143</v>
          </cell>
          <cell r="AJ829">
            <v>1762893</v>
          </cell>
          <cell r="AK829">
            <v>1667226.3333333333</v>
          </cell>
          <cell r="AL829">
            <v>1572512.75</v>
          </cell>
          <cell r="AM829">
            <v>1479002.25</v>
          </cell>
          <cell r="AN829">
            <v>1384366.75</v>
          </cell>
          <cell r="AO829">
            <v>1267022.9166666667</v>
          </cell>
          <cell r="AR829" t="str">
            <v>56</v>
          </cell>
        </row>
        <row r="830">
          <cell r="R830">
            <v>2224000</v>
          </cell>
          <cell r="S830">
            <v>2224000</v>
          </cell>
          <cell r="T830">
            <v>2100000</v>
          </cell>
          <cell r="U830">
            <v>2100000</v>
          </cell>
          <cell r="V830">
            <v>2100000</v>
          </cell>
          <cell r="W830">
            <v>1976000</v>
          </cell>
          <cell r="X830">
            <v>1976000</v>
          </cell>
          <cell r="Y830">
            <v>1976000</v>
          </cell>
          <cell r="Z830">
            <v>1852000</v>
          </cell>
          <cell r="AA830">
            <v>1852000</v>
          </cell>
          <cell r="AB830">
            <v>1852000</v>
          </cell>
          <cell r="AC830">
            <v>1729000</v>
          </cell>
          <cell r="AD830">
            <v>2656250</v>
          </cell>
          <cell r="AE830">
            <v>2615083.3333333335</v>
          </cell>
          <cell r="AF830">
            <v>2568750</v>
          </cell>
          <cell r="AG830">
            <v>2517250</v>
          </cell>
          <cell r="AH830">
            <v>2465750</v>
          </cell>
          <cell r="AI830">
            <v>2409083.3333333335</v>
          </cell>
          <cell r="AJ830">
            <v>2347250</v>
          </cell>
          <cell r="AK830">
            <v>2285416.6666666665</v>
          </cell>
          <cell r="AL830">
            <v>2218416.6666666665</v>
          </cell>
          <cell r="AM830">
            <v>2146250</v>
          </cell>
          <cell r="AN830">
            <v>2074083.3333333333</v>
          </cell>
          <cell r="AO830">
            <v>2017375</v>
          </cell>
          <cell r="AR830" t="str">
            <v>62</v>
          </cell>
        </row>
        <row r="831">
          <cell r="R831">
            <v>699108</v>
          </cell>
          <cell r="S831">
            <v>699108</v>
          </cell>
          <cell r="T831">
            <v>307132</v>
          </cell>
          <cell r="U831">
            <v>307132</v>
          </cell>
          <cell r="V831">
            <v>307132</v>
          </cell>
          <cell r="W831">
            <v>276882</v>
          </cell>
          <cell r="X831">
            <v>276882</v>
          </cell>
          <cell r="Y831">
            <v>276882</v>
          </cell>
          <cell r="Z831">
            <v>252382</v>
          </cell>
          <cell r="AA831">
            <v>252382</v>
          </cell>
          <cell r="AB831">
            <v>252382</v>
          </cell>
          <cell r="AC831">
            <v>263887</v>
          </cell>
          <cell r="AD831">
            <v>531888.25</v>
          </cell>
          <cell r="AE831">
            <v>543900.25</v>
          </cell>
          <cell r="AF831">
            <v>536288.25</v>
          </cell>
          <cell r="AG831">
            <v>509052.25</v>
          </cell>
          <cell r="AH831">
            <v>481816.25</v>
          </cell>
          <cell r="AI831">
            <v>452194.83333333331</v>
          </cell>
          <cell r="AJ831">
            <v>420188</v>
          </cell>
          <cell r="AK831">
            <v>388181.16666666669</v>
          </cell>
          <cell r="AL831">
            <v>374127.45833333331</v>
          </cell>
          <cell r="AM831">
            <v>378026.875</v>
          </cell>
          <cell r="AN831">
            <v>381926.29166666669</v>
          </cell>
          <cell r="AO831">
            <v>365741.79166666669</v>
          </cell>
          <cell r="AR831" t="str">
            <v>62</v>
          </cell>
        </row>
        <row r="832">
          <cell r="R832">
            <v>4618558</v>
          </cell>
          <cell r="S832">
            <v>4618558</v>
          </cell>
          <cell r="T832">
            <v>4618558</v>
          </cell>
          <cell r="U832">
            <v>4618558</v>
          </cell>
          <cell r="V832">
            <v>4618558</v>
          </cell>
          <cell r="W832">
            <v>2997558</v>
          </cell>
          <cell r="X832">
            <v>2997558</v>
          </cell>
          <cell r="Y832">
            <v>2997558</v>
          </cell>
          <cell r="Z832">
            <v>5369169</v>
          </cell>
          <cell r="AA832">
            <v>5369169</v>
          </cell>
          <cell r="AB832">
            <v>5369169</v>
          </cell>
          <cell r="AC832">
            <v>5828169</v>
          </cell>
          <cell r="AD832">
            <v>4159636.125</v>
          </cell>
          <cell r="AE832">
            <v>4247104.875</v>
          </cell>
          <cell r="AF832">
            <v>4325948.625</v>
          </cell>
          <cell r="AG832">
            <v>4396167.375</v>
          </cell>
          <cell r="AH832">
            <v>4466386.125</v>
          </cell>
          <cell r="AI832">
            <v>4461979.875</v>
          </cell>
          <cell r="AJ832">
            <v>4382948.625</v>
          </cell>
          <cell r="AK832">
            <v>4303917.375</v>
          </cell>
          <cell r="AL832">
            <v>4287161.583333333</v>
          </cell>
          <cell r="AM832">
            <v>4332681.25</v>
          </cell>
          <cell r="AN832">
            <v>4378200.916666667</v>
          </cell>
          <cell r="AO832">
            <v>4451361.208333333</v>
          </cell>
          <cell r="AR832" t="str">
            <v>62</v>
          </cell>
        </row>
        <row r="833">
          <cell r="R833">
            <v>2537</v>
          </cell>
          <cell r="S833">
            <v>2537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6726.125</v>
          </cell>
          <cell r="AE833">
            <v>6573.541666666667</v>
          </cell>
          <cell r="AF833">
            <v>6393.666666666667</v>
          </cell>
          <cell r="AG833">
            <v>6186.5</v>
          </cell>
          <cell r="AH833">
            <v>5979.333333333333</v>
          </cell>
          <cell r="AI833">
            <v>5438.958333333333</v>
          </cell>
          <cell r="AJ833">
            <v>4565.375</v>
          </cell>
          <cell r="AK833">
            <v>3691.7916666666665</v>
          </cell>
          <cell r="AL833">
            <v>2818.2083333333335</v>
          </cell>
          <cell r="AM833">
            <v>1944.625</v>
          </cell>
          <cell r="AN833">
            <v>1071.0416666666667</v>
          </cell>
          <cell r="AO833">
            <v>528.54166666666663</v>
          </cell>
          <cell r="AR833" t="str">
            <v>62</v>
          </cell>
        </row>
        <row r="834">
          <cell r="R834">
            <v>49000</v>
          </cell>
          <cell r="S834">
            <v>49000</v>
          </cell>
          <cell r="T834">
            <v>49000</v>
          </cell>
          <cell r="U834">
            <v>49000</v>
          </cell>
          <cell r="V834">
            <v>49000</v>
          </cell>
          <cell r="W834">
            <v>49000</v>
          </cell>
          <cell r="X834">
            <v>49000</v>
          </cell>
          <cell r="Y834">
            <v>49000</v>
          </cell>
          <cell r="Z834">
            <v>49000</v>
          </cell>
          <cell r="AA834">
            <v>49000</v>
          </cell>
          <cell r="AB834">
            <v>49000</v>
          </cell>
          <cell r="AC834">
            <v>0</v>
          </cell>
          <cell r="AD834">
            <v>49000</v>
          </cell>
          <cell r="AE834">
            <v>49000</v>
          </cell>
          <cell r="AF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  <cell r="AK834">
            <v>49000</v>
          </cell>
          <cell r="AL834">
            <v>49000</v>
          </cell>
          <cell r="AM834">
            <v>49000</v>
          </cell>
          <cell r="AN834">
            <v>49000</v>
          </cell>
          <cell r="AO834">
            <v>46958.333333333336</v>
          </cell>
          <cell r="AR834" t="str">
            <v>62</v>
          </cell>
        </row>
        <row r="835">
          <cell r="R835">
            <v>530000</v>
          </cell>
          <cell r="S835">
            <v>530000</v>
          </cell>
          <cell r="T835">
            <v>530000</v>
          </cell>
          <cell r="U835">
            <v>530000</v>
          </cell>
          <cell r="V835">
            <v>530000</v>
          </cell>
          <cell r="W835">
            <v>516000</v>
          </cell>
          <cell r="X835">
            <v>516000</v>
          </cell>
          <cell r="Y835">
            <v>516000</v>
          </cell>
          <cell r="Z835">
            <v>516000</v>
          </cell>
          <cell r="AA835">
            <v>516000</v>
          </cell>
          <cell r="AB835">
            <v>516000</v>
          </cell>
          <cell r="AC835">
            <v>-533000</v>
          </cell>
          <cell r="AD835">
            <v>-155000</v>
          </cell>
          <cell r="AE835">
            <v>-87500</v>
          </cell>
          <cell r="AF835">
            <v>-20000</v>
          </cell>
          <cell r="AG835">
            <v>47500</v>
          </cell>
          <cell r="AH835">
            <v>115000</v>
          </cell>
          <cell r="AI835">
            <v>179791.66666666666</v>
          </cell>
          <cell r="AJ835">
            <v>241875</v>
          </cell>
          <cell r="AK835">
            <v>303958.33333333331</v>
          </cell>
          <cell r="AL835">
            <v>366333.33333333331</v>
          </cell>
          <cell r="AM835">
            <v>429000</v>
          </cell>
          <cell r="AN835">
            <v>491666.66666666669</v>
          </cell>
          <cell r="AO835">
            <v>478708.33333333331</v>
          </cell>
          <cell r="AR835" t="str">
            <v>62</v>
          </cell>
        </row>
        <row r="836"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R836" t="str">
            <v>56</v>
          </cell>
        </row>
        <row r="837">
          <cell r="R837">
            <v>2167000</v>
          </cell>
          <cell r="S837">
            <v>2167000</v>
          </cell>
          <cell r="T837">
            <v>2171000</v>
          </cell>
          <cell r="U837">
            <v>2171000</v>
          </cell>
          <cell r="V837">
            <v>2171000</v>
          </cell>
          <cell r="W837">
            <v>2173000</v>
          </cell>
          <cell r="X837">
            <v>2173000</v>
          </cell>
          <cell r="Y837">
            <v>2173000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2110500</v>
          </cell>
          <cell r="AE837">
            <v>2113500</v>
          </cell>
          <cell r="AF837">
            <v>2116666.6666666665</v>
          </cell>
          <cell r="AG837">
            <v>2120000</v>
          </cell>
          <cell r="AH837">
            <v>2123333.3333333335</v>
          </cell>
          <cell r="AI837">
            <v>2128375</v>
          </cell>
          <cell r="AJ837">
            <v>2135125</v>
          </cell>
          <cell r="AK837">
            <v>2141875</v>
          </cell>
          <cell r="AL837">
            <v>2059000</v>
          </cell>
          <cell r="AM837">
            <v>1886500</v>
          </cell>
          <cell r="AN837">
            <v>1714000</v>
          </cell>
          <cell r="AO837">
            <v>1537458.3333333333</v>
          </cell>
          <cell r="AR837" t="str">
            <v>62</v>
          </cell>
        </row>
        <row r="838">
          <cell r="R838">
            <v>365575</v>
          </cell>
          <cell r="S838">
            <v>365575</v>
          </cell>
          <cell r="T838">
            <v>365575</v>
          </cell>
          <cell r="U838">
            <v>365575</v>
          </cell>
          <cell r="V838">
            <v>365575</v>
          </cell>
          <cell r="W838">
            <v>365575</v>
          </cell>
          <cell r="X838">
            <v>365575</v>
          </cell>
          <cell r="Y838">
            <v>365575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352515.625</v>
          </cell>
          <cell r="AE838">
            <v>355417.70833333331</v>
          </cell>
          <cell r="AF838">
            <v>358319.79166666669</v>
          </cell>
          <cell r="AG838">
            <v>361221.875</v>
          </cell>
          <cell r="AH838">
            <v>364123.95833333331</v>
          </cell>
          <cell r="AI838">
            <v>365575</v>
          </cell>
          <cell r="AJ838">
            <v>365575</v>
          </cell>
          <cell r="AK838">
            <v>365575</v>
          </cell>
          <cell r="AL838">
            <v>350342.70833333331</v>
          </cell>
          <cell r="AM838">
            <v>319878.125</v>
          </cell>
          <cell r="AN838">
            <v>289413.54166666669</v>
          </cell>
          <cell r="AO838">
            <v>258948.95833333334</v>
          </cell>
          <cell r="AR838" t="str">
            <v>62</v>
          </cell>
        </row>
        <row r="839">
          <cell r="R839">
            <v>455000</v>
          </cell>
          <cell r="S839">
            <v>455000</v>
          </cell>
          <cell r="T839">
            <v>455000</v>
          </cell>
          <cell r="U839">
            <v>455000</v>
          </cell>
          <cell r="V839">
            <v>455000</v>
          </cell>
          <cell r="W839">
            <v>455000</v>
          </cell>
          <cell r="X839">
            <v>455000</v>
          </cell>
          <cell r="Y839">
            <v>455000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455000</v>
          </cell>
          <cell r="AE839">
            <v>455000</v>
          </cell>
          <cell r="AF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  <cell r="AK839">
            <v>455000</v>
          </cell>
          <cell r="AL839">
            <v>436041.66666666669</v>
          </cell>
          <cell r="AM839">
            <v>398125</v>
          </cell>
          <cell r="AN839">
            <v>360208.33333333331</v>
          </cell>
          <cell r="AO839">
            <v>322291.66666666669</v>
          </cell>
          <cell r="AR839" t="str">
            <v>62</v>
          </cell>
        </row>
        <row r="840">
          <cell r="R840">
            <v>926000</v>
          </cell>
          <cell r="S840">
            <v>926000</v>
          </cell>
          <cell r="T840">
            <v>892000</v>
          </cell>
          <cell r="U840">
            <v>892000</v>
          </cell>
          <cell r="V840">
            <v>892000</v>
          </cell>
          <cell r="W840">
            <v>877000</v>
          </cell>
          <cell r="X840">
            <v>877000</v>
          </cell>
          <cell r="Y840">
            <v>877000</v>
          </cell>
          <cell r="Z840">
            <v>843000</v>
          </cell>
          <cell r="AA840">
            <v>843000</v>
          </cell>
          <cell r="AB840">
            <v>843000</v>
          </cell>
          <cell r="AC840">
            <v>808000</v>
          </cell>
          <cell r="AD840">
            <v>990375</v>
          </cell>
          <cell r="AE840">
            <v>979791.66666666663</v>
          </cell>
          <cell r="AF840">
            <v>968916.66666666663</v>
          </cell>
          <cell r="AG840">
            <v>957750</v>
          </cell>
          <cell r="AH840">
            <v>946583.33333333337</v>
          </cell>
          <cell r="AI840">
            <v>936458.33333333337</v>
          </cell>
          <cell r="AJ840">
            <v>927375</v>
          </cell>
          <cell r="AK840">
            <v>918291.66666666663</v>
          </cell>
          <cell r="AL840">
            <v>908875</v>
          </cell>
          <cell r="AM840">
            <v>899125</v>
          </cell>
          <cell r="AN840">
            <v>889375</v>
          </cell>
          <cell r="AO840">
            <v>879583.33333333337</v>
          </cell>
          <cell r="AR840" t="str">
            <v>62</v>
          </cell>
        </row>
        <row r="841">
          <cell r="R841">
            <v>1259000</v>
          </cell>
          <cell r="S841">
            <v>1259000</v>
          </cell>
          <cell r="T841">
            <v>1259000</v>
          </cell>
          <cell r="U841">
            <v>1259000</v>
          </cell>
          <cell r="V841">
            <v>1259000</v>
          </cell>
          <cell r="W841">
            <v>1259000</v>
          </cell>
          <cell r="X841">
            <v>1259000</v>
          </cell>
          <cell r="Y841">
            <v>1259000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1259000</v>
          </cell>
          <cell r="AE841">
            <v>1259000</v>
          </cell>
          <cell r="AF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  <cell r="AK841">
            <v>1259000</v>
          </cell>
          <cell r="AL841">
            <v>1206541.6666666667</v>
          </cell>
          <cell r="AM841">
            <v>1101625</v>
          </cell>
          <cell r="AN841">
            <v>996708.33333333337</v>
          </cell>
          <cell r="AO841">
            <v>891791.66666666663</v>
          </cell>
          <cell r="AR841" t="str">
            <v>62</v>
          </cell>
        </row>
        <row r="842"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R842" t="str">
            <v>62</v>
          </cell>
        </row>
        <row r="843">
          <cell r="R843">
            <v>7044734.3300000001</v>
          </cell>
          <cell r="S843">
            <v>7044734.3300000001</v>
          </cell>
          <cell r="T843">
            <v>9561734.3300000001</v>
          </cell>
          <cell r="U843">
            <v>9561734.3300000001</v>
          </cell>
          <cell r="V843">
            <v>9561734.3300000001</v>
          </cell>
          <cell r="W843">
            <v>9409734.3300000001</v>
          </cell>
          <cell r="X843">
            <v>9409734.3300000001</v>
          </cell>
          <cell r="Y843">
            <v>9409734.3300000001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6668147.0412500007</v>
          </cell>
          <cell r="AE843">
            <v>6768941.0687500006</v>
          </cell>
          <cell r="AF843">
            <v>6948901.7629166665</v>
          </cell>
          <cell r="AG843">
            <v>7208029.1237500003</v>
          </cell>
          <cell r="AH843">
            <v>7467156.4845833331</v>
          </cell>
          <cell r="AI843">
            <v>7702825.512083333</v>
          </cell>
          <cell r="AJ843">
            <v>7915036.2062499998</v>
          </cell>
          <cell r="AK843">
            <v>8127246.9004166657</v>
          </cell>
          <cell r="AL843">
            <v>7945135.3308333317</v>
          </cell>
          <cell r="AM843">
            <v>7368701.4974999996</v>
          </cell>
          <cell r="AN843">
            <v>6792267.6641666666</v>
          </cell>
          <cell r="AO843">
            <v>6210520.1504166676</v>
          </cell>
          <cell r="AR843" t="str">
            <v>62</v>
          </cell>
        </row>
        <row r="844"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R844" t="str">
            <v>62</v>
          </cell>
        </row>
        <row r="845">
          <cell r="R845">
            <v>0</v>
          </cell>
          <cell r="S845">
            <v>0</v>
          </cell>
          <cell r="T845">
            <v>1280000</v>
          </cell>
          <cell r="U845">
            <v>1280000</v>
          </cell>
          <cell r="V845">
            <v>1280000</v>
          </cell>
          <cell r="W845">
            <v>1331000</v>
          </cell>
          <cell r="X845">
            <v>1331000</v>
          </cell>
          <cell r="Y845">
            <v>1331000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53333.333333333336</v>
          </cell>
          <cell r="AG845">
            <v>160000</v>
          </cell>
          <cell r="AH845">
            <v>266666.66666666669</v>
          </cell>
          <cell r="AI845">
            <v>375458.33333333331</v>
          </cell>
          <cell r="AJ845">
            <v>486375</v>
          </cell>
          <cell r="AK845">
            <v>597291.66666666663</v>
          </cell>
          <cell r="AL845">
            <v>652750</v>
          </cell>
          <cell r="AM845">
            <v>652750</v>
          </cell>
          <cell r="AN845">
            <v>652750</v>
          </cell>
          <cell r="AO845">
            <v>652750</v>
          </cell>
          <cell r="AR845" t="str">
            <v>17</v>
          </cell>
        </row>
        <row r="846">
          <cell r="R846">
            <v>3020901</v>
          </cell>
          <cell r="S846">
            <v>3020901</v>
          </cell>
          <cell r="T846">
            <v>1069682</v>
          </cell>
          <cell r="U846">
            <v>1069682</v>
          </cell>
          <cell r="V846">
            <v>1069682</v>
          </cell>
          <cell r="W846">
            <v>1142320</v>
          </cell>
          <cell r="X846">
            <v>1142320</v>
          </cell>
          <cell r="Y846">
            <v>1142320</v>
          </cell>
          <cell r="Z846">
            <v>1142320</v>
          </cell>
          <cell r="AA846">
            <v>1142320</v>
          </cell>
          <cell r="AB846">
            <v>1142320</v>
          </cell>
          <cell r="AC846">
            <v>1112042</v>
          </cell>
          <cell r="AD846">
            <v>2523960</v>
          </cell>
          <cell r="AE846">
            <v>2583645</v>
          </cell>
          <cell r="AF846">
            <v>2581312.5416666665</v>
          </cell>
          <cell r="AG846">
            <v>2516962.625</v>
          </cell>
          <cell r="AH846">
            <v>2452612.7083333335</v>
          </cell>
          <cell r="AI846">
            <v>2353995.25</v>
          </cell>
          <cell r="AJ846">
            <v>2221110.25</v>
          </cell>
          <cell r="AK846">
            <v>2088225.25</v>
          </cell>
          <cell r="AL846">
            <v>1950453.25</v>
          </cell>
          <cell r="AM846">
            <v>1807794.25</v>
          </cell>
          <cell r="AN846">
            <v>1665135.25</v>
          </cell>
          <cell r="AO846">
            <v>1514269.9583333333</v>
          </cell>
          <cell r="AR846" t="str">
            <v>62</v>
          </cell>
        </row>
        <row r="847">
          <cell r="R847">
            <v>2458000</v>
          </cell>
          <cell r="S847">
            <v>2458000</v>
          </cell>
          <cell r="T847">
            <v>2458000</v>
          </cell>
          <cell r="U847">
            <v>2458000</v>
          </cell>
          <cell r="V847">
            <v>2458000</v>
          </cell>
          <cell r="W847">
            <v>2458000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2458000</v>
          </cell>
          <cell r="AE847">
            <v>2458000</v>
          </cell>
          <cell r="AF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2355583.3333333335</v>
          </cell>
          <cell r="AK847">
            <v>2150750</v>
          </cell>
          <cell r="AL847">
            <v>1945916.6666666667</v>
          </cell>
          <cell r="AM847">
            <v>1741083.3333333333</v>
          </cell>
          <cell r="AN847">
            <v>1536250</v>
          </cell>
          <cell r="AO847">
            <v>1331416.6666666667</v>
          </cell>
          <cell r="AR847" t="str">
            <v>50a</v>
          </cell>
        </row>
        <row r="848">
          <cell r="R848">
            <v>1553352</v>
          </cell>
          <cell r="S848">
            <v>1553352</v>
          </cell>
          <cell r="T848">
            <v>1553352</v>
          </cell>
          <cell r="U848">
            <v>1553352</v>
          </cell>
          <cell r="V848">
            <v>1553352</v>
          </cell>
          <cell r="W848">
            <v>1553352</v>
          </cell>
          <cell r="X848">
            <v>1553352</v>
          </cell>
          <cell r="Y848">
            <v>1553352</v>
          </cell>
          <cell r="Z848">
            <v>537046</v>
          </cell>
          <cell r="AA848">
            <v>537046</v>
          </cell>
          <cell r="AB848">
            <v>537046</v>
          </cell>
          <cell r="AC848">
            <v>537046</v>
          </cell>
          <cell r="AD848">
            <v>1702102</v>
          </cell>
          <cell r="AE848">
            <v>1682268.6666666667</v>
          </cell>
          <cell r="AF848">
            <v>1662435.3333333333</v>
          </cell>
          <cell r="AG848">
            <v>1642602</v>
          </cell>
          <cell r="AH848">
            <v>1622768.6666666667</v>
          </cell>
          <cell r="AI848">
            <v>1602935.3333333333</v>
          </cell>
          <cell r="AJ848">
            <v>1583102</v>
          </cell>
          <cell r="AK848">
            <v>1563268.6666666667</v>
          </cell>
          <cell r="AL848">
            <v>1511005.9166666667</v>
          </cell>
          <cell r="AM848">
            <v>1426313.75</v>
          </cell>
          <cell r="AN848">
            <v>1341621.5833333333</v>
          </cell>
          <cell r="AO848">
            <v>1256929.4166666667</v>
          </cell>
          <cell r="AR848" t="str">
            <v>62</v>
          </cell>
        </row>
        <row r="849">
          <cell r="R849">
            <v>340757</v>
          </cell>
          <cell r="S849">
            <v>340757</v>
          </cell>
          <cell r="T849">
            <v>380583</v>
          </cell>
          <cell r="U849">
            <v>380583</v>
          </cell>
          <cell r="V849">
            <v>380583</v>
          </cell>
          <cell r="W849">
            <v>616371</v>
          </cell>
          <cell r="X849">
            <v>616371</v>
          </cell>
          <cell r="Y849">
            <v>616371</v>
          </cell>
          <cell r="Z849">
            <v>614370</v>
          </cell>
          <cell r="AA849">
            <v>614370</v>
          </cell>
          <cell r="AB849">
            <v>614370</v>
          </cell>
          <cell r="AC849">
            <v>962562</v>
          </cell>
          <cell r="AD849">
            <v>42594.625</v>
          </cell>
          <cell r="AE849">
            <v>70991.041666666672</v>
          </cell>
          <cell r="AF849">
            <v>101046.875</v>
          </cell>
          <cell r="AG849">
            <v>132762.125</v>
          </cell>
          <cell r="AH849">
            <v>164477.375</v>
          </cell>
          <cell r="AI849">
            <v>206017.125</v>
          </cell>
          <cell r="AJ849">
            <v>257381.375</v>
          </cell>
          <cell r="AK849">
            <v>308745.625</v>
          </cell>
          <cell r="AL849">
            <v>360026.5</v>
          </cell>
          <cell r="AM849">
            <v>411224</v>
          </cell>
          <cell r="AN849">
            <v>462421.5</v>
          </cell>
          <cell r="AO849">
            <v>513928.79166666669</v>
          </cell>
          <cell r="AR849" t="str">
            <v>62</v>
          </cell>
        </row>
        <row r="850">
          <cell r="R850">
            <v>16000</v>
          </cell>
          <cell r="S850">
            <v>16000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2000</v>
          </cell>
          <cell r="AE850">
            <v>3333.3333333333335</v>
          </cell>
          <cell r="AF850">
            <v>4000</v>
          </cell>
          <cell r="AG850">
            <v>4000</v>
          </cell>
          <cell r="AH850">
            <v>4000</v>
          </cell>
          <cell r="AI850">
            <v>4000</v>
          </cell>
          <cell r="AJ850">
            <v>4000</v>
          </cell>
          <cell r="AK850">
            <v>4000</v>
          </cell>
          <cell r="AL850">
            <v>4000</v>
          </cell>
          <cell r="AM850">
            <v>4000</v>
          </cell>
          <cell r="AN850">
            <v>4000</v>
          </cell>
          <cell r="AO850">
            <v>3333.3333333333335</v>
          </cell>
          <cell r="AR850" t="str">
            <v>62</v>
          </cell>
        </row>
        <row r="851">
          <cell r="R851">
            <v>863861</v>
          </cell>
          <cell r="S851">
            <v>863861</v>
          </cell>
          <cell r="T851">
            <v>863861</v>
          </cell>
          <cell r="U851">
            <v>863861</v>
          </cell>
          <cell r="V851">
            <v>863861</v>
          </cell>
          <cell r="W851">
            <v>863861</v>
          </cell>
          <cell r="X851">
            <v>863861</v>
          </cell>
          <cell r="Y851">
            <v>863861</v>
          </cell>
          <cell r="Z851">
            <v>863861</v>
          </cell>
          <cell r="AA851">
            <v>863861</v>
          </cell>
          <cell r="AB851">
            <v>863861</v>
          </cell>
          <cell r="AC851">
            <v>0</v>
          </cell>
          <cell r="AD851">
            <v>863861</v>
          </cell>
          <cell r="AE851">
            <v>863861</v>
          </cell>
          <cell r="AF851">
            <v>863861</v>
          </cell>
          <cell r="AG851">
            <v>863861</v>
          </cell>
          <cell r="AH851">
            <v>863861</v>
          </cell>
          <cell r="AI851">
            <v>863861</v>
          </cell>
          <cell r="AJ851">
            <v>863861</v>
          </cell>
          <cell r="AK851">
            <v>863861</v>
          </cell>
          <cell r="AL851">
            <v>863861</v>
          </cell>
          <cell r="AM851">
            <v>863861</v>
          </cell>
          <cell r="AN851">
            <v>863861</v>
          </cell>
          <cell r="AO851">
            <v>827866.79166666663</v>
          </cell>
          <cell r="AR851" t="str">
            <v>62</v>
          </cell>
        </row>
        <row r="852"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R852" t="str">
            <v>62</v>
          </cell>
        </row>
        <row r="853">
          <cell r="R853">
            <v>14000</v>
          </cell>
          <cell r="S853">
            <v>14000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3000</v>
          </cell>
          <cell r="AD853">
            <v>20625</v>
          </cell>
          <cell r="AE853">
            <v>20208.333333333332</v>
          </cell>
          <cell r="AF853">
            <v>19333.333333333332</v>
          </cell>
          <cell r="AG853">
            <v>18000</v>
          </cell>
          <cell r="AH853">
            <v>16666.666666666668</v>
          </cell>
          <cell r="AI853">
            <v>14791.666666666666</v>
          </cell>
          <cell r="AJ853">
            <v>12375</v>
          </cell>
          <cell r="AK853">
            <v>9958.3333333333339</v>
          </cell>
          <cell r="AL853">
            <v>7875</v>
          </cell>
          <cell r="AM853">
            <v>6125</v>
          </cell>
          <cell r="AN853">
            <v>4375</v>
          </cell>
          <cell r="AO853">
            <v>3041.6666666666665</v>
          </cell>
        </row>
        <row r="854"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R854" t="str">
            <v>62</v>
          </cell>
        </row>
        <row r="855">
          <cell r="R855">
            <v>159437</v>
          </cell>
          <cell r="S855">
            <v>159437</v>
          </cell>
          <cell r="T855">
            <v>159437</v>
          </cell>
          <cell r="U855">
            <v>159437</v>
          </cell>
          <cell r="V855">
            <v>159437</v>
          </cell>
          <cell r="W855">
            <v>159437</v>
          </cell>
          <cell r="X855">
            <v>159437</v>
          </cell>
          <cell r="Y855">
            <v>159437</v>
          </cell>
          <cell r="Z855">
            <v>159437</v>
          </cell>
          <cell r="AA855">
            <v>159437</v>
          </cell>
          <cell r="AB855">
            <v>159437</v>
          </cell>
          <cell r="AC855">
            <v>159437</v>
          </cell>
          <cell r="AD855">
            <v>159437</v>
          </cell>
          <cell r="AE855">
            <v>159437</v>
          </cell>
          <cell r="AF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  <cell r="AK855">
            <v>159437</v>
          </cell>
          <cell r="AL855">
            <v>159437</v>
          </cell>
          <cell r="AM855">
            <v>159437</v>
          </cell>
          <cell r="AN855">
            <v>159437</v>
          </cell>
          <cell r="AO855">
            <v>159437</v>
          </cell>
          <cell r="AR855" t="str">
            <v>56</v>
          </cell>
        </row>
        <row r="856">
          <cell r="R856">
            <v>156000</v>
          </cell>
          <cell r="S856">
            <v>156000</v>
          </cell>
          <cell r="T856">
            <v>1000</v>
          </cell>
          <cell r="U856">
            <v>1000</v>
          </cell>
          <cell r="V856">
            <v>1000</v>
          </cell>
          <cell r="W856">
            <v>394000</v>
          </cell>
          <cell r="X856">
            <v>394000</v>
          </cell>
          <cell r="Y856">
            <v>394000</v>
          </cell>
          <cell r="Z856">
            <v>396586</v>
          </cell>
          <cell r="AA856">
            <v>396586</v>
          </cell>
          <cell r="AB856">
            <v>396586</v>
          </cell>
          <cell r="AC856">
            <v>427586</v>
          </cell>
          <cell r="AD856">
            <v>880875</v>
          </cell>
          <cell r="AE856">
            <v>823958.33333333337</v>
          </cell>
          <cell r="AF856">
            <v>755625</v>
          </cell>
          <cell r="AG856">
            <v>675875</v>
          </cell>
          <cell r="AH856">
            <v>596125</v>
          </cell>
          <cell r="AI856">
            <v>531500</v>
          </cell>
          <cell r="AJ856">
            <v>482000</v>
          </cell>
          <cell r="AK856">
            <v>432500</v>
          </cell>
          <cell r="AL856">
            <v>379274.41666666669</v>
          </cell>
          <cell r="AM856">
            <v>322323.25</v>
          </cell>
          <cell r="AN856">
            <v>265372.08333333331</v>
          </cell>
          <cell r="AO856">
            <v>248212.58333333334</v>
          </cell>
          <cell r="AR856" t="str">
            <v>62</v>
          </cell>
        </row>
        <row r="857">
          <cell r="R857">
            <v>-7000</v>
          </cell>
          <cell r="S857">
            <v>-7000</v>
          </cell>
          <cell r="T857">
            <v>-7000</v>
          </cell>
          <cell r="U857">
            <v>-7000</v>
          </cell>
          <cell r="V857">
            <v>-7000</v>
          </cell>
          <cell r="W857">
            <v>-7000</v>
          </cell>
          <cell r="X857">
            <v>-7000</v>
          </cell>
          <cell r="Y857">
            <v>-7000</v>
          </cell>
          <cell r="Z857">
            <v>-7000</v>
          </cell>
          <cell r="AA857">
            <v>-7000</v>
          </cell>
          <cell r="AB857">
            <v>-7000</v>
          </cell>
          <cell r="AC857">
            <v>0</v>
          </cell>
          <cell r="AD857">
            <v>-7000</v>
          </cell>
          <cell r="AE857">
            <v>-7000</v>
          </cell>
          <cell r="AF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  <cell r="AK857">
            <v>-7000</v>
          </cell>
          <cell r="AL857">
            <v>-7000</v>
          </cell>
          <cell r="AM857">
            <v>-7000</v>
          </cell>
          <cell r="AN857">
            <v>-7000</v>
          </cell>
          <cell r="AO857">
            <v>-6708.333333333333</v>
          </cell>
          <cell r="AR857" t="str">
            <v>62</v>
          </cell>
        </row>
        <row r="858"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R858" t="str">
            <v>62</v>
          </cell>
        </row>
        <row r="859">
          <cell r="R859">
            <v>12777000</v>
          </cell>
          <cell r="S859">
            <v>12777000</v>
          </cell>
          <cell r="T859">
            <v>12777000</v>
          </cell>
          <cell r="U859">
            <v>12777000</v>
          </cell>
          <cell r="V859">
            <v>12777000</v>
          </cell>
          <cell r="W859">
            <v>12777000</v>
          </cell>
          <cell r="X859">
            <v>12777000</v>
          </cell>
          <cell r="Y859">
            <v>12777000</v>
          </cell>
          <cell r="Z859">
            <v>-699695</v>
          </cell>
          <cell r="AA859">
            <v>-699695</v>
          </cell>
          <cell r="AB859">
            <v>-699695</v>
          </cell>
          <cell r="AC859">
            <v>-699695</v>
          </cell>
          <cell r="AD859">
            <v>12777000</v>
          </cell>
          <cell r="AE859">
            <v>12777000</v>
          </cell>
          <cell r="AF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  <cell r="AK859">
            <v>12777000</v>
          </cell>
          <cell r="AL859">
            <v>12215471.041666666</v>
          </cell>
          <cell r="AM859">
            <v>11092413.125</v>
          </cell>
          <cell r="AN859">
            <v>9969355.208333334</v>
          </cell>
          <cell r="AO859">
            <v>8846297.291666666</v>
          </cell>
          <cell r="AR859" t="str">
            <v>62</v>
          </cell>
        </row>
        <row r="860">
          <cell r="R860">
            <v>1044000</v>
          </cell>
          <cell r="S860">
            <v>1044000</v>
          </cell>
          <cell r="T860">
            <v>1044000</v>
          </cell>
          <cell r="U860">
            <v>1044000</v>
          </cell>
          <cell r="V860">
            <v>1044000</v>
          </cell>
          <cell r="W860">
            <v>1044000</v>
          </cell>
          <cell r="X860">
            <v>1044000</v>
          </cell>
          <cell r="Y860">
            <v>1044000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1044000</v>
          </cell>
          <cell r="AE860">
            <v>1044000</v>
          </cell>
          <cell r="AF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  <cell r="AK860">
            <v>1044000</v>
          </cell>
          <cell r="AL860">
            <v>1000500</v>
          </cell>
          <cell r="AM860">
            <v>913500</v>
          </cell>
          <cell r="AN860">
            <v>826500</v>
          </cell>
          <cell r="AO860">
            <v>739500</v>
          </cell>
          <cell r="AR860" t="str">
            <v>62</v>
          </cell>
        </row>
        <row r="861">
          <cell r="R861">
            <v>5292000</v>
          </cell>
          <cell r="S861">
            <v>5292000</v>
          </cell>
          <cell r="T861">
            <v>5292000</v>
          </cell>
          <cell r="U861">
            <v>5292000</v>
          </cell>
          <cell r="V861">
            <v>5292000</v>
          </cell>
          <cell r="W861">
            <v>5292000</v>
          </cell>
          <cell r="X861">
            <v>5292000</v>
          </cell>
          <cell r="Y861">
            <v>5292000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5281375</v>
          </cell>
          <cell r="AE861">
            <v>5287750</v>
          </cell>
          <cell r="AF861">
            <v>5292000</v>
          </cell>
          <cell r="AG861">
            <v>5292000</v>
          </cell>
          <cell r="AH861">
            <v>5292000</v>
          </cell>
          <cell r="AI861">
            <v>5292000</v>
          </cell>
          <cell r="AJ861">
            <v>5292000</v>
          </cell>
          <cell r="AK861">
            <v>5292000</v>
          </cell>
          <cell r="AL861">
            <v>5071500</v>
          </cell>
          <cell r="AM861">
            <v>4630500</v>
          </cell>
          <cell r="AN861">
            <v>4189500</v>
          </cell>
          <cell r="AO861">
            <v>3748500</v>
          </cell>
          <cell r="AR861" t="str">
            <v>62</v>
          </cell>
        </row>
        <row r="862">
          <cell r="R862">
            <v>863211</v>
          </cell>
          <cell r="S862">
            <v>863211</v>
          </cell>
          <cell r="T862">
            <v>863211</v>
          </cell>
          <cell r="U862">
            <v>863211</v>
          </cell>
          <cell r="V862">
            <v>863211</v>
          </cell>
          <cell r="W862">
            <v>863211</v>
          </cell>
          <cell r="X862">
            <v>863211</v>
          </cell>
          <cell r="Y862">
            <v>863211</v>
          </cell>
          <cell r="Z862">
            <v>863211</v>
          </cell>
          <cell r="AA862">
            <v>863211</v>
          </cell>
          <cell r="AB862">
            <v>3270608</v>
          </cell>
          <cell r="AC862">
            <v>3270608</v>
          </cell>
          <cell r="AD862">
            <v>1048451.125</v>
          </cell>
          <cell r="AE862">
            <v>1030809.2083333334</v>
          </cell>
          <cell r="AF862">
            <v>1013167.2916666666</v>
          </cell>
          <cell r="AG862">
            <v>995525.375</v>
          </cell>
          <cell r="AH862">
            <v>977883.45833333337</v>
          </cell>
          <cell r="AI862">
            <v>960241.54166666663</v>
          </cell>
          <cell r="AJ862">
            <v>942599.625</v>
          </cell>
          <cell r="AK862">
            <v>924957.70833333337</v>
          </cell>
          <cell r="AL862">
            <v>907315.79166666663</v>
          </cell>
          <cell r="AM862">
            <v>889673.875</v>
          </cell>
          <cell r="AN862">
            <v>972340.16666666663</v>
          </cell>
          <cell r="AO862">
            <v>1164135.625</v>
          </cell>
          <cell r="AR862" t="str">
            <v>62</v>
          </cell>
        </row>
        <row r="863">
          <cell r="R863">
            <v>30097</v>
          </cell>
          <cell r="S863">
            <v>30097</v>
          </cell>
          <cell r="T863">
            <v>35097</v>
          </cell>
          <cell r="U863">
            <v>35097</v>
          </cell>
          <cell r="V863">
            <v>35097</v>
          </cell>
          <cell r="W863">
            <v>42097</v>
          </cell>
          <cell r="X863">
            <v>42097</v>
          </cell>
          <cell r="Y863">
            <v>42097</v>
          </cell>
          <cell r="Z863">
            <v>72918</v>
          </cell>
          <cell r="AA863">
            <v>72918</v>
          </cell>
          <cell r="AB863">
            <v>72918</v>
          </cell>
          <cell r="AC863">
            <v>82918</v>
          </cell>
          <cell r="AD863">
            <v>91834.875</v>
          </cell>
          <cell r="AE863">
            <v>94342.958333333328</v>
          </cell>
          <cell r="AF863">
            <v>93263.666666666672</v>
          </cell>
          <cell r="AG863">
            <v>88597</v>
          </cell>
          <cell r="AH863">
            <v>83930.333333333328</v>
          </cell>
          <cell r="AI863">
            <v>78222</v>
          </cell>
          <cell r="AJ863">
            <v>71472</v>
          </cell>
          <cell r="AK863">
            <v>64722</v>
          </cell>
          <cell r="AL863">
            <v>58631.208333333336</v>
          </cell>
          <cell r="AM863">
            <v>53199.625</v>
          </cell>
          <cell r="AN863">
            <v>47768.041666666664</v>
          </cell>
          <cell r="AO863">
            <v>47253.125</v>
          </cell>
          <cell r="AR863" t="str">
            <v>62</v>
          </cell>
        </row>
        <row r="864">
          <cell r="AC864">
            <v>526000</v>
          </cell>
          <cell r="AO864">
            <v>21916.666666666668</v>
          </cell>
          <cell r="AR864" t="str">
            <v>56</v>
          </cell>
        </row>
        <row r="865">
          <cell r="R865">
            <v>448000</v>
          </cell>
          <cell r="S865">
            <v>448000</v>
          </cell>
          <cell r="T865">
            <v>448000</v>
          </cell>
          <cell r="U865">
            <v>448000</v>
          </cell>
          <cell r="V865">
            <v>448000</v>
          </cell>
          <cell r="W865">
            <v>448000</v>
          </cell>
          <cell r="X865">
            <v>448000</v>
          </cell>
          <cell r="Y865">
            <v>448000</v>
          </cell>
          <cell r="Z865">
            <v>-726946</v>
          </cell>
          <cell r="AA865">
            <v>-726946</v>
          </cell>
          <cell r="AB865">
            <v>-726946</v>
          </cell>
          <cell r="AC865">
            <v>-726946</v>
          </cell>
          <cell r="AD865">
            <v>629875</v>
          </cell>
          <cell r="AE865">
            <v>605625</v>
          </cell>
          <cell r="AF865">
            <v>581375</v>
          </cell>
          <cell r="AG865">
            <v>557125</v>
          </cell>
          <cell r="AH865">
            <v>532875</v>
          </cell>
          <cell r="AI865">
            <v>508625</v>
          </cell>
          <cell r="AJ865">
            <v>484375</v>
          </cell>
          <cell r="AK865">
            <v>460125</v>
          </cell>
          <cell r="AL865">
            <v>399043.91666666669</v>
          </cell>
          <cell r="AM865">
            <v>301131.75</v>
          </cell>
          <cell r="AN865">
            <v>203219.58333333334</v>
          </cell>
          <cell r="AO865">
            <v>105307.41666666667</v>
          </cell>
          <cell r="AR865" t="str">
            <v>62</v>
          </cell>
        </row>
        <row r="866">
          <cell r="R866">
            <v>601000</v>
          </cell>
          <cell r="S866">
            <v>601000</v>
          </cell>
          <cell r="T866">
            <v>601000</v>
          </cell>
          <cell r="U866">
            <v>601000</v>
          </cell>
          <cell r="V866">
            <v>601000</v>
          </cell>
          <cell r="W866">
            <v>601000</v>
          </cell>
          <cell r="X866">
            <v>601000</v>
          </cell>
          <cell r="Y866">
            <v>601000</v>
          </cell>
          <cell r="Z866">
            <v>601000</v>
          </cell>
          <cell r="AA866">
            <v>601000</v>
          </cell>
          <cell r="AB866">
            <v>601000</v>
          </cell>
          <cell r="AC866">
            <v>0</v>
          </cell>
          <cell r="AD866">
            <v>209208.33333333334</v>
          </cell>
          <cell r="AE866">
            <v>259291.66666666666</v>
          </cell>
          <cell r="AF866">
            <v>309375</v>
          </cell>
          <cell r="AG866">
            <v>359458.33333333331</v>
          </cell>
          <cell r="AH866">
            <v>409541.66666666669</v>
          </cell>
          <cell r="AI866">
            <v>459625</v>
          </cell>
          <cell r="AJ866">
            <v>509708.33333333331</v>
          </cell>
          <cell r="AK866">
            <v>559791.66666666663</v>
          </cell>
          <cell r="AL866">
            <v>586958.33333333337</v>
          </cell>
          <cell r="AM866">
            <v>591208.33333333337</v>
          </cell>
          <cell r="AN866">
            <v>595458.33333333337</v>
          </cell>
          <cell r="AO866">
            <v>574250</v>
          </cell>
          <cell r="AR866" t="str">
            <v>62</v>
          </cell>
        </row>
        <row r="867"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245000</v>
          </cell>
          <cell r="AA867">
            <v>245000</v>
          </cell>
          <cell r="AB867">
            <v>245000</v>
          </cell>
          <cell r="AC867">
            <v>245000</v>
          </cell>
          <cell r="AD867">
            <v>175000</v>
          </cell>
          <cell r="AE867">
            <v>175000</v>
          </cell>
          <cell r="AF867">
            <v>175000</v>
          </cell>
          <cell r="AG867">
            <v>175000</v>
          </cell>
          <cell r="AH867">
            <v>175000</v>
          </cell>
          <cell r="AI867">
            <v>175000</v>
          </cell>
          <cell r="AJ867">
            <v>175000</v>
          </cell>
          <cell r="AK867">
            <v>175000</v>
          </cell>
          <cell r="AL867">
            <v>156041.66666666666</v>
          </cell>
          <cell r="AM867">
            <v>118125</v>
          </cell>
          <cell r="AN867">
            <v>80208.333333333328</v>
          </cell>
          <cell r="AO867">
            <v>71458.333333333328</v>
          </cell>
          <cell r="AR867" t="str">
            <v>62</v>
          </cell>
        </row>
        <row r="868">
          <cell r="R868">
            <v>22000</v>
          </cell>
          <cell r="S868">
            <v>9000</v>
          </cell>
          <cell r="T868">
            <v>-24000</v>
          </cell>
          <cell r="U868">
            <v>-93000</v>
          </cell>
          <cell r="V868">
            <v>-81000</v>
          </cell>
          <cell r="W868">
            <v>-105000</v>
          </cell>
          <cell r="X868">
            <v>-132000</v>
          </cell>
          <cell r="Y868">
            <v>-159000</v>
          </cell>
          <cell r="Z868">
            <v>62967</v>
          </cell>
          <cell r="AA868">
            <v>33967</v>
          </cell>
          <cell r="AB868">
            <v>118967</v>
          </cell>
          <cell r="AC868">
            <v>148967</v>
          </cell>
          <cell r="AD868">
            <v>916.66666666666663</v>
          </cell>
          <cell r="AE868">
            <v>2208.3333333333335</v>
          </cell>
          <cell r="AF868">
            <v>1583.3333333333333</v>
          </cell>
          <cell r="AG868">
            <v>-3291.6666666666665</v>
          </cell>
          <cell r="AH868">
            <v>-10541.666666666666</v>
          </cell>
          <cell r="AI868">
            <v>-18291.666666666668</v>
          </cell>
          <cell r="AJ868">
            <v>-28166.666666666668</v>
          </cell>
          <cell r="AK868">
            <v>-40291.666666666664</v>
          </cell>
          <cell r="AL868">
            <v>-44293.041666666664</v>
          </cell>
          <cell r="AM868">
            <v>-40254.125</v>
          </cell>
          <cell r="AN868">
            <v>-33881.875</v>
          </cell>
          <cell r="AO868">
            <v>-22717.958333333332</v>
          </cell>
          <cell r="AR868" t="str">
            <v>17</v>
          </cell>
        </row>
        <row r="869">
          <cell r="Z869">
            <v>805234</v>
          </cell>
          <cell r="AA869">
            <v>805234</v>
          </cell>
          <cell r="AB869">
            <v>805234</v>
          </cell>
          <cell r="AC869">
            <v>893234</v>
          </cell>
          <cell r="AK869">
            <v>0</v>
          </cell>
          <cell r="AL869">
            <v>33551.416666666664</v>
          </cell>
          <cell r="AM869">
            <v>100654.25</v>
          </cell>
          <cell r="AN869">
            <v>167757.08333333334</v>
          </cell>
          <cell r="AO869">
            <v>238526.58333333334</v>
          </cell>
        </row>
        <row r="870">
          <cell r="Z870">
            <v>117818</v>
          </cell>
          <cell r="AA870">
            <v>117818</v>
          </cell>
          <cell r="AB870">
            <v>117818</v>
          </cell>
          <cell r="AC870">
            <v>227818</v>
          </cell>
          <cell r="AK870">
            <v>0</v>
          </cell>
          <cell r="AL870">
            <v>4909.083333333333</v>
          </cell>
          <cell r="AM870">
            <v>14727.25</v>
          </cell>
          <cell r="AN870">
            <v>24545.416666666668</v>
          </cell>
          <cell r="AO870">
            <v>38946.916666666664</v>
          </cell>
        </row>
        <row r="871">
          <cell r="R871">
            <v>49000</v>
          </cell>
          <cell r="S871">
            <v>98000</v>
          </cell>
          <cell r="T871">
            <v>147000</v>
          </cell>
          <cell r="U871">
            <v>196000</v>
          </cell>
          <cell r="V871">
            <v>245000</v>
          </cell>
          <cell r="W871">
            <v>-910000</v>
          </cell>
          <cell r="X871">
            <v>-910000</v>
          </cell>
          <cell r="Y871">
            <v>-910000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2041.6666666666667</v>
          </cell>
          <cell r="AE871">
            <v>8166.666666666667</v>
          </cell>
          <cell r="AF871">
            <v>18375</v>
          </cell>
          <cell r="AG871">
            <v>32666.666666666668</v>
          </cell>
          <cell r="AH871">
            <v>51041.666666666664</v>
          </cell>
          <cell r="AI871">
            <v>23333.333333333332</v>
          </cell>
          <cell r="AJ871">
            <v>-52500</v>
          </cell>
          <cell r="AK871">
            <v>-128333.33333333333</v>
          </cell>
          <cell r="AL871">
            <v>-166250</v>
          </cell>
          <cell r="AM871">
            <v>-166250</v>
          </cell>
          <cell r="AN871">
            <v>-166250</v>
          </cell>
          <cell r="AO871">
            <v>-166250</v>
          </cell>
          <cell r="AR871" t="str">
            <v>17</v>
          </cell>
        </row>
        <row r="872">
          <cell r="R872">
            <v>0</v>
          </cell>
          <cell r="S872">
            <v>0</v>
          </cell>
          <cell r="T872">
            <v>2000</v>
          </cell>
          <cell r="U872">
            <v>2000</v>
          </cell>
          <cell r="V872">
            <v>2000</v>
          </cell>
          <cell r="W872">
            <v>4000</v>
          </cell>
          <cell r="X872">
            <v>4000</v>
          </cell>
          <cell r="Y872">
            <v>4000</v>
          </cell>
          <cell r="Z872">
            <v>447324</v>
          </cell>
          <cell r="AA872">
            <v>447324</v>
          </cell>
          <cell r="AB872">
            <v>447324</v>
          </cell>
          <cell r="AC872">
            <v>452324</v>
          </cell>
          <cell r="AD872">
            <v>0</v>
          </cell>
          <cell r="AE872">
            <v>0</v>
          </cell>
          <cell r="AF872">
            <v>83.333333333333329</v>
          </cell>
          <cell r="AG872">
            <v>250</v>
          </cell>
          <cell r="AH872">
            <v>416.66666666666669</v>
          </cell>
          <cell r="AI872">
            <v>666.66666666666663</v>
          </cell>
          <cell r="AJ872">
            <v>1000</v>
          </cell>
          <cell r="AK872">
            <v>1333.3333333333333</v>
          </cell>
          <cell r="AL872">
            <v>20138.5</v>
          </cell>
          <cell r="AM872">
            <v>57415.5</v>
          </cell>
          <cell r="AN872">
            <v>94692.5</v>
          </cell>
          <cell r="AO872">
            <v>132177.83333333334</v>
          </cell>
          <cell r="AR872" t="str">
            <v>17</v>
          </cell>
        </row>
        <row r="873">
          <cell r="R873">
            <v>0</v>
          </cell>
          <cell r="S873">
            <v>0</v>
          </cell>
          <cell r="T873">
            <v>-24000</v>
          </cell>
          <cell r="U873">
            <v>-24000</v>
          </cell>
          <cell r="V873">
            <v>-24000</v>
          </cell>
          <cell r="W873">
            <v>108000</v>
          </cell>
          <cell r="X873">
            <v>108000</v>
          </cell>
          <cell r="Y873">
            <v>108000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-1000</v>
          </cell>
          <cell r="AG873">
            <v>-3000</v>
          </cell>
          <cell r="AH873">
            <v>-5000</v>
          </cell>
          <cell r="AI873">
            <v>-1500</v>
          </cell>
          <cell r="AJ873">
            <v>7500</v>
          </cell>
          <cell r="AK873">
            <v>16500</v>
          </cell>
          <cell r="AL873">
            <v>21000</v>
          </cell>
          <cell r="AM873">
            <v>21000</v>
          </cell>
          <cell r="AN873">
            <v>21000</v>
          </cell>
          <cell r="AO873">
            <v>21000</v>
          </cell>
          <cell r="AR873" t="str">
            <v>17</v>
          </cell>
        </row>
        <row r="874">
          <cell r="R874">
            <v>0</v>
          </cell>
          <cell r="S874">
            <v>0</v>
          </cell>
          <cell r="T874">
            <v>2000</v>
          </cell>
          <cell r="U874">
            <v>2000</v>
          </cell>
          <cell r="V874">
            <v>2000</v>
          </cell>
          <cell r="W874">
            <v>3000</v>
          </cell>
          <cell r="X874">
            <v>3000</v>
          </cell>
          <cell r="Y874">
            <v>3000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83.333333333333329</v>
          </cell>
          <cell r="AG874">
            <v>250</v>
          </cell>
          <cell r="AH874">
            <v>416.66666666666669</v>
          </cell>
          <cell r="AI874">
            <v>625</v>
          </cell>
          <cell r="AJ874">
            <v>875</v>
          </cell>
          <cell r="AK874">
            <v>1125</v>
          </cell>
          <cell r="AL874">
            <v>1250</v>
          </cell>
          <cell r="AM874">
            <v>1250</v>
          </cell>
          <cell r="AN874">
            <v>1250</v>
          </cell>
          <cell r="AO874">
            <v>1250</v>
          </cell>
          <cell r="AR874" t="str">
            <v>17</v>
          </cell>
        </row>
        <row r="875">
          <cell r="R875">
            <v>52000</v>
          </cell>
          <cell r="S875">
            <v>57000</v>
          </cell>
          <cell r="T875">
            <v>98000</v>
          </cell>
          <cell r="U875">
            <v>121000</v>
          </cell>
          <cell r="V875">
            <v>367000</v>
          </cell>
          <cell r="W875">
            <v>369000</v>
          </cell>
          <cell r="X875">
            <v>374000</v>
          </cell>
          <cell r="Y875">
            <v>379000</v>
          </cell>
          <cell r="Z875">
            <v>509000</v>
          </cell>
          <cell r="AA875">
            <v>543000</v>
          </cell>
          <cell r="AB875">
            <v>643000</v>
          </cell>
          <cell r="AC875">
            <v>690000</v>
          </cell>
          <cell r="AD875">
            <v>2166.6666666666665</v>
          </cell>
          <cell r="AE875">
            <v>6708.333333333333</v>
          </cell>
          <cell r="AF875">
            <v>13166.666666666666</v>
          </cell>
          <cell r="AG875">
            <v>22291.666666666668</v>
          </cell>
          <cell r="AH875">
            <v>42625</v>
          </cell>
          <cell r="AI875">
            <v>73291.666666666672</v>
          </cell>
          <cell r="AJ875">
            <v>104250</v>
          </cell>
          <cell r="AK875">
            <v>135625</v>
          </cell>
          <cell r="AL875">
            <v>172625</v>
          </cell>
          <cell r="AM875">
            <v>216458.33333333334</v>
          </cell>
          <cell r="AN875">
            <v>265875</v>
          </cell>
          <cell r="AO875">
            <v>321416.66666666669</v>
          </cell>
          <cell r="AR875" t="str">
            <v>17</v>
          </cell>
        </row>
        <row r="876">
          <cell r="R876">
            <v>-90000</v>
          </cell>
          <cell r="S876">
            <v>-180000</v>
          </cell>
          <cell r="T876">
            <v>-270000</v>
          </cell>
          <cell r="U876">
            <v>-360000</v>
          </cell>
          <cell r="V876">
            <v>-450000</v>
          </cell>
          <cell r="W876">
            <v>-542000</v>
          </cell>
          <cell r="X876">
            <v>-589000</v>
          </cell>
          <cell r="Y876">
            <v>-673000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-3750</v>
          </cell>
          <cell r="AE876">
            <v>-15000</v>
          </cell>
          <cell r="AF876">
            <v>-33750</v>
          </cell>
          <cell r="AG876">
            <v>-60000</v>
          </cell>
          <cell r="AH876">
            <v>-93750</v>
          </cell>
          <cell r="AI876">
            <v>-135083.33333333334</v>
          </cell>
          <cell r="AJ876">
            <v>-182208.33333333334</v>
          </cell>
          <cell r="AK876">
            <v>-234791.66666666666</v>
          </cell>
          <cell r="AL876">
            <v>-262833.33333333331</v>
          </cell>
          <cell r="AM876">
            <v>-262833.33333333331</v>
          </cell>
          <cell r="AN876">
            <v>-262833.33333333331</v>
          </cell>
          <cell r="AO876">
            <v>-262833.33333333331</v>
          </cell>
          <cell r="AR876" t="str">
            <v>17</v>
          </cell>
        </row>
        <row r="877">
          <cell r="R877">
            <v>0</v>
          </cell>
          <cell r="S877">
            <v>0</v>
          </cell>
          <cell r="T877">
            <v>-114000</v>
          </cell>
          <cell r="U877">
            <v>-114000</v>
          </cell>
          <cell r="V877">
            <v>-114000</v>
          </cell>
          <cell r="W877">
            <v>-232000</v>
          </cell>
          <cell r="X877">
            <v>-232000</v>
          </cell>
          <cell r="Y877">
            <v>-232000</v>
          </cell>
          <cell r="Z877">
            <v>-2606240</v>
          </cell>
          <cell r="AA877">
            <v>-2606240</v>
          </cell>
          <cell r="AB877">
            <v>-2606240</v>
          </cell>
          <cell r="AC877">
            <v>-3121240</v>
          </cell>
          <cell r="AD877">
            <v>0</v>
          </cell>
          <cell r="AE877">
            <v>0</v>
          </cell>
          <cell r="AF877">
            <v>-4750</v>
          </cell>
          <cell r="AG877">
            <v>-14250</v>
          </cell>
          <cell r="AH877">
            <v>-23750</v>
          </cell>
          <cell r="AI877">
            <v>-38166.666666666664</v>
          </cell>
          <cell r="AJ877">
            <v>-57500</v>
          </cell>
          <cell r="AK877">
            <v>-76833.333333333328</v>
          </cell>
          <cell r="AL877">
            <v>-195093.33333333334</v>
          </cell>
          <cell r="AM877">
            <v>-412280</v>
          </cell>
          <cell r="AN877">
            <v>-629466.66666666663</v>
          </cell>
          <cell r="AO877">
            <v>-868111.66666666663</v>
          </cell>
          <cell r="AR877" t="str">
            <v>17</v>
          </cell>
        </row>
        <row r="878">
          <cell r="R878">
            <v>8000</v>
          </cell>
          <cell r="S878">
            <v>15000</v>
          </cell>
          <cell r="T878">
            <v>-180000</v>
          </cell>
          <cell r="U878">
            <v>-242000</v>
          </cell>
          <cell r="V878">
            <v>-296000</v>
          </cell>
          <cell r="W878">
            <v>-350000</v>
          </cell>
          <cell r="X878">
            <v>-405000</v>
          </cell>
          <cell r="Y878">
            <v>-462000</v>
          </cell>
          <cell r="Z878">
            <v>-2039616</v>
          </cell>
          <cell r="AA878">
            <v>-2096616</v>
          </cell>
          <cell r="AB878">
            <v>-1908616</v>
          </cell>
          <cell r="AC878">
            <v>-1973616</v>
          </cell>
          <cell r="AD878">
            <v>333.33333333333331</v>
          </cell>
          <cell r="AE878">
            <v>1291.6666666666667</v>
          </cell>
          <cell r="AF878">
            <v>-5583.333333333333</v>
          </cell>
          <cell r="AG878">
            <v>-23166.666666666668</v>
          </cell>
          <cell r="AH878">
            <v>-45583.333333333336</v>
          </cell>
          <cell r="AI878">
            <v>-72500</v>
          </cell>
          <cell r="AJ878">
            <v>-103958.33333333333</v>
          </cell>
          <cell r="AK878">
            <v>-140083.33333333334</v>
          </cell>
          <cell r="AL878">
            <v>-244317.33333333334</v>
          </cell>
          <cell r="AM878">
            <v>-416660.33333333331</v>
          </cell>
          <cell r="AN878">
            <v>-583545</v>
          </cell>
          <cell r="AO878">
            <v>-745304.66666666663</v>
          </cell>
          <cell r="AR878" t="str">
            <v>17</v>
          </cell>
        </row>
        <row r="879">
          <cell r="R879">
            <v>50000</v>
          </cell>
          <cell r="S879">
            <v>100000</v>
          </cell>
          <cell r="T879">
            <v>150000</v>
          </cell>
          <cell r="U879">
            <v>200000</v>
          </cell>
          <cell r="V879">
            <v>250000</v>
          </cell>
          <cell r="W879">
            <v>300000</v>
          </cell>
          <cell r="X879">
            <v>350000</v>
          </cell>
          <cell r="Y879">
            <v>400000</v>
          </cell>
          <cell r="Z879">
            <v>-1464596</v>
          </cell>
          <cell r="AA879">
            <v>-1414596</v>
          </cell>
          <cell r="AB879">
            <v>-1364596</v>
          </cell>
          <cell r="AC879">
            <v>-1349596</v>
          </cell>
          <cell r="AD879">
            <v>2083.3333333333335</v>
          </cell>
          <cell r="AE879">
            <v>8333.3333333333339</v>
          </cell>
          <cell r="AF879">
            <v>18750</v>
          </cell>
          <cell r="AG879">
            <v>33333.333333333336</v>
          </cell>
          <cell r="AH879">
            <v>52083.333333333336</v>
          </cell>
          <cell r="AI879">
            <v>75000</v>
          </cell>
          <cell r="AJ879">
            <v>102083.33333333333</v>
          </cell>
          <cell r="AK879">
            <v>133333.33333333334</v>
          </cell>
          <cell r="AL879">
            <v>88975.166666666672</v>
          </cell>
          <cell r="AM879">
            <v>-30991.166666666668</v>
          </cell>
          <cell r="AN879">
            <v>-146790.83333333334</v>
          </cell>
          <cell r="AO879">
            <v>-259882.16666666666</v>
          </cell>
          <cell r="AR879" t="str">
            <v>17</v>
          </cell>
        </row>
        <row r="880">
          <cell r="R880">
            <v>15000</v>
          </cell>
          <cell r="S880">
            <v>13000</v>
          </cell>
          <cell r="T880">
            <v>21000</v>
          </cell>
          <cell r="U880">
            <v>28000</v>
          </cell>
          <cell r="V880">
            <v>-262000</v>
          </cell>
          <cell r="W880">
            <v>-21000</v>
          </cell>
          <cell r="X880">
            <v>-33000</v>
          </cell>
          <cell r="Y880">
            <v>-21000</v>
          </cell>
          <cell r="Z880">
            <v>-577173</v>
          </cell>
          <cell r="AA880">
            <v>-651173</v>
          </cell>
          <cell r="AB880">
            <v>-693173</v>
          </cell>
          <cell r="AC880">
            <v>-783173</v>
          </cell>
          <cell r="AD880">
            <v>625</v>
          </cell>
          <cell r="AE880">
            <v>1791.6666666666667</v>
          </cell>
          <cell r="AF880">
            <v>3208.3333333333335</v>
          </cell>
          <cell r="AG880">
            <v>5250</v>
          </cell>
          <cell r="AH880">
            <v>-4500</v>
          </cell>
          <cell r="AI880">
            <v>-16291.666666666666</v>
          </cell>
          <cell r="AJ880">
            <v>-18541.666666666668</v>
          </cell>
          <cell r="AK880">
            <v>-20791.666666666668</v>
          </cell>
          <cell r="AL880">
            <v>-45715.541666666664</v>
          </cell>
          <cell r="AM880">
            <v>-96896.625</v>
          </cell>
          <cell r="AN880">
            <v>-152911.04166666666</v>
          </cell>
          <cell r="AO880">
            <v>-214425.45833333334</v>
          </cell>
          <cell r="AR880" t="str">
            <v>17</v>
          </cell>
        </row>
        <row r="881">
          <cell r="R881">
            <v>-4000</v>
          </cell>
          <cell r="S881">
            <v>-8000</v>
          </cell>
          <cell r="T881">
            <v>-12000</v>
          </cell>
          <cell r="U881">
            <v>-16000</v>
          </cell>
          <cell r="V881">
            <v>-20000</v>
          </cell>
          <cell r="W881">
            <v>-24000</v>
          </cell>
          <cell r="X881">
            <v>-28000</v>
          </cell>
          <cell r="Y881">
            <v>-32000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-166.66666666666666</v>
          </cell>
          <cell r="AE881">
            <v>-666.66666666666663</v>
          </cell>
          <cell r="AF881">
            <v>-1500</v>
          </cell>
          <cell r="AG881">
            <v>-2666.6666666666665</v>
          </cell>
          <cell r="AH881">
            <v>-4166.666666666667</v>
          </cell>
          <cell r="AI881">
            <v>-6000</v>
          </cell>
          <cell r="AJ881">
            <v>-8166.666666666667</v>
          </cell>
          <cell r="AK881">
            <v>-10666.666666666666</v>
          </cell>
          <cell r="AL881">
            <v>-12000</v>
          </cell>
          <cell r="AM881">
            <v>-12000</v>
          </cell>
          <cell r="AN881">
            <v>-12000</v>
          </cell>
          <cell r="AO881">
            <v>-12000</v>
          </cell>
          <cell r="AR881" t="str">
            <v>17</v>
          </cell>
        </row>
        <row r="882">
          <cell r="R882">
            <v>-859037900</v>
          </cell>
          <cell r="S882">
            <v>-859037900</v>
          </cell>
          <cell r="T882">
            <v>-859037900</v>
          </cell>
          <cell r="U882">
            <v>-859037900</v>
          </cell>
          <cell r="V882">
            <v>-859037900</v>
          </cell>
          <cell r="W882">
            <v>-859037900</v>
          </cell>
          <cell r="X882">
            <v>-859037900</v>
          </cell>
          <cell r="Y882">
            <v>-859037900</v>
          </cell>
          <cell r="Z882">
            <v>-859037900</v>
          </cell>
          <cell r="AA882">
            <v>-859037900</v>
          </cell>
          <cell r="AB882">
            <v>-859037900</v>
          </cell>
          <cell r="AC882">
            <v>-859037900</v>
          </cell>
          <cell r="AD882">
            <v>-859037900</v>
          </cell>
          <cell r="AE882">
            <v>-859037900</v>
          </cell>
          <cell r="AF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  <cell r="AK882">
            <v>-859037900</v>
          </cell>
          <cell r="AL882">
            <v>-859037900</v>
          </cell>
          <cell r="AM882">
            <v>-859037900</v>
          </cell>
          <cell r="AN882">
            <v>-859037900</v>
          </cell>
          <cell r="AO882">
            <v>-859037900</v>
          </cell>
          <cell r="AR882" t="str">
            <v>6b</v>
          </cell>
        </row>
        <row r="883"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-42500000</v>
          </cell>
          <cell r="AE883">
            <v>-37500000</v>
          </cell>
          <cell r="AF883">
            <v>-32500000</v>
          </cell>
          <cell r="AG883">
            <v>-27500000</v>
          </cell>
          <cell r="AH883">
            <v>-22500000</v>
          </cell>
          <cell r="AI883">
            <v>-17500000</v>
          </cell>
          <cell r="AJ883">
            <v>-12500000</v>
          </cell>
          <cell r="AK883">
            <v>-7500000</v>
          </cell>
          <cell r="AL883">
            <v>-2500000</v>
          </cell>
          <cell r="AM883">
            <v>0</v>
          </cell>
          <cell r="AN883">
            <v>0</v>
          </cell>
          <cell r="AO883">
            <v>0</v>
          </cell>
          <cell r="AR883" t="str">
            <v>5</v>
          </cell>
        </row>
        <row r="884"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R884" t="str">
            <v>5</v>
          </cell>
        </row>
        <row r="885"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-377212.5</v>
          </cell>
          <cell r="AE885">
            <v>-341287.5</v>
          </cell>
          <cell r="AF885">
            <v>-305362.5</v>
          </cell>
          <cell r="AG885">
            <v>-269437.5</v>
          </cell>
          <cell r="AH885">
            <v>-233512.5</v>
          </cell>
          <cell r="AI885">
            <v>-197587.5</v>
          </cell>
          <cell r="AJ885">
            <v>-161662.5</v>
          </cell>
          <cell r="AK885">
            <v>-125737.5</v>
          </cell>
          <cell r="AL885">
            <v>-89812.5</v>
          </cell>
          <cell r="AM885">
            <v>-53887.5</v>
          </cell>
          <cell r="AN885">
            <v>-17962.5</v>
          </cell>
          <cell r="AO885">
            <v>0</v>
          </cell>
          <cell r="AR885" t="str">
            <v>5</v>
          </cell>
        </row>
        <row r="886"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-1280700</v>
          </cell>
          <cell r="AE886">
            <v>-1157300</v>
          </cell>
          <cell r="AF886">
            <v>-1033900</v>
          </cell>
          <cell r="AG886">
            <v>-911437.5</v>
          </cell>
          <cell r="AH886">
            <v>-789912.5</v>
          </cell>
          <cell r="AI886">
            <v>-668387.5</v>
          </cell>
          <cell r="AJ886">
            <v>-546862.5</v>
          </cell>
          <cell r="AK886">
            <v>-425337.5</v>
          </cell>
          <cell r="AL886">
            <v>-303812.5</v>
          </cell>
          <cell r="AM886">
            <v>-182287.5</v>
          </cell>
          <cell r="AN886">
            <v>-60762.5</v>
          </cell>
          <cell r="AO886">
            <v>0</v>
          </cell>
          <cell r="AR886" t="str">
            <v>5</v>
          </cell>
        </row>
        <row r="887"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-18593750</v>
          </cell>
          <cell r="AE887">
            <v>-15468750</v>
          </cell>
          <cell r="AF887">
            <v>-12656250</v>
          </cell>
          <cell r="AG887">
            <v>-9843750</v>
          </cell>
          <cell r="AH887">
            <v>-7031250</v>
          </cell>
          <cell r="AI887">
            <v>-4218750</v>
          </cell>
          <cell r="AJ887">
            <v>-1406250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R887" t="str">
            <v>5</v>
          </cell>
        </row>
        <row r="888"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-71041666.666666672</v>
          </cell>
          <cell r="AE888">
            <v>-63531250</v>
          </cell>
          <cell r="AF888">
            <v>-56843750</v>
          </cell>
          <cell r="AG888">
            <v>-50156250</v>
          </cell>
          <cell r="AH888">
            <v>-43468750</v>
          </cell>
          <cell r="AI888">
            <v>-36781250</v>
          </cell>
          <cell r="AJ888">
            <v>-30093750</v>
          </cell>
          <cell r="AK888">
            <v>-23406250</v>
          </cell>
          <cell r="AL888">
            <v>-16718750</v>
          </cell>
          <cell r="AM888">
            <v>-10031250</v>
          </cell>
          <cell r="AN888">
            <v>-3343750</v>
          </cell>
          <cell r="AO888">
            <v>0</v>
          </cell>
          <cell r="AR888" t="str">
            <v>5</v>
          </cell>
        </row>
        <row r="889"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-175000000</v>
          </cell>
          <cell r="AE889">
            <v>-158333333.33333334</v>
          </cell>
          <cell r="AF889">
            <v>-141666666.66666666</v>
          </cell>
          <cell r="AG889">
            <v>-125000000</v>
          </cell>
          <cell r="AH889">
            <v>-108333333.33333333</v>
          </cell>
          <cell r="AI889">
            <v>-91666666.666666672</v>
          </cell>
          <cell r="AJ889">
            <v>-75000000</v>
          </cell>
          <cell r="AK889">
            <v>-58333333.333333336</v>
          </cell>
          <cell r="AL889">
            <v>-41666666.666666664</v>
          </cell>
          <cell r="AM889">
            <v>-25000000</v>
          </cell>
          <cell r="AN889">
            <v>-8333333.333333333</v>
          </cell>
          <cell r="AO889">
            <v>0</v>
          </cell>
          <cell r="AR889" t="str">
            <v>5</v>
          </cell>
        </row>
        <row r="890">
          <cell r="R890">
            <v>-122847945.22</v>
          </cell>
          <cell r="S890">
            <v>-122847945.22</v>
          </cell>
          <cell r="T890">
            <v>-122847945.22</v>
          </cell>
          <cell r="U890">
            <v>-122847945.22</v>
          </cell>
          <cell r="V890">
            <v>-122847945.22</v>
          </cell>
          <cell r="W890">
            <v>-122847945.22</v>
          </cell>
          <cell r="X890">
            <v>-122847945.22</v>
          </cell>
          <cell r="Y890">
            <v>-122847945.22</v>
          </cell>
          <cell r="Z890">
            <v>-122847945.22</v>
          </cell>
          <cell r="AA890">
            <v>-122847945.22</v>
          </cell>
          <cell r="AB890">
            <v>-122847945.22</v>
          </cell>
          <cell r="AC890">
            <v>-122847945.22</v>
          </cell>
          <cell r="AD890">
            <v>-122847945.22000001</v>
          </cell>
          <cell r="AE890">
            <v>-122847945.22000001</v>
          </cell>
          <cell r="AF890">
            <v>-122847945.22000001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  <cell r="AK890">
            <v>-122847945.22000001</v>
          </cell>
          <cell r="AL890">
            <v>-122847945.22000001</v>
          </cell>
          <cell r="AM890">
            <v>-122847945.22000001</v>
          </cell>
          <cell r="AN890">
            <v>-122847945.22000001</v>
          </cell>
          <cell r="AO890">
            <v>-122847945.22000001</v>
          </cell>
          <cell r="AR890" t="str">
            <v>7b</v>
          </cell>
        </row>
        <row r="891">
          <cell r="R891">
            <v>-338395484.31</v>
          </cell>
          <cell r="S891">
            <v>-338395484.31</v>
          </cell>
          <cell r="T891">
            <v>-338395484.31</v>
          </cell>
          <cell r="U891">
            <v>-338395484.31</v>
          </cell>
          <cell r="V891">
            <v>-338395484.31</v>
          </cell>
          <cell r="W891">
            <v>-338395484.31</v>
          </cell>
          <cell r="X891">
            <v>-338395484.31</v>
          </cell>
          <cell r="Y891">
            <v>-338395484.31</v>
          </cell>
          <cell r="Z891">
            <v>-338395484.31</v>
          </cell>
          <cell r="AA891">
            <v>-338395484.31</v>
          </cell>
          <cell r="AB891">
            <v>-338395484.31</v>
          </cell>
          <cell r="AC891">
            <v>-338395484.31</v>
          </cell>
          <cell r="AD891">
            <v>-338395484.31</v>
          </cell>
          <cell r="AE891">
            <v>-338395484.31</v>
          </cell>
          <cell r="AF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  <cell r="AK891">
            <v>-338395484.31</v>
          </cell>
          <cell r="AL891">
            <v>-338395484.31</v>
          </cell>
          <cell r="AM891">
            <v>-338395484.31</v>
          </cell>
          <cell r="AN891">
            <v>-338395484.31</v>
          </cell>
          <cell r="AO891">
            <v>-338395484.31</v>
          </cell>
          <cell r="AR891" t="str">
            <v>7b</v>
          </cell>
        </row>
        <row r="892">
          <cell r="R892">
            <v>-16901820.34</v>
          </cell>
          <cell r="S892">
            <v>-16901820.34</v>
          </cell>
          <cell r="T892">
            <v>-16901820.34</v>
          </cell>
          <cell r="U892">
            <v>-16901820.34</v>
          </cell>
          <cell r="V892">
            <v>-16901820.34</v>
          </cell>
          <cell r="W892">
            <v>-16901820.34</v>
          </cell>
          <cell r="X892">
            <v>-16901820.34</v>
          </cell>
          <cell r="Y892">
            <v>-16901820.34</v>
          </cell>
          <cell r="Z892">
            <v>-16901820.34</v>
          </cell>
          <cell r="AA892">
            <v>-16901820.34</v>
          </cell>
          <cell r="AB892">
            <v>-16901820.34</v>
          </cell>
          <cell r="AC892">
            <v>-16901820.34</v>
          </cell>
          <cell r="AD892">
            <v>-16901820.34</v>
          </cell>
          <cell r="AE892">
            <v>-16901820.34</v>
          </cell>
          <cell r="AF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  <cell r="AK892">
            <v>-16901820.34</v>
          </cell>
          <cell r="AL892">
            <v>-16901820.34</v>
          </cell>
          <cell r="AM892">
            <v>-16901820.34</v>
          </cell>
          <cell r="AN892">
            <v>-16901820.34</v>
          </cell>
          <cell r="AO892">
            <v>-16901820.34</v>
          </cell>
          <cell r="AR892" t="str">
            <v>7b</v>
          </cell>
        </row>
        <row r="893">
          <cell r="R893">
            <v>-337.5</v>
          </cell>
          <cell r="S893">
            <v>-337.5</v>
          </cell>
          <cell r="T893">
            <v>-337.5</v>
          </cell>
          <cell r="U893">
            <v>-337.5</v>
          </cell>
          <cell r="V893">
            <v>-337.5</v>
          </cell>
          <cell r="W893">
            <v>-337.5</v>
          </cell>
          <cell r="X893">
            <v>-337.5</v>
          </cell>
          <cell r="Y893">
            <v>-337.5</v>
          </cell>
          <cell r="Z893">
            <v>-337.5</v>
          </cell>
          <cell r="AA893">
            <v>-337.5</v>
          </cell>
          <cell r="AB893">
            <v>-337.5</v>
          </cell>
          <cell r="AC893">
            <v>-337.5</v>
          </cell>
          <cell r="AD893">
            <v>-267.1875</v>
          </cell>
          <cell r="AE893">
            <v>-295.3125</v>
          </cell>
          <cell r="AF893">
            <v>-323.4375</v>
          </cell>
          <cell r="AG893">
            <v>-337.5</v>
          </cell>
          <cell r="AH893">
            <v>-337.5</v>
          </cell>
          <cell r="AI893">
            <v>-337.5</v>
          </cell>
          <cell r="AJ893">
            <v>-337.5</v>
          </cell>
          <cell r="AK893">
            <v>-337.5</v>
          </cell>
          <cell r="AL893">
            <v>-337.5</v>
          </cell>
          <cell r="AM893">
            <v>-337.5</v>
          </cell>
          <cell r="AN893">
            <v>-337.5</v>
          </cell>
          <cell r="AO893">
            <v>-337.5</v>
          </cell>
          <cell r="AR893" t="str">
            <v>7b</v>
          </cell>
        </row>
        <row r="894">
          <cell r="R894">
            <v>-136260519.41</v>
          </cell>
          <cell r="S894">
            <v>-136577010.22</v>
          </cell>
          <cell r="T894">
            <v>-136924719.47999999</v>
          </cell>
          <cell r="U894">
            <v>-137283911.02000001</v>
          </cell>
          <cell r="V894">
            <v>-137601920.41</v>
          </cell>
          <cell r="W894">
            <v>-138486889.63</v>
          </cell>
          <cell r="X894">
            <v>-138804946.22</v>
          </cell>
          <cell r="Y894">
            <v>-139063395.75999999</v>
          </cell>
          <cell r="Z894">
            <v>-139476265.50999999</v>
          </cell>
          <cell r="AA894">
            <v>-139746289.34</v>
          </cell>
          <cell r="AB894">
            <v>-139977639.15000001</v>
          </cell>
          <cell r="AC894">
            <v>-140901148.61000001</v>
          </cell>
          <cell r="AD894">
            <v>-53121103.004583329</v>
          </cell>
          <cell r="AE894">
            <v>-61984959.866666675</v>
          </cell>
          <cell r="AF894">
            <v>-70863556.560000002</v>
          </cell>
          <cell r="AG894">
            <v>-79758000.538333341</v>
          </cell>
          <cell r="AH894">
            <v>-88663587.380416676</v>
          </cell>
          <cell r="AI894">
            <v>-97584190.236666679</v>
          </cell>
          <cell r="AJ894">
            <v>-106520461.3775</v>
          </cell>
          <cell r="AK894">
            <v>-115459134.71083336</v>
          </cell>
          <cell r="AL894">
            <v>-124397963.06833333</v>
          </cell>
          <cell r="AM894">
            <v>-133237454.51124997</v>
          </cell>
          <cell r="AN894">
            <v>-137807074.54416665</v>
          </cell>
          <cell r="AO894">
            <v>-138216395.43125001</v>
          </cell>
          <cell r="AR894" t="str">
            <v>7b</v>
          </cell>
        </row>
        <row r="895"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R895" t="str">
            <v>62</v>
          </cell>
        </row>
        <row r="896"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R896" t="str">
            <v>62</v>
          </cell>
        </row>
        <row r="897"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R897" t="str">
            <v>62</v>
          </cell>
        </row>
        <row r="898"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R898" t="str">
            <v>62</v>
          </cell>
        </row>
        <row r="899"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R899" t="str">
            <v>62</v>
          </cell>
        </row>
        <row r="900"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R900" t="str">
            <v>62</v>
          </cell>
        </row>
        <row r="901">
          <cell r="R901">
            <v>2148854.7200000002</v>
          </cell>
          <cell r="S901">
            <v>2148854.7200000002</v>
          </cell>
          <cell r="T901">
            <v>2148854.7200000002</v>
          </cell>
          <cell r="U901">
            <v>2148854.7200000002</v>
          </cell>
          <cell r="V901">
            <v>2148854.7200000002</v>
          </cell>
          <cell r="W901">
            <v>2148854.7200000002</v>
          </cell>
          <cell r="X901">
            <v>2148854.7200000002</v>
          </cell>
          <cell r="Y901">
            <v>2148854.7200000002</v>
          </cell>
          <cell r="Z901">
            <v>2148854.7200000002</v>
          </cell>
          <cell r="AA901">
            <v>2148854.7200000002</v>
          </cell>
          <cell r="AB901">
            <v>2148854.7200000002</v>
          </cell>
          <cell r="AC901">
            <v>2148854.7200000002</v>
          </cell>
          <cell r="AD901">
            <v>2148854.7199999997</v>
          </cell>
          <cell r="AE901">
            <v>2148854.7199999997</v>
          </cell>
          <cell r="AF901">
            <v>2148854.7199999997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  <cell r="AK901">
            <v>2148854.7199999997</v>
          </cell>
          <cell r="AL901">
            <v>2148854.7199999997</v>
          </cell>
          <cell r="AM901">
            <v>2148854.7199999997</v>
          </cell>
          <cell r="AN901">
            <v>2148854.7199999997</v>
          </cell>
          <cell r="AO901">
            <v>2148854.7199999997</v>
          </cell>
          <cell r="AR901" t="str">
            <v>7b</v>
          </cell>
        </row>
        <row r="902">
          <cell r="R902">
            <v>1658853.74</v>
          </cell>
          <cell r="S902">
            <v>1658853.74</v>
          </cell>
          <cell r="T902">
            <v>1658853.74</v>
          </cell>
          <cell r="U902">
            <v>1658853.74</v>
          </cell>
          <cell r="V902">
            <v>1658853.74</v>
          </cell>
          <cell r="W902">
            <v>1658853.74</v>
          </cell>
          <cell r="X902">
            <v>1658853.74</v>
          </cell>
          <cell r="Y902">
            <v>1658853.74</v>
          </cell>
          <cell r="Z902">
            <v>1658853.74</v>
          </cell>
          <cell r="AA902">
            <v>1658853.74</v>
          </cell>
          <cell r="AB902">
            <v>1658853.74</v>
          </cell>
          <cell r="AC902">
            <v>1658853.74</v>
          </cell>
          <cell r="AD902">
            <v>1651849.365</v>
          </cell>
          <cell r="AE902">
            <v>1652516.4483333332</v>
          </cell>
          <cell r="AF902">
            <v>1653183.5316666665</v>
          </cell>
          <cell r="AG902">
            <v>1653850.615</v>
          </cell>
          <cell r="AH902">
            <v>1654517.6983333332</v>
          </cell>
          <cell r="AI902">
            <v>1655184.7816666665</v>
          </cell>
          <cell r="AJ902">
            <v>1655851.865</v>
          </cell>
          <cell r="AK902">
            <v>1656518.9483333332</v>
          </cell>
          <cell r="AL902">
            <v>1657186.0316666665</v>
          </cell>
          <cell r="AM902">
            <v>1657853.115</v>
          </cell>
          <cell r="AN902">
            <v>1658520.1983333332</v>
          </cell>
          <cell r="AO902">
            <v>1658853.74</v>
          </cell>
          <cell r="AR902" t="str">
            <v>7b</v>
          </cell>
        </row>
        <row r="903">
          <cell r="R903">
            <v>4985024.68</v>
          </cell>
          <cell r="S903">
            <v>4985024.68</v>
          </cell>
          <cell r="T903">
            <v>4985024.68</v>
          </cell>
          <cell r="U903">
            <v>4985024.68</v>
          </cell>
          <cell r="V903">
            <v>4985024.68</v>
          </cell>
          <cell r="W903">
            <v>4985024.68</v>
          </cell>
          <cell r="X903">
            <v>4985024.68</v>
          </cell>
          <cell r="Y903">
            <v>4985024.68</v>
          </cell>
          <cell r="Z903">
            <v>4985024.68</v>
          </cell>
          <cell r="AA903">
            <v>4985024.68</v>
          </cell>
          <cell r="AB903">
            <v>4985024.68</v>
          </cell>
          <cell r="AC903">
            <v>4985024.68</v>
          </cell>
          <cell r="AD903">
            <v>4985024.68</v>
          </cell>
          <cell r="AE903">
            <v>4985024.68</v>
          </cell>
          <cell r="AF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  <cell r="AK903">
            <v>4985024.68</v>
          </cell>
          <cell r="AL903">
            <v>4985024.68</v>
          </cell>
          <cell r="AM903">
            <v>4985024.68</v>
          </cell>
          <cell r="AN903">
            <v>4985024.68</v>
          </cell>
          <cell r="AO903">
            <v>4985024.68</v>
          </cell>
          <cell r="AR903" t="str">
            <v>7b</v>
          </cell>
        </row>
        <row r="904">
          <cell r="R904">
            <v>786587.56</v>
          </cell>
          <cell r="S904">
            <v>786587.56</v>
          </cell>
          <cell r="T904">
            <v>786587.56</v>
          </cell>
          <cell r="U904">
            <v>786587.56</v>
          </cell>
          <cell r="V904">
            <v>786587.56</v>
          </cell>
          <cell r="W904">
            <v>786587.56</v>
          </cell>
          <cell r="X904">
            <v>786587.56</v>
          </cell>
          <cell r="Y904">
            <v>786587.56</v>
          </cell>
          <cell r="Z904">
            <v>786587.56</v>
          </cell>
          <cell r="AA904">
            <v>786587.56</v>
          </cell>
          <cell r="AB904">
            <v>786587.56</v>
          </cell>
          <cell r="AC904">
            <v>786587.56</v>
          </cell>
          <cell r="AD904">
            <v>786587.56000000017</v>
          </cell>
          <cell r="AE904">
            <v>786587.56000000017</v>
          </cell>
          <cell r="AF904">
            <v>786587.56000000017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  <cell r="AK904">
            <v>786587.56000000017</v>
          </cell>
          <cell r="AL904">
            <v>786587.56000000017</v>
          </cell>
          <cell r="AM904">
            <v>786587.56000000017</v>
          </cell>
          <cell r="AN904">
            <v>786587.56000000017</v>
          </cell>
          <cell r="AO904">
            <v>786587.56000000017</v>
          </cell>
          <cell r="AR904" t="str">
            <v>7b</v>
          </cell>
        </row>
        <row r="905">
          <cell r="R905">
            <v>-5700440</v>
          </cell>
          <cell r="S905">
            <v>-5700440</v>
          </cell>
          <cell r="T905">
            <v>-5700440</v>
          </cell>
          <cell r="U905">
            <v>-5700440</v>
          </cell>
          <cell r="V905">
            <v>-5700440</v>
          </cell>
          <cell r="W905">
            <v>-5700440</v>
          </cell>
          <cell r="X905">
            <v>-5700440</v>
          </cell>
          <cell r="Y905">
            <v>-5700440</v>
          </cell>
          <cell r="Z905">
            <v>-5700440</v>
          </cell>
          <cell r="AA905">
            <v>-5700440</v>
          </cell>
          <cell r="AB905">
            <v>-5700440</v>
          </cell>
          <cell r="AC905">
            <v>-6083160</v>
          </cell>
          <cell r="AD905">
            <v>-5411807.25</v>
          </cell>
          <cell r="AE905">
            <v>-5439296.083333333</v>
          </cell>
          <cell r="AF905">
            <v>-5466784.916666667</v>
          </cell>
          <cell r="AG905">
            <v>-5494273.75</v>
          </cell>
          <cell r="AH905">
            <v>-5521762.583333333</v>
          </cell>
          <cell r="AI905">
            <v>-5549251.416666667</v>
          </cell>
          <cell r="AJ905">
            <v>-5576740.25</v>
          </cell>
          <cell r="AK905">
            <v>-5604229.083333333</v>
          </cell>
          <cell r="AL905">
            <v>-5631717.916666667</v>
          </cell>
          <cell r="AM905">
            <v>-5659206.75</v>
          </cell>
          <cell r="AN905">
            <v>-5686695.583333333</v>
          </cell>
          <cell r="AO905">
            <v>-5716386.666666667</v>
          </cell>
          <cell r="AR905" t="str">
            <v>8b</v>
          </cell>
        </row>
        <row r="906">
          <cell r="R906">
            <v>-849343</v>
          </cell>
          <cell r="S906">
            <v>-849343</v>
          </cell>
          <cell r="T906">
            <v>-849343</v>
          </cell>
          <cell r="U906">
            <v>-849343</v>
          </cell>
          <cell r="V906">
            <v>-849343</v>
          </cell>
          <cell r="W906">
            <v>-849343</v>
          </cell>
          <cell r="X906">
            <v>-849343</v>
          </cell>
          <cell r="Y906">
            <v>-849343</v>
          </cell>
          <cell r="Z906">
            <v>-849343</v>
          </cell>
          <cell r="AA906">
            <v>-849343</v>
          </cell>
          <cell r="AB906">
            <v>-849343</v>
          </cell>
          <cell r="AC906">
            <v>-935903</v>
          </cell>
          <cell r="AD906">
            <v>-797582.375</v>
          </cell>
          <cell r="AE906">
            <v>-802511.95833333337</v>
          </cell>
          <cell r="AF906">
            <v>-807441.54166666663</v>
          </cell>
          <cell r="AG906">
            <v>-812371.125</v>
          </cell>
          <cell r="AH906">
            <v>-817300.70833333337</v>
          </cell>
          <cell r="AI906">
            <v>-822230.29166666663</v>
          </cell>
          <cell r="AJ906">
            <v>-827159.875</v>
          </cell>
          <cell r="AK906">
            <v>-832089.45833333337</v>
          </cell>
          <cell r="AL906">
            <v>-837019.04166666663</v>
          </cell>
          <cell r="AM906">
            <v>-841948.625</v>
          </cell>
          <cell r="AN906">
            <v>-846878.20833333337</v>
          </cell>
          <cell r="AO906">
            <v>-852949.66666666663</v>
          </cell>
          <cell r="AR906" t="str">
            <v>8b</v>
          </cell>
        </row>
        <row r="907"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0</v>
          </cell>
          <cell r="AO907">
            <v>0</v>
          </cell>
          <cell r="AR907" t="str">
            <v>8b</v>
          </cell>
        </row>
        <row r="908"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  <cell r="AR908" t="str">
            <v>62</v>
          </cell>
        </row>
        <row r="909">
          <cell r="R909">
            <v>-134359274.02000001</v>
          </cell>
          <cell r="S909">
            <v>-134359274.02000001</v>
          </cell>
          <cell r="T909">
            <v>-138275467.09</v>
          </cell>
          <cell r="U909">
            <v>-138275467.09</v>
          </cell>
          <cell r="V909">
            <v>-138275467.09</v>
          </cell>
          <cell r="W909">
            <v>-138180807.34999999</v>
          </cell>
          <cell r="X909">
            <v>-138180807.34999999</v>
          </cell>
          <cell r="Y909">
            <v>-138180807.34999999</v>
          </cell>
          <cell r="Z909">
            <v>-136660225.62</v>
          </cell>
          <cell r="AA909">
            <v>-136660225.62</v>
          </cell>
          <cell r="AB909">
            <v>-136660225.62</v>
          </cell>
          <cell r="AC909">
            <v>-213078948.22</v>
          </cell>
          <cell r="AD909">
            <v>-108991133.44374998</v>
          </cell>
          <cell r="AE909">
            <v>-110967540.84458332</v>
          </cell>
          <cell r="AF909">
            <v>-113139149.24833332</v>
          </cell>
          <cell r="AG909">
            <v>-115505958.65499999</v>
          </cell>
          <cell r="AH909">
            <v>-117872768.06166665</v>
          </cell>
          <cell r="AI909">
            <v>-120235633.3125</v>
          </cell>
          <cell r="AJ909">
            <v>-122594554.40749998</v>
          </cell>
          <cell r="AK909">
            <v>-124953475.50249998</v>
          </cell>
          <cell r="AL909">
            <v>-127494852.92749999</v>
          </cell>
          <cell r="AM909">
            <v>-130218686.68249999</v>
          </cell>
          <cell r="AN909">
            <v>-132942520.43749999</v>
          </cell>
          <cell r="AO909">
            <v>-138866676.84249997</v>
          </cell>
          <cell r="AR909" t="str">
            <v>8b</v>
          </cell>
        </row>
        <row r="910">
          <cell r="R910">
            <v>77562549.519999996</v>
          </cell>
          <cell r="S910">
            <v>77562549.519999996</v>
          </cell>
          <cell r="T910">
            <v>77562549.519999996</v>
          </cell>
          <cell r="U910">
            <v>77562549.519999996</v>
          </cell>
          <cell r="V910">
            <v>77562549.519999996</v>
          </cell>
          <cell r="W910">
            <v>77562549.519999996</v>
          </cell>
          <cell r="X910">
            <v>77562549.519999996</v>
          </cell>
          <cell r="Y910">
            <v>77562549.519999996</v>
          </cell>
          <cell r="Z910">
            <v>77562549.519999996</v>
          </cell>
          <cell r="AA910">
            <v>77562549.519999996</v>
          </cell>
          <cell r="AB910">
            <v>77562549.519999996</v>
          </cell>
          <cell r="AC910">
            <v>77562549.519999996</v>
          </cell>
          <cell r="AD910">
            <v>77562549.519999996</v>
          </cell>
          <cell r="AE910">
            <v>77562549.519999996</v>
          </cell>
          <cell r="AF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  <cell r="AK910">
            <v>77562549.519999996</v>
          </cell>
          <cell r="AL910">
            <v>77562549.519999996</v>
          </cell>
          <cell r="AM910">
            <v>77562549.519999996</v>
          </cell>
          <cell r="AN910">
            <v>77562549.519999996</v>
          </cell>
          <cell r="AO910">
            <v>77562549.519999996</v>
          </cell>
          <cell r="AR910" t="str">
            <v>8b</v>
          </cell>
        </row>
        <row r="911">
          <cell r="R911">
            <v>1755001.25</v>
          </cell>
          <cell r="S911">
            <v>1755001.25</v>
          </cell>
          <cell r="T911">
            <v>1755001.25</v>
          </cell>
          <cell r="U911">
            <v>1755001.25</v>
          </cell>
          <cell r="V911">
            <v>1755001.25</v>
          </cell>
          <cell r="W911">
            <v>1755001.25</v>
          </cell>
          <cell r="X911">
            <v>1755001.25</v>
          </cell>
          <cell r="Y911">
            <v>1755001.25</v>
          </cell>
          <cell r="Z911">
            <v>1755001.25</v>
          </cell>
          <cell r="AA911">
            <v>1755001.25</v>
          </cell>
          <cell r="AB911">
            <v>1755001.25</v>
          </cell>
          <cell r="AC911">
            <v>1755001.25</v>
          </cell>
          <cell r="AD911">
            <v>1755001.25</v>
          </cell>
          <cell r="AE911">
            <v>1755001.25</v>
          </cell>
          <cell r="AF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  <cell r="AK911">
            <v>1755001.25</v>
          </cell>
          <cell r="AL911">
            <v>1755001.25</v>
          </cell>
          <cell r="AM911">
            <v>1755001.25</v>
          </cell>
          <cell r="AN911">
            <v>1755001.25</v>
          </cell>
          <cell r="AO911">
            <v>1755001.25</v>
          </cell>
          <cell r="AR911" t="str">
            <v>8b</v>
          </cell>
        </row>
        <row r="912">
          <cell r="R912">
            <v>1471103.62</v>
          </cell>
          <cell r="S912">
            <v>1471103.62</v>
          </cell>
          <cell r="T912">
            <v>1471103.62</v>
          </cell>
          <cell r="U912">
            <v>1471103.62</v>
          </cell>
          <cell r="V912">
            <v>1471103.62</v>
          </cell>
          <cell r="W912">
            <v>1471103.62</v>
          </cell>
          <cell r="X912">
            <v>1471103.62</v>
          </cell>
          <cell r="Y912">
            <v>1471103.62</v>
          </cell>
          <cell r="Z912">
            <v>1471103.62</v>
          </cell>
          <cell r="AA912">
            <v>1471103.62</v>
          </cell>
          <cell r="AB912">
            <v>1471103.62</v>
          </cell>
          <cell r="AC912">
            <v>1471103.62</v>
          </cell>
          <cell r="AD912">
            <v>1471103.6200000003</v>
          </cell>
          <cell r="AE912">
            <v>1471103.6200000003</v>
          </cell>
          <cell r="AF912">
            <v>1471103.6200000003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  <cell r="AK912">
            <v>1471103.6200000003</v>
          </cell>
          <cell r="AL912">
            <v>1471103.6200000003</v>
          </cell>
          <cell r="AM912">
            <v>1471103.6200000003</v>
          </cell>
          <cell r="AN912">
            <v>1471103.6200000003</v>
          </cell>
          <cell r="AO912">
            <v>1471103.6200000003</v>
          </cell>
          <cell r="AR912" t="str">
            <v>8b</v>
          </cell>
        </row>
        <row r="913">
          <cell r="R913">
            <v>16359946.109999999</v>
          </cell>
          <cell r="S913">
            <v>16359946.109999999</v>
          </cell>
          <cell r="T913">
            <v>16359946.109999999</v>
          </cell>
          <cell r="U913">
            <v>16359946.109999999</v>
          </cell>
          <cell r="V913">
            <v>16359946.109999999</v>
          </cell>
          <cell r="W913">
            <v>16359946.109999999</v>
          </cell>
          <cell r="X913">
            <v>16359946.109999999</v>
          </cell>
          <cell r="Y913">
            <v>16359946.109999999</v>
          </cell>
          <cell r="Z913">
            <v>16359946.109999999</v>
          </cell>
          <cell r="AA913">
            <v>16359946.109999999</v>
          </cell>
          <cell r="AB913">
            <v>16359946.109999999</v>
          </cell>
          <cell r="AC913">
            <v>16359946.109999999</v>
          </cell>
          <cell r="AD913">
            <v>16359946.110000005</v>
          </cell>
          <cell r="AE913">
            <v>16359946.110000005</v>
          </cell>
          <cell r="AF913">
            <v>16359946.110000005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  <cell r="AK913">
            <v>16359946.110000005</v>
          </cell>
          <cell r="AL913">
            <v>16359946.110000005</v>
          </cell>
          <cell r="AM913">
            <v>16359946.110000005</v>
          </cell>
          <cell r="AN913">
            <v>16359946.110000005</v>
          </cell>
          <cell r="AO913">
            <v>16359946.110000005</v>
          </cell>
          <cell r="AR913" t="str">
            <v>8b</v>
          </cell>
        </row>
        <row r="914">
          <cell r="R914">
            <v>-1676293.6</v>
          </cell>
          <cell r="S914">
            <v>-1676293.6</v>
          </cell>
          <cell r="T914">
            <v>-1676293.6</v>
          </cell>
          <cell r="U914">
            <v>-1676293.6</v>
          </cell>
          <cell r="V914">
            <v>-1676293.6</v>
          </cell>
          <cell r="W914">
            <v>-1676293.6</v>
          </cell>
          <cell r="X914">
            <v>-1676293.6</v>
          </cell>
          <cell r="Y914">
            <v>-1676293.6</v>
          </cell>
          <cell r="Z914">
            <v>-1676293.6</v>
          </cell>
          <cell r="AA914">
            <v>-1676293.6</v>
          </cell>
          <cell r="AB914">
            <v>-1676293.6</v>
          </cell>
          <cell r="AC914">
            <v>-1676293.6</v>
          </cell>
          <cell r="AD914">
            <v>-1676293.5999999999</v>
          </cell>
          <cell r="AE914">
            <v>-1676293.5999999999</v>
          </cell>
          <cell r="AF914">
            <v>-1676293.5999999999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  <cell r="AK914">
            <v>-1676293.5999999999</v>
          </cell>
          <cell r="AL914">
            <v>-1676293.5999999999</v>
          </cell>
          <cell r="AM914">
            <v>-1676293.5999999999</v>
          </cell>
          <cell r="AN914">
            <v>-1676293.5999999999</v>
          </cell>
          <cell r="AO914">
            <v>-1676293.5999999999</v>
          </cell>
          <cell r="AR914" t="str">
            <v>8b</v>
          </cell>
        </row>
        <row r="915">
          <cell r="R915">
            <v>-81772035.810000002</v>
          </cell>
          <cell r="S915">
            <v>-81772035.810000002</v>
          </cell>
          <cell r="T915">
            <v>-77932090.810000002</v>
          </cell>
          <cell r="U915">
            <v>-77932090.810000002</v>
          </cell>
          <cell r="V915">
            <v>-77932090.810000002</v>
          </cell>
          <cell r="W915">
            <v>-78103792.810000002</v>
          </cell>
          <cell r="X915">
            <v>-78103792.810000002</v>
          </cell>
          <cell r="Y915">
            <v>-78103792.810000002</v>
          </cell>
          <cell r="Z915">
            <v>-79565728.810000002</v>
          </cell>
          <cell r="AA915">
            <v>-79565728.810000002</v>
          </cell>
          <cell r="AB915">
            <v>-79565728.810000002</v>
          </cell>
          <cell r="AC915">
            <v>-2993271.33</v>
          </cell>
          <cell r="AD915">
            <v>-77889301.559999987</v>
          </cell>
          <cell r="AE915">
            <v>-78298500.393333316</v>
          </cell>
          <cell r="AF915">
            <v>-78547701.518333316</v>
          </cell>
          <cell r="AG915">
            <v>-78636904.934999987</v>
          </cell>
          <cell r="AH915">
            <v>-78726108.351666644</v>
          </cell>
          <cell r="AI915">
            <v>-78822466.018333316</v>
          </cell>
          <cell r="AJ915">
            <v>-78925977.934999987</v>
          </cell>
          <cell r="AK915">
            <v>-79029489.851666644</v>
          </cell>
          <cell r="AL915">
            <v>-79091034.226666644</v>
          </cell>
          <cell r="AM915">
            <v>-79110611.059999987</v>
          </cell>
          <cell r="AN915">
            <v>-79130187.893333316</v>
          </cell>
          <cell r="AO915">
            <v>-75959245.664999992</v>
          </cell>
          <cell r="AR915" t="str">
            <v>8b</v>
          </cell>
        </row>
        <row r="916">
          <cell r="R916">
            <v>27023392.420000002</v>
          </cell>
          <cell r="S916">
            <v>27023392.420000002</v>
          </cell>
          <cell r="T916">
            <v>27099640.489999998</v>
          </cell>
          <cell r="U916">
            <v>27099640.489999998</v>
          </cell>
          <cell r="V916">
            <v>27099640.489999998</v>
          </cell>
          <cell r="W916">
            <v>27176682.75</v>
          </cell>
          <cell r="X916">
            <v>27176682.75</v>
          </cell>
          <cell r="Y916">
            <v>27176682.75</v>
          </cell>
          <cell r="Z916">
            <v>27118037.02</v>
          </cell>
          <cell r="AA916">
            <v>27118037.02</v>
          </cell>
          <cell r="AB916">
            <v>27118037.02</v>
          </cell>
          <cell r="AC916">
            <v>27433582.140000001</v>
          </cell>
          <cell r="AD916">
            <v>26835063.750833336</v>
          </cell>
          <cell r="AE916">
            <v>26860134.979166672</v>
          </cell>
          <cell r="AF916">
            <v>26888383.210416671</v>
          </cell>
          <cell r="AG916">
            <v>26919808.444583338</v>
          </cell>
          <cell r="AH916">
            <v>26951233.678750005</v>
          </cell>
          <cell r="AI916">
            <v>26985869.007083338</v>
          </cell>
          <cell r="AJ916">
            <v>27023714.429583337</v>
          </cell>
          <cell r="AK916">
            <v>27061559.852083337</v>
          </cell>
          <cell r="AL916">
            <v>27084462.895416673</v>
          </cell>
          <cell r="AM916">
            <v>27092423.559583336</v>
          </cell>
          <cell r="AN916">
            <v>27100384.223749999</v>
          </cell>
          <cell r="AO916">
            <v>27121492.601250004</v>
          </cell>
          <cell r="AR916" t="str">
            <v>8b</v>
          </cell>
        </row>
        <row r="917"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R917" t="str">
            <v>8b</v>
          </cell>
        </row>
        <row r="918"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R918" t="str">
            <v>8b</v>
          </cell>
        </row>
        <row r="919"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828489.375</v>
          </cell>
          <cell r="AE919">
            <v>718024.125</v>
          </cell>
          <cell r="AF919">
            <v>607558.875</v>
          </cell>
          <cell r="AG919">
            <v>497093.625</v>
          </cell>
          <cell r="AH919">
            <v>386628.375</v>
          </cell>
          <cell r="AI919">
            <v>276163.125</v>
          </cell>
          <cell r="AJ919">
            <v>165697.875</v>
          </cell>
          <cell r="AK919">
            <v>55232.625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  <cell r="AR919" t="str">
            <v>8b</v>
          </cell>
        </row>
        <row r="920"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96078.875</v>
          </cell>
          <cell r="AE920">
            <v>32026.291666666668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R920" t="str">
            <v>8b</v>
          </cell>
        </row>
        <row r="921"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1502978.1375000002</v>
          </cell>
          <cell r="AE921">
            <v>1302581.0525</v>
          </cell>
          <cell r="AF921">
            <v>1102183.9675</v>
          </cell>
          <cell r="AG921">
            <v>901786.88249999995</v>
          </cell>
          <cell r="AH921">
            <v>701389.79749999999</v>
          </cell>
          <cell r="AI921">
            <v>500992.71249999997</v>
          </cell>
          <cell r="AJ921">
            <v>300595.6275</v>
          </cell>
          <cell r="AK921">
            <v>100198.5425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  <cell r="AR921" t="str">
            <v>8b</v>
          </cell>
        </row>
        <row r="922">
          <cell r="R922">
            <v>-20782555</v>
          </cell>
          <cell r="S922">
            <v>-20782555</v>
          </cell>
          <cell r="T922">
            <v>-20782555</v>
          </cell>
          <cell r="U922">
            <v>-20782555</v>
          </cell>
          <cell r="V922">
            <v>-20782555</v>
          </cell>
          <cell r="W922">
            <v>-20782555</v>
          </cell>
          <cell r="X922">
            <v>-20782555</v>
          </cell>
          <cell r="Y922">
            <v>-20782555</v>
          </cell>
          <cell r="Z922">
            <v>-20782555</v>
          </cell>
          <cell r="AA922">
            <v>-20782555</v>
          </cell>
          <cell r="AB922">
            <v>-20782555</v>
          </cell>
          <cell r="AC922">
            <v>-20782555</v>
          </cell>
          <cell r="AD922">
            <v>-20782555</v>
          </cell>
          <cell r="AE922">
            <v>-20782555</v>
          </cell>
          <cell r="AF922">
            <v>-20782555</v>
          </cell>
          <cell r="AG922">
            <v>-20782555</v>
          </cell>
          <cell r="AH922">
            <v>-20782555</v>
          </cell>
          <cell r="AI922">
            <v>-20782555</v>
          </cell>
          <cell r="AJ922">
            <v>-20782555</v>
          </cell>
          <cell r="AK922">
            <v>-20782555</v>
          </cell>
          <cell r="AL922">
            <v>-20782555</v>
          </cell>
          <cell r="AM922">
            <v>-20782555</v>
          </cell>
          <cell r="AN922">
            <v>-20782555</v>
          </cell>
          <cell r="AO922">
            <v>-20782555</v>
          </cell>
          <cell r="AR922" t="str">
            <v>62</v>
          </cell>
        </row>
        <row r="923">
          <cell r="R923">
            <v>20782555</v>
          </cell>
          <cell r="S923">
            <v>20782555</v>
          </cell>
          <cell r="T923">
            <v>20782555</v>
          </cell>
          <cell r="U923">
            <v>20782555</v>
          </cell>
          <cell r="V923">
            <v>20782555</v>
          </cell>
          <cell r="W923">
            <v>20782555</v>
          </cell>
          <cell r="X923">
            <v>20782555</v>
          </cell>
          <cell r="Y923">
            <v>20782555</v>
          </cell>
          <cell r="Z923">
            <v>20782555</v>
          </cell>
          <cell r="AA923">
            <v>20782555</v>
          </cell>
          <cell r="AB923">
            <v>20782555</v>
          </cell>
          <cell r="AC923">
            <v>20782555</v>
          </cell>
          <cell r="AD923">
            <v>22322896.125</v>
          </cell>
          <cell r="AE923">
            <v>21778385.708333332</v>
          </cell>
          <cell r="AF923">
            <v>21377301.708333332</v>
          </cell>
          <cell r="AG923">
            <v>21119644.125</v>
          </cell>
          <cell r="AH923">
            <v>20861986.541666668</v>
          </cell>
          <cell r="AI923">
            <v>20732319</v>
          </cell>
          <cell r="AJ923">
            <v>20730641.5</v>
          </cell>
          <cell r="AK923">
            <v>20728964</v>
          </cell>
          <cell r="AL923">
            <v>20737196.875</v>
          </cell>
          <cell r="AM923">
            <v>20755340.125</v>
          </cell>
          <cell r="AN923">
            <v>20773483.375</v>
          </cell>
          <cell r="AO923">
            <v>20782555</v>
          </cell>
          <cell r="AR923" t="str">
            <v>62</v>
          </cell>
        </row>
        <row r="924">
          <cell r="R924">
            <v>58338233</v>
          </cell>
          <cell r="S924">
            <v>58338233</v>
          </cell>
          <cell r="T924">
            <v>34978514</v>
          </cell>
          <cell r="U924">
            <v>34978514</v>
          </cell>
          <cell r="V924">
            <v>34978514</v>
          </cell>
          <cell r="W924">
            <v>30723419</v>
          </cell>
          <cell r="X924">
            <v>30723419</v>
          </cell>
          <cell r="Y924">
            <v>30723419</v>
          </cell>
          <cell r="Z924">
            <v>26436261</v>
          </cell>
          <cell r="AA924">
            <v>26436261</v>
          </cell>
          <cell r="AB924">
            <v>26436261</v>
          </cell>
          <cell r="AC924">
            <v>28088406</v>
          </cell>
          <cell r="AD924">
            <v>49469174.625</v>
          </cell>
          <cell r="AE924">
            <v>50092405.708333336</v>
          </cell>
          <cell r="AF924">
            <v>49785209.875</v>
          </cell>
          <cell r="AG924">
            <v>48547587.125</v>
          </cell>
          <cell r="AH924">
            <v>47309964.375</v>
          </cell>
          <cell r="AI924">
            <v>46021265</v>
          </cell>
          <cell r="AJ924">
            <v>44681489</v>
          </cell>
          <cell r="AK924">
            <v>43341713</v>
          </cell>
          <cell r="AL924">
            <v>41829705.291666664</v>
          </cell>
          <cell r="AM924">
            <v>40145465.875</v>
          </cell>
          <cell r="AN924">
            <v>38461226.458333336</v>
          </cell>
          <cell r="AO924">
            <v>36358697.291666664</v>
          </cell>
          <cell r="AR924" t="str">
            <v>62</v>
          </cell>
        </row>
        <row r="925">
          <cell r="R925">
            <v>-58500404</v>
          </cell>
          <cell r="S925">
            <v>-58500404</v>
          </cell>
          <cell r="T925">
            <v>-55930372</v>
          </cell>
          <cell r="U925">
            <v>-55930372</v>
          </cell>
          <cell r="V925">
            <v>-55930372</v>
          </cell>
          <cell r="W925">
            <v>-54418959</v>
          </cell>
          <cell r="X925">
            <v>-54418959</v>
          </cell>
          <cell r="Y925">
            <v>-54418959</v>
          </cell>
          <cell r="Z925">
            <v>-51589846</v>
          </cell>
          <cell r="AA925">
            <v>-51589846</v>
          </cell>
          <cell r="AB925">
            <v>-51589846</v>
          </cell>
          <cell r="AC925">
            <v>-48082044</v>
          </cell>
          <cell r="AD925">
            <v>-61925075.875</v>
          </cell>
          <cell r="AE925">
            <v>-61395660.958333336</v>
          </cell>
          <cell r="AF925">
            <v>-60806062.708333336</v>
          </cell>
          <cell r="AG925">
            <v>-60156281.125</v>
          </cell>
          <cell r="AH925">
            <v>-59506499.541666664</v>
          </cell>
          <cell r="AI925">
            <v>-58838273.75</v>
          </cell>
          <cell r="AJ925">
            <v>-58151603.75</v>
          </cell>
          <cell r="AK925">
            <v>-57464933.75</v>
          </cell>
          <cell r="AL925">
            <v>-56786314.833333336</v>
          </cell>
          <cell r="AM925">
            <v>-56115747</v>
          </cell>
          <cell r="AN925">
            <v>-55445179.166666664</v>
          </cell>
          <cell r="AO925">
            <v>-54675796.916666664</v>
          </cell>
          <cell r="AR925" t="str">
            <v>62</v>
          </cell>
        </row>
        <row r="926"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-574939.125</v>
          </cell>
          <cell r="AE926">
            <v>-444656.20833333331</v>
          </cell>
          <cell r="AF926">
            <v>-315006.41666666669</v>
          </cell>
          <cell r="AG926">
            <v>-185989.75</v>
          </cell>
          <cell r="AH926">
            <v>-56973.083333333336</v>
          </cell>
          <cell r="AI926">
            <v>6279.375</v>
          </cell>
          <cell r="AJ926">
            <v>3767.625</v>
          </cell>
          <cell r="AK926">
            <v>1255.875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R926" t="str">
            <v>62</v>
          </cell>
        </row>
        <row r="927">
          <cell r="R927">
            <v>8368000</v>
          </cell>
          <cell r="S927">
            <v>8368000</v>
          </cell>
          <cell r="T927">
            <v>8368346</v>
          </cell>
          <cell r="U927">
            <v>8367654</v>
          </cell>
          <cell r="V927">
            <v>8367654</v>
          </cell>
          <cell r="W927">
            <v>8367654</v>
          </cell>
          <cell r="X927">
            <v>8367654</v>
          </cell>
          <cell r="Y927">
            <v>8367654</v>
          </cell>
          <cell r="Z927">
            <v>8367654</v>
          </cell>
          <cell r="AA927">
            <v>8367654</v>
          </cell>
          <cell r="AB927">
            <v>8367654</v>
          </cell>
          <cell r="AC927">
            <v>8211000</v>
          </cell>
          <cell r="AD927">
            <v>7386250</v>
          </cell>
          <cell r="AE927">
            <v>7479750</v>
          </cell>
          <cell r="AF927">
            <v>7573264.416666667</v>
          </cell>
          <cell r="AG927">
            <v>7666764.416666667</v>
          </cell>
          <cell r="AH927">
            <v>7760235.583333333</v>
          </cell>
          <cell r="AI927">
            <v>7853706.75</v>
          </cell>
          <cell r="AJ927">
            <v>7947177.916666667</v>
          </cell>
          <cell r="AK927">
            <v>8040649.083333333</v>
          </cell>
          <cell r="AL927">
            <v>8134120.25</v>
          </cell>
          <cell r="AM927">
            <v>8227591.416666667</v>
          </cell>
          <cell r="AN927">
            <v>8321062.583333333</v>
          </cell>
          <cell r="AO927">
            <v>8361256.5</v>
          </cell>
          <cell r="AR927" t="str">
            <v>62</v>
          </cell>
        </row>
        <row r="928">
          <cell r="R928">
            <v>0</v>
          </cell>
          <cell r="S928">
            <v>0</v>
          </cell>
          <cell r="T928">
            <v>20742339</v>
          </cell>
          <cell r="U928">
            <v>20742339</v>
          </cell>
          <cell r="V928">
            <v>20742339</v>
          </cell>
          <cell r="W928">
            <v>18740450</v>
          </cell>
          <cell r="X928">
            <v>18740450</v>
          </cell>
          <cell r="Y928">
            <v>18740450</v>
          </cell>
          <cell r="Z928">
            <v>24241267</v>
          </cell>
          <cell r="AA928">
            <v>24241267</v>
          </cell>
          <cell r="AB928">
            <v>24241267</v>
          </cell>
          <cell r="AC928">
            <v>19158375</v>
          </cell>
          <cell r="AD928">
            <v>0</v>
          </cell>
          <cell r="AE928">
            <v>0</v>
          </cell>
          <cell r="AF928">
            <v>864264.125</v>
          </cell>
          <cell r="AG928">
            <v>2592792.375</v>
          </cell>
          <cell r="AH928">
            <v>4321320.625</v>
          </cell>
          <cell r="AI928">
            <v>5966436.833333333</v>
          </cell>
          <cell r="AJ928">
            <v>7528141</v>
          </cell>
          <cell r="AK928">
            <v>9089845.166666666</v>
          </cell>
          <cell r="AL928">
            <v>10880750.041666666</v>
          </cell>
          <cell r="AM928">
            <v>12900855.625</v>
          </cell>
          <cell r="AN928">
            <v>14920961.208333334</v>
          </cell>
          <cell r="AO928">
            <v>16729279.625</v>
          </cell>
          <cell r="AR928" t="str">
            <v>62</v>
          </cell>
        </row>
        <row r="929">
          <cell r="Z929">
            <v>4270080</v>
          </cell>
          <cell r="AA929">
            <v>4270080</v>
          </cell>
          <cell r="AB929">
            <v>4270080</v>
          </cell>
          <cell r="AC929">
            <v>7374556</v>
          </cell>
          <cell r="AK929">
            <v>0</v>
          </cell>
          <cell r="AL929">
            <v>177920</v>
          </cell>
          <cell r="AM929">
            <v>533760</v>
          </cell>
          <cell r="AN929">
            <v>889600</v>
          </cell>
          <cell r="AO929">
            <v>1374793.1666666667</v>
          </cell>
          <cell r="AR929" t="str">
            <v>62</v>
          </cell>
        </row>
        <row r="930">
          <cell r="X930">
            <v>-200000000</v>
          </cell>
          <cell r="Y930">
            <v>-200000000</v>
          </cell>
          <cell r="Z930">
            <v>-200000000</v>
          </cell>
          <cell r="AA930">
            <v>-200000000</v>
          </cell>
          <cell r="AB930">
            <v>-200000000</v>
          </cell>
          <cell r="AC930">
            <v>-200000000</v>
          </cell>
          <cell r="AI930">
            <v>0</v>
          </cell>
          <cell r="AJ930">
            <v>-8333333.333333333</v>
          </cell>
          <cell r="AK930">
            <v>-25000000</v>
          </cell>
          <cell r="AL930">
            <v>-41666666.666666664</v>
          </cell>
          <cell r="AM930">
            <v>-58333333.333333336</v>
          </cell>
          <cell r="AN930">
            <v>-75000000</v>
          </cell>
          <cell r="AO930">
            <v>-91666666.666666672</v>
          </cell>
          <cell r="AR930" t="str">
            <v>1b</v>
          </cell>
        </row>
        <row r="931"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R931" t="str">
            <v>1b</v>
          </cell>
        </row>
        <row r="932">
          <cell r="R932">
            <v>-25000000</v>
          </cell>
          <cell r="S932">
            <v>-25000000</v>
          </cell>
          <cell r="T932">
            <v>-25000000</v>
          </cell>
          <cell r="U932">
            <v>-25000000</v>
          </cell>
          <cell r="V932">
            <v>-25000000</v>
          </cell>
          <cell r="W932">
            <v>-25000000</v>
          </cell>
          <cell r="X932">
            <v>-25000000</v>
          </cell>
          <cell r="Y932">
            <v>-25000000</v>
          </cell>
          <cell r="Z932">
            <v>-25000000</v>
          </cell>
          <cell r="AA932">
            <v>-25000000</v>
          </cell>
          <cell r="AB932">
            <v>-25000000</v>
          </cell>
          <cell r="AC932">
            <v>-25000000</v>
          </cell>
          <cell r="AD932">
            <v>-25000000</v>
          </cell>
          <cell r="AE932">
            <v>-25000000</v>
          </cell>
          <cell r="AF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  <cell r="AK932">
            <v>-25000000</v>
          </cell>
          <cell r="AL932">
            <v>-25000000</v>
          </cell>
          <cell r="AM932">
            <v>-25000000</v>
          </cell>
          <cell r="AN932">
            <v>-25000000</v>
          </cell>
          <cell r="AO932">
            <v>-25000000</v>
          </cell>
          <cell r="AR932" t="str">
            <v>1b</v>
          </cell>
        </row>
        <row r="933"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R933" t="str">
            <v>1b</v>
          </cell>
        </row>
        <row r="934"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R934" t="str">
            <v>1b</v>
          </cell>
        </row>
        <row r="935"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-3437500</v>
          </cell>
          <cell r="AE935">
            <v>-1145833.3333333333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R935" t="str">
            <v>1b</v>
          </cell>
        </row>
        <row r="936"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R936" t="str">
            <v>1b</v>
          </cell>
        </row>
        <row r="937"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-2925000</v>
          </cell>
          <cell r="AE937">
            <v>-975000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R937" t="str">
            <v>1b</v>
          </cell>
        </row>
        <row r="938"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R938" t="str">
            <v>1b</v>
          </cell>
        </row>
        <row r="939"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-10937500</v>
          </cell>
          <cell r="AE939">
            <v>-3645833.3333333335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R939" t="str">
            <v>1b</v>
          </cell>
        </row>
        <row r="940"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R940" t="str">
            <v>1b</v>
          </cell>
        </row>
        <row r="941"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-4887500</v>
          </cell>
          <cell r="AE941">
            <v>-2932500</v>
          </cell>
          <cell r="AF941">
            <v>-977500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R941" t="str">
            <v>1b</v>
          </cell>
        </row>
        <row r="942"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-375000</v>
          </cell>
          <cell r="AE942">
            <v>-125000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R942" t="str">
            <v>1b</v>
          </cell>
        </row>
        <row r="943"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-875000</v>
          </cell>
          <cell r="AE943">
            <v>-291666.66666666669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  <cell r="AR943" t="str">
            <v>1b</v>
          </cell>
        </row>
        <row r="944"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R944" t="str">
            <v>1b</v>
          </cell>
        </row>
        <row r="945"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-7291666.666666667</v>
          </cell>
          <cell r="AE945">
            <v>-5208333.333333333</v>
          </cell>
          <cell r="AF945">
            <v>-3125000</v>
          </cell>
          <cell r="AG945">
            <v>-1041666.6666666666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  <cell r="AR945" t="str">
            <v>1b</v>
          </cell>
        </row>
        <row r="946"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-812500</v>
          </cell>
          <cell r="AE946">
            <v>-687500</v>
          </cell>
          <cell r="AF946">
            <v>-562500</v>
          </cell>
          <cell r="AG946">
            <v>-437500</v>
          </cell>
          <cell r="AH946">
            <v>-312500</v>
          </cell>
          <cell r="AI946">
            <v>-187500</v>
          </cell>
          <cell r="AJ946">
            <v>-62500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  <cell r="AR946" t="str">
            <v>1b</v>
          </cell>
        </row>
        <row r="947">
          <cell r="R947">
            <v>-3500000</v>
          </cell>
          <cell r="S947">
            <v>-3500000</v>
          </cell>
          <cell r="T947">
            <v>-3500000</v>
          </cell>
          <cell r="U947">
            <v>-3500000</v>
          </cell>
          <cell r="V947">
            <v>-3500000</v>
          </cell>
          <cell r="W947">
            <v>-3500000</v>
          </cell>
          <cell r="X947">
            <v>-3500000</v>
          </cell>
          <cell r="Y947">
            <v>-3500000</v>
          </cell>
          <cell r="Z947">
            <v>-3500000</v>
          </cell>
          <cell r="AA947">
            <v>-3500000</v>
          </cell>
          <cell r="AB947">
            <v>-3500000</v>
          </cell>
          <cell r="AC947">
            <v>-3500000</v>
          </cell>
          <cell r="AD947">
            <v>-3500000</v>
          </cell>
          <cell r="AE947">
            <v>-3500000</v>
          </cell>
          <cell r="AF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  <cell r="AK947">
            <v>-3500000</v>
          </cell>
          <cell r="AL947">
            <v>-3500000</v>
          </cell>
          <cell r="AM947">
            <v>-3500000</v>
          </cell>
          <cell r="AN947">
            <v>-3500000</v>
          </cell>
          <cell r="AO947">
            <v>-3500000</v>
          </cell>
          <cell r="AR947" t="str">
            <v>1b</v>
          </cell>
        </row>
        <row r="948"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-2708333.3333333335</v>
          </cell>
          <cell r="AE948">
            <v>-2291666.6666666665</v>
          </cell>
          <cell r="AF948">
            <v>-1875000</v>
          </cell>
          <cell r="AG948">
            <v>-1458333.3333333333</v>
          </cell>
          <cell r="AH948">
            <v>-1041666.6666666666</v>
          </cell>
          <cell r="AI948">
            <v>-625000</v>
          </cell>
          <cell r="AJ948">
            <v>-208333.33333333334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  <cell r="AR948" t="str">
            <v>1b</v>
          </cell>
        </row>
        <row r="949"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-812500</v>
          </cell>
          <cell r="AE949">
            <v>-687500</v>
          </cell>
          <cell r="AF949">
            <v>-562500</v>
          </cell>
          <cell r="AG949">
            <v>-437500</v>
          </cell>
          <cell r="AH949">
            <v>-312500</v>
          </cell>
          <cell r="AI949">
            <v>-187500</v>
          </cell>
          <cell r="AJ949">
            <v>-62500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  <cell r="AR949" t="str">
            <v>1b</v>
          </cell>
        </row>
        <row r="950">
          <cell r="R950">
            <v>-3000000</v>
          </cell>
          <cell r="S950">
            <v>-3000000</v>
          </cell>
          <cell r="T950">
            <v>-3000000</v>
          </cell>
          <cell r="U950">
            <v>-3000000</v>
          </cell>
          <cell r="V950">
            <v>-3000000</v>
          </cell>
          <cell r="W950">
            <v>-3000000</v>
          </cell>
          <cell r="X950">
            <v>-3000000</v>
          </cell>
          <cell r="Y950">
            <v>-3000000</v>
          </cell>
          <cell r="Z950">
            <v>-3000000</v>
          </cell>
          <cell r="AA950">
            <v>-3000000</v>
          </cell>
          <cell r="AB950">
            <v>-3000000</v>
          </cell>
          <cell r="AC950">
            <v>-3000000</v>
          </cell>
          <cell r="AD950">
            <v>-3000000</v>
          </cell>
          <cell r="AE950">
            <v>-3000000</v>
          </cell>
          <cell r="AF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  <cell r="AK950">
            <v>-3000000</v>
          </cell>
          <cell r="AL950">
            <v>-3000000</v>
          </cell>
          <cell r="AM950">
            <v>-3000000</v>
          </cell>
          <cell r="AN950">
            <v>-3000000</v>
          </cell>
          <cell r="AO950">
            <v>-3000000</v>
          </cell>
          <cell r="AR950" t="str">
            <v>1b</v>
          </cell>
        </row>
        <row r="951"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-10833333.333333334</v>
          </cell>
          <cell r="AE951">
            <v>-9166666.666666666</v>
          </cell>
          <cell r="AF951">
            <v>-7500000</v>
          </cell>
          <cell r="AG951">
            <v>-5833333.333333333</v>
          </cell>
          <cell r="AH951">
            <v>-4166666.6666666665</v>
          </cell>
          <cell r="AI951">
            <v>-2500000</v>
          </cell>
          <cell r="AJ951">
            <v>-833333.33333333337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  <cell r="AR951" t="str">
            <v>1b</v>
          </cell>
        </row>
        <row r="952">
          <cell r="R952">
            <v>-1000000</v>
          </cell>
          <cell r="S952">
            <v>-1000000</v>
          </cell>
          <cell r="T952">
            <v>-1000000</v>
          </cell>
          <cell r="U952">
            <v>-1000000</v>
          </cell>
          <cell r="V952">
            <v>-1000000</v>
          </cell>
          <cell r="W952">
            <v>-1000000</v>
          </cell>
          <cell r="X952">
            <v>-1000000</v>
          </cell>
          <cell r="Y952">
            <v>-1000000</v>
          </cell>
          <cell r="Z952">
            <v>-1000000</v>
          </cell>
          <cell r="AA952">
            <v>-1000000</v>
          </cell>
          <cell r="AB952">
            <v>-1000000</v>
          </cell>
          <cell r="AC952">
            <v>-1000000</v>
          </cell>
          <cell r="AD952">
            <v>-1000000</v>
          </cell>
          <cell r="AE952">
            <v>-1000000</v>
          </cell>
          <cell r="AF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  <cell r="AK952">
            <v>-1000000</v>
          </cell>
          <cell r="AL952">
            <v>-1000000</v>
          </cell>
          <cell r="AM952">
            <v>-1000000</v>
          </cell>
          <cell r="AN952">
            <v>-1000000</v>
          </cell>
          <cell r="AO952">
            <v>-1000000</v>
          </cell>
          <cell r="AR952" t="str">
            <v>1b</v>
          </cell>
        </row>
        <row r="953"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-1625000</v>
          </cell>
          <cell r="AE953">
            <v>-1375000</v>
          </cell>
          <cell r="AF953">
            <v>-1125000</v>
          </cell>
          <cell r="AG953">
            <v>-875000</v>
          </cell>
          <cell r="AH953">
            <v>-625000</v>
          </cell>
          <cell r="AI953">
            <v>-375000</v>
          </cell>
          <cell r="AJ953">
            <v>-125000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  <cell r="AR953" t="str">
            <v>1b</v>
          </cell>
        </row>
        <row r="954"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-8145833.333333333</v>
          </cell>
          <cell r="AE954">
            <v>-7437500</v>
          </cell>
          <cell r="AF954">
            <v>-6729166.666666667</v>
          </cell>
          <cell r="AG954">
            <v>-6020833.333333333</v>
          </cell>
          <cell r="AH954">
            <v>-5312500</v>
          </cell>
          <cell r="AI954">
            <v>-4604166.666666667</v>
          </cell>
          <cell r="AJ954">
            <v>-3895833.3333333335</v>
          </cell>
          <cell r="AK954">
            <v>-3187500</v>
          </cell>
          <cell r="AL954">
            <v>-2479166.6666666665</v>
          </cell>
          <cell r="AM954">
            <v>-1770833.3333333333</v>
          </cell>
          <cell r="AN954">
            <v>-1062500</v>
          </cell>
          <cell r="AO954">
            <v>-354166.66666666669</v>
          </cell>
          <cell r="AR954" t="str">
            <v>1b</v>
          </cell>
        </row>
        <row r="955"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-9583333.333333334</v>
          </cell>
          <cell r="AE955">
            <v>-8750000</v>
          </cell>
          <cell r="AF955">
            <v>-7916666.666666667</v>
          </cell>
          <cell r="AG955">
            <v>-7083333.333333333</v>
          </cell>
          <cell r="AH955">
            <v>-6250000</v>
          </cell>
          <cell r="AI955">
            <v>-5416666.666666667</v>
          </cell>
          <cell r="AJ955">
            <v>-4583333.333333333</v>
          </cell>
          <cell r="AK955">
            <v>-3750000</v>
          </cell>
          <cell r="AL955">
            <v>-2916666.6666666665</v>
          </cell>
          <cell r="AM955">
            <v>-2083333.3333333333</v>
          </cell>
          <cell r="AN955">
            <v>-1250000</v>
          </cell>
          <cell r="AO955">
            <v>-416666.66666666669</v>
          </cell>
          <cell r="AR955" t="str">
            <v>1b</v>
          </cell>
        </row>
        <row r="956">
          <cell r="R956">
            <v>-10000000</v>
          </cell>
          <cell r="S956">
            <v>-10000000</v>
          </cell>
          <cell r="T956">
            <v>-10000000</v>
          </cell>
          <cell r="U956">
            <v>-10000000</v>
          </cell>
          <cell r="V956">
            <v>-10000000</v>
          </cell>
          <cell r="W956">
            <v>-10000000</v>
          </cell>
          <cell r="X956">
            <v>-10000000</v>
          </cell>
          <cell r="Y956">
            <v>-10000000</v>
          </cell>
          <cell r="Z956">
            <v>-10000000</v>
          </cell>
          <cell r="AA956">
            <v>-10000000</v>
          </cell>
          <cell r="AB956">
            <v>-10000000</v>
          </cell>
          <cell r="AC956">
            <v>-10000000</v>
          </cell>
          <cell r="AD956">
            <v>-10000000</v>
          </cell>
          <cell r="AE956">
            <v>-10000000</v>
          </cell>
          <cell r="AF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  <cell r="AK956">
            <v>-10000000</v>
          </cell>
          <cell r="AL956">
            <v>-10000000</v>
          </cell>
          <cell r="AM956">
            <v>-10000000</v>
          </cell>
          <cell r="AN956">
            <v>-10000000</v>
          </cell>
          <cell r="AO956">
            <v>-10000000</v>
          </cell>
          <cell r="AR956" t="str">
            <v>1b</v>
          </cell>
        </row>
        <row r="957">
          <cell r="R957">
            <v>-8000000</v>
          </cell>
          <cell r="S957">
            <v>-8000000</v>
          </cell>
          <cell r="T957">
            <v>-8000000</v>
          </cell>
          <cell r="U957">
            <v>-8000000</v>
          </cell>
          <cell r="V957">
            <v>-8000000</v>
          </cell>
          <cell r="W957">
            <v>-8000000</v>
          </cell>
          <cell r="X957">
            <v>-8000000</v>
          </cell>
          <cell r="Y957">
            <v>-8000000</v>
          </cell>
          <cell r="Z957">
            <v>-8000000</v>
          </cell>
          <cell r="AA957">
            <v>-8000000</v>
          </cell>
          <cell r="AB957">
            <v>-8000000</v>
          </cell>
          <cell r="AC957">
            <v>-8000000</v>
          </cell>
          <cell r="AD957">
            <v>-8000000</v>
          </cell>
          <cell r="AE957">
            <v>-8000000</v>
          </cell>
          <cell r="AF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  <cell r="AK957">
            <v>-8000000</v>
          </cell>
          <cell r="AL957">
            <v>-8000000</v>
          </cell>
          <cell r="AM957">
            <v>-8000000</v>
          </cell>
          <cell r="AN957">
            <v>-8000000</v>
          </cell>
          <cell r="AO957">
            <v>-8000000</v>
          </cell>
          <cell r="AR957" t="str">
            <v>1b</v>
          </cell>
        </row>
        <row r="958">
          <cell r="R958">
            <v>-3000000</v>
          </cell>
          <cell r="S958">
            <v>-3000000</v>
          </cell>
          <cell r="T958">
            <v>-3000000</v>
          </cell>
          <cell r="U958">
            <v>-3000000</v>
          </cell>
          <cell r="V958">
            <v>-3000000</v>
          </cell>
          <cell r="W958">
            <v>-3000000</v>
          </cell>
          <cell r="X958">
            <v>-3000000</v>
          </cell>
          <cell r="Y958">
            <v>-3000000</v>
          </cell>
          <cell r="Z958">
            <v>-3000000</v>
          </cell>
          <cell r="AA958">
            <v>-3000000</v>
          </cell>
          <cell r="AB958">
            <v>-3000000</v>
          </cell>
          <cell r="AC958">
            <v>-3000000</v>
          </cell>
          <cell r="AD958">
            <v>-3000000</v>
          </cell>
          <cell r="AE958">
            <v>-3000000</v>
          </cell>
          <cell r="AF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  <cell r="AK958">
            <v>-3000000</v>
          </cell>
          <cell r="AL958">
            <v>-3000000</v>
          </cell>
          <cell r="AM958">
            <v>-3000000</v>
          </cell>
          <cell r="AN958">
            <v>-3000000</v>
          </cell>
          <cell r="AO958">
            <v>-3000000</v>
          </cell>
          <cell r="AR958" t="str">
            <v>1b</v>
          </cell>
        </row>
        <row r="959">
          <cell r="R959">
            <v>-20000000</v>
          </cell>
          <cell r="S959">
            <v>-20000000</v>
          </cell>
          <cell r="T959">
            <v>-20000000</v>
          </cell>
          <cell r="U959">
            <v>-20000000</v>
          </cell>
          <cell r="V959">
            <v>-20000000</v>
          </cell>
          <cell r="W959">
            <v>-20000000</v>
          </cell>
          <cell r="X959">
            <v>-20000000</v>
          </cell>
          <cell r="Y959">
            <v>-20000000</v>
          </cell>
          <cell r="Z959">
            <v>-20000000</v>
          </cell>
          <cell r="AA959">
            <v>-20000000</v>
          </cell>
          <cell r="AB959">
            <v>-20000000</v>
          </cell>
          <cell r="AC959">
            <v>-20000000</v>
          </cell>
          <cell r="AD959">
            <v>-20000000</v>
          </cell>
          <cell r="AE959">
            <v>-20000000</v>
          </cell>
          <cell r="AF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  <cell r="AK959">
            <v>-20000000</v>
          </cell>
          <cell r="AL959">
            <v>-20000000</v>
          </cell>
          <cell r="AM959">
            <v>-20000000</v>
          </cell>
          <cell r="AN959">
            <v>-20000000</v>
          </cell>
          <cell r="AO959">
            <v>-20000000</v>
          </cell>
          <cell r="AR959" t="str">
            <v>1b</v>
          </cell>
        </row>
        <row r="960">
          <cell r="R960">
            <v>-20000000</v>
          </cell>
          <cell r="S960">
            <v>-20000000</v>
          </cell>
          <cell r="T960">
            <v>-20000000</v>
          </cell>
          <cell r="U960">
            <v>-20000000</v>
          </cell>
          <cell r="V960">
            <v>-20000000</v>
          </cell>
          <cell r="W960">
            <v>-20000000</v>
          </cell>
          <cell r="X960">
            <v>-20000000</v>
          </cell>
          <cell r="Y960">
            <v>-20000000</v>
          </cell>
          <cell r="Z960">
            <v>-20000000</v>
          </cell>
          <cell r="AA960">
            <v>-20000000</v>
          </cell>
          <cell r="AB960">
            <v>-20000000</v>
          </cell>
          <cell r="AC960">
            <v>-20000000</v>
          </cell>
          <cell r="AD960">
            <v>-20000000</v>
          </cell>
          <cell r="AE960">
            <v>-20000000</v>
          </cell>
          <cell r="AF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  <cell r="AK960">
            <v>-20000000</v>
          </cell>
          <cell r="AL960">
            <v>-20000000</v>
          </cell>
          <cell r="AM960">
            <v>-20000000</v>
          </cell>
          <cell r="AN960">
            <v>-20000000</v>
          </cell>
          <cell r="AO960">
            <v>-20000000</v>
          </cell>
          <cell r="AR960" t="str">
            <v>1b</v>
          </cell>
        </row>
        <row r="961">
          <cell r="R961">
            <v>-5000000</v>
          </cell>
          <cell r="S961">
            <v>-5000000</v>
          </cell>
          <cell r="T961">
            <v>-5000000</v>
          </cell>
          <cell r="U961">
            <v>-5000000</v>
          </cell>
          <cell r="V961">
            <v>-5000000</v>
          </cell>
          <cell r="W961">
            <v>-5000000</v>
          </cell>
          <cell r="X961">
            <v>-5000000</v>
          </cell>
          <cell r="Y961">
            <v>-5000000</v>
          </cell>
          <cell r="Z961">
            <v>-5000000</v>
          </cell>
          <cell r="AA961">
            <v>-5000000</v>
          </cell>
          <cell r="AB961">
            <v>-5000000</v>
          </cell>
          <cell r="AC961">
            <v>-5000000</v>
          </cell>
          <cell r="AD961">
            <v>-5000000</v>
          </cell>
          <cell r="AE961">
            <v>-5000000</v>
          </cell>
          <cell r="AF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  <cell r="AK961">
            <v>-5000000</v>
          </cell>
          <cell r="AL961">
            <v>-5000000</v>
          </cell>
          <cell r="AM961">
            <v>-5000000</v>
          </cell>
          <cell r="AN961">
            <v>-5000000</v>
          </cell>
          <cell r="AO961">
            <v>-5000000</v>
          </cell>
          <cell r="AR961" t="str">
            <v>1b</v>
          </cell>
        </row>
        <row r="962">
          <cell r="R962">
            <v>-7000000</v>
          </cell>
          <cell r="S962">
            <v>-7000000</v>
          </cell>
          <cell r="T962">
            <v>-7000000</v>
          </cell>
          <cell r="U962">
            <v>-7000000</v>
          </cell>
          <cell r="V962">
            <v>-7000000</v>
          </cell>
          <cell r="W962">
            <v>-7000000</v>
          </cell>
          <cell r="X962">
            <v>-7000000</v>
          </cell>
          <cell r="Y962">
            <v>-7000000</v>
          </cell>
          <cell r="Z962">
            <v>-7000000</v>
          </cell>
          <cell r="AA962">
            <v>-7000000</v>
          </cell>
          <cell r="AB962">
            <v>-7000000</v>
          </cell>
          <cell r="AC962">
            <v>-7000000</v>
          </cell>
          <cell r="AD962">
            <v>-7000000</v>
          </cell>
          <cell r="AE962">
            <v>-7000000</v>
          </cell>
          <cell r="AF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  <cell r="AK962">
            <v>-7000000</v>
          </cell>
          <cell r="AL962">
            <v>-7000000</v>
          </cell>
          <cell r="AM962">
            <v>-7000000</v>
          </cell>
          <cell r="AN962">
            <v>-7000000</v>
          </cell>
          <cell r="AO962">
            <v>-7000000</v>
          </cell>
          <cell r="AR962" t="str">
            <v>1b</v>
          </cell>
        </row>
        <row r="963">
          <cell r="R963">
            <v>-10000000</v>
          </cell>
          <cell r="S963">
            <v>-10000000</v>
          </cell>
          <cell r="T963">
            <v>-10000000</v>
          </cell>
          <cell r="U963">
            <v>-10000000</v>
          </cell>
          <cell r="V963">
            <v>-10000000</v>
          </cell>
          <cell r="W963">
            <v>-10000000</v>
          </cell>
          <cell r="X963">
            <v>-10000000</v>
          </cell>
          <cell r="Y963">
            <v>-10000000</v>
          </cell>
          <cell r="Z963">
            <v>-10000000</v>
          </cell>
          <cell r="AA963">
            <v>-10000000</v>
          </cell>
          <cell r="AB963">
            <v>-10000000</v>
          </cell>
          <cell r="AC963">
            <v>-10000000</v>
          </cell>
          <cell r="AD963">
            <v>-10000000</v>
          </cell>
          <cell r="AE963">
            <v>-10000000</v>
          </cell>
          <cell r="AF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  <cell r="AK963">
            <v>-10000000</v>
          </cell>
          <cell r="AL963">
            <v>-10000000</v>
          </cell>
          <cell r="AM963">
            <v>-10000000</v>
          </cell>
          <cell r="AN963">
            <v>-10000000</v>
          </cell>
          <cell r="AO963">
            <v>-10000000</v>
          </cell>
          <cell r="AR963" t="str">
            <v>1b</v>
          </cell>
        </row>
        <row r="964">
          <cell r="R964">
            <v>-2000000</v>
          </cell>
          <cell r="S964">
            <v>-2000000</v>
          </cell>
          <cell r="T964">
            <v>-2000000</v>
          </cell>
          <cell r="U964">
            <v>-2000000</v>
          </cell>
          <cell r="V964">
            <v>-2000000</v>
          </cell>
          <cell r="W964">
            <v>-2000000</v>
          </cell>
          <cell r="X964">
            <v>-2000000</v>
          </cell>
          <cell r="Y964">
            <v>-2000000</v>
          </cell>
          <cell r="Z964">
            <v>-2000000</v>
          </cell>
          <cell r="AA964">
            <v>-2000000</v>
          </cell>
          <cell r="AB964">
            <v>-2000000</v>
          </cell>
          <cell r="AC964">
            <v>-2000000</v>
          </cell>
          <cell r="AD964">
            <v>-2000000</v>
          </cell>
          <cell r="AE964">
            <v>-2000000</v>
          </cell>
          <cell r="AF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  <cell r="AK964">
            <v>-2000000</v>
          </cell>
          <cell r="AL964">
            <v>-2000000</v>
          </cell>
          <cell r="AM964">
            <v>-2000000</v>
          </cell>
          <cell r="AN964">
            <v>-2000000</v>
          </cell>
          <cell r="AO964">
            <v>-2000000</v>
          </cell>
          <cell r="AR964" t="str">
            <v>1b</v>
          </cell>
        </row>
        <row r="965">
          <cell r="R965">
            <v>-3000000</v>
          </cell>
          <cell r="S965">
            <v>-3000000</v>
          </cell>
          <cell r="T965">
            <v>-3000000</v>
          </cell>
          <cell r="U965">
            <v>-3000000</v>
          </cell>
          <cell r="V965">
            <v>-3000000</v>
          </cell>
          <cell r="W965">
            <v>-3000000</v>
          </cell>
          <cell r="X965">
            <v>-3000000</v>
          </cell>
          <cell r="Y965">
            <v>-3000000</v>
          </cell>
          <cell r="Z965">
            <v>-3000000</v>
          </cell>
          <cell r="AA965">
            <v>-3000000</v>
          </cell>
          <cell r="AB965">
            <v>-3000000</v>
          </cell>
          <cell r="AC965">
            <v>-3000000</v>
          </cell>
          <cell r="AD965">
            <v>-3000000</v>
          </cell>
          <cell r="AE965">
            <v>-3000000</v>
          </cell>
          <cell r="AF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  <cell r="AK965">
            <v>-3000000</v>
          </cell>
          <cell r="AL965">
            <v>-3000000</v>
          </cell>
          <cell r="AM965">
            <v>-3000000</v>
          </cell>
          <cell r="AN965">
            <v>-3000000</v>
          </cell>
          <cell r="AO965">
            <v>-3000000</v>
          </cell>
          <cell r="AR965" t="str">
            <v>1b</v>
          </cell>
        </row>
        <row r="966">
          <cell r="R966">
            <v>-5000000</v>
          </cell>
          <cell r="S966">
            <v>-5000000</v>
          </cell>
          <cell r="T966">
            <v>-5000000</v>
          </cell>
          <cell r="U966">
            <v>-5000000</v>
          </cell>
          <cell r="V966">
            <v>-5000000</v>
          </cell>
          <cell r="W966">
            <v>-5000000</v>
          </cell>
          <cell r="X966">
            <v>-5000000</v>
          </cell>
          <cell r="Y966">
            <v>-5000000</v>
          </cell>
          <cell r="Z966">
            <v>-5000000</v>
          </cell>
          <cell r="AA966">
            <v>-5000000</v>
          </cell>
          <cell r="AB966">
            <v>-5000000</v>
          </cell>
          <cell r="AC966">
            <v>-5000000</v>
          </cell>
          <cell r="AD966">
            <v>-5000000</v>
          </cell>
          <cell r="AE966">
            <v>-5000000</v>
          </cell>
          <cell r="AF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  <cell r="AK966">
            <v>-5000000</v>
          </cell>
          <cell r="AL966">
            <v>-5000000</v>
          </cell>
          <cell r="AM966">
            <v>-5000000</v>
          </cell>
          <cell r="AN966">
            <v>-5000000</v>
          </cell>
          <cell r="AO966">
            <v>-5000000</v>
          </cell>
          <cell r="AR966" t="str">
            <v>1b</v>
          </cell>
        </row>
        <row r="967">
          <cell r="R967">
            <v>-15000000</v>
          </cell>
          <cell r="S967">
            <v>-15000000</v>
          </cell>
          <cell r="T967">
            <v>-15000000</v>
          </cell>
          <cell r="U967">
            <v>-15000000</v>
          </cell>
          <cell r="V967">
            <v>-15000000</v>
          </cell>
          <cell r="W967">
            <v>-15000000</v>
          </cell>
          <cell r="X967">
            <v>-15000000</v>
          </cell>
          <cell r="Y967">
            <v>-15000000</v>
          </cell>
          <cell r="Z967">
            <v>-15000000</v>
          </cell>
          <cell r="AA967">
            <v>-15000000</v>
          </cell>
          <cell r="AB967">
            <v>-15000000</v>
          </cell>
          <cell r="AC967">
            <v>-15000000</v>
          </cell>
          <cell r="AD967">
            <v>-15000000</v>
          </cell>
          <cell r="AE967">
            <v>-15000000</v>
          </cell>
          <cell r="AF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  <cell r="AK967">
            <v>-15000000</v>
          </cell>
          <cell r="AL967">
            <v>-15000000</v>
          </cell>
          <cell r="AM967">
            <v>-15000000</v>
          </cell>
          <cell r="AN967">
            <v>-15000000</v>
          </cell>
          <cell r="AO967">
            <v>-15000000</v>
          </cell>
          <cell r="AR967" t="str">
            <v>1b</v>
          </cell>
        </row>
        <row r="968">
          <cell r="R968">
            <v>-10000000</v>
          </cell>
          <cell r="S968">
            <v>-10000000</v>
          </cell>
          <cell r="T968">
            <v>-10000000</v>
          </cell>
          <cell r="U968">
            <v>-10000000</v>
          </cell>
          <cell r="V968">
            <v>-10000000</v>
          </cell>
          <cell r="W968">
            <v>-10000000</v>
          </cell>
          <cell r="X968">
            <v>-10000000</v>
          </cell>
          <cell r="Y968">
            <v>-10000000</v>
          </cell>
          <cell r="Z968">
            <v>-10000000</v>
          </cell>
          <cell r="AA968">
            <v>-10000000</v>
          </cell>
          <cell r="AB968">
            <v>-10000000</v>
          </cell>
          <cell r="AC968">
            <v>-10000000</v>
          </cell>
          <cell r="AD968">
            <v>-10000000</v>
          </cell>
          <cell r="AE968">
            <v>-10000000</v>
          </cell>
          <cell r="AF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  <cell r="AK968">
            <v>-10000000</v>
          </cell>
          <cell r="AL968">
            <v>-10000000</v>
          </cell>
          <cell r="AM968">
            <v>-10000000</v>
          </cell>
          <cell r="AN968">
            <v>-10000000</v>
          </cell>
          <cell r="AO968">
            <v>-10000000</v>
          </cell>
          <cell r="AR968" t="str">
            <v>1b</v>
          </cell>
        </row>
        <row r="969">
          <cell r="R969">
            <v>-2000000</v>
          </cell>
          <cell r="S969">
            <v>-2000000</v>
          </cell>
          <cell r="T969">
            <v>-2000000</v>
          </cell>
          <cell r="U969">
            <v>-2000000</v>
          </cell>
          <cell r="V969">
            <v>-2000000</v>
          </cell>
          <cell r="W969">
            <v>-2000000</v>
          </cell>
          <cell r="X969">
            <v>-2000000</v>
          </cell>
          <cell r="Y969">
            <v>-2000000</v>
          </cell>
          <cell r="Z969">
            <v>-2000000</v>
          </cell>
          <cell r="AA969">
            <v>-2000000</v>
          </cell>
          <cell r="AB969">
            <v>-2000000</v>
          </cell>
          <cell r="AC969">
            <v>-2000000</v>
          </cell>
          <cell r="AD969">
            <v>-2000000</v>
          </cell>
          <cell r="AE969">
            <v>-2000000</v>
          </cell>
          <cell r="AF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  <cell r="AK969">
            <v>-2000000</v>
          </cell>
          <cell r="AL969">
            <v>-2000000</v>
          </cell>
          <cell r="AM969">
            <v>-2000000</v>
          </cell>
          <cell r="AN969">
            <v>-2000000</v>
          </cell>
          <cell r="AO969">
            <v>-2000000</v>
          </cell>
          <cell r="AR969" t="str">
            <v>1b</v>
          </cell>
        </row>
        <row r="970">
          <cell r="R970">
            <v>-25000000</v>
          </cell>
          <cell r="S970">
            <v>-25000000</v>
          </cell>
          <cell r="T970">
            <v>-25000000</v>
          </cell>
          <cell r="U970">
            <v>-25000000</v>
          </cell>
          <cell r="V970">
            <v>-25000000</v>
          </cell>
          <cell r="W970">
            <v>-25000000</v>
          </cell>
          <cell r="X970">
            <v>-25000000</v>
          </cell>
          <cell r="Y970">
            <v>-25000000</v>
          </cell>
          <cell r="Z970">
            <v>-25000000</v>
          </cell>
          <cell r="AA970">
            <v>-25000000</v>
          </cell>
          <cell r="AB970">
            <v>-25000000</v>
          </cell>
          <cell r="AC970">
            <v>-25000000</v>
          </cell>
          <cell r="AD970">
            <v>-25000000</v>
          </cell>
          <cell r="AE970">
            <v>-25000000</v>
          </cell>
          <cell r="AF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  <cell r="AK970">
            <v>-25000000</v>
          </cell>
          <cell r="AL970">
            <v>-25000000</v>
          </cell>
          <cell r="AM970">
            <v>-25000000</v>
          </cell>
          <cell r="AN970">
            <v>-25000000</v>
          </cell>
          <cell r="AO970">
            <v>-25000000</v>
          </cell>
          <cell r="AR970" t="str">
            <v>1b</v>
          </cell>
        </row>
        <row r="971">
          <cell r="R971">
            <v>-100000000</v>
          </cell>
          <cell r="S971">
            <v>-100000000</v>
          </cell>
          <cell r="T971">
            <v>-100000000</v>
          </cell>
          <cell r="U971">
            <v>-100000000</v>
          </cell>
          <cell r="V971">
            <v>-100000000</v>
          </cell>
          <cell r="W971">
            <v>-100000000</v>
          </cell>
          <cell r="X971">
            <v>-100000000</v>
          </cell>
          <cell r="Y971">
            <v>-100000000</v>
          </cell>
          <cell r="Z971">
            <v>-100000000</v>
          </cell>
          <cell r="AA971">
            <v>-100000000</v>
          </cell>
          <cell r="AB971">
            <v>-100000000</v>
          </cell>
          <cell r="AC971">
            <v>-100000000</v>
          </cell>
          <cell r="AD971">
            <v>-100000000</v>
          </cell>
          <cell r="AE971">
            <v>-100000000</v>
          </cell>
          <cell r="AF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  <cell r="AK971">
            <v>-100000000</v>
          </cell>
          <cell r="AL971">
            <v>-100000000</v>
          </cell>
          <cell r="AM971">
            <v>-100000000</v>
          </cell>
          <cell r="AN971">
            <v>-100000000</v>
          </cell>
          <cell r="AO971">
            <v>-100000000</v>
          </cell>
          <cell r="AR971" t="str">
            <v>1b</v>
          </cell>
        </row>
        <row r="972"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-1458333.3333333333</v>
          </cell>
          <cell r="AE972">
            <v>-1041666.6666666666</v>
          </cell>
          <cell r="AF972">
            <v>-625000</v>
          </cell>
          <cell r="AG972">
            <v>-208333.33333333334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  <cell r="AR972" t="str">
            <v>1b</v>
          </cell>
        </row>
        <row r="973"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-1250000</v>
          </cell>
          <cell r="AE973">
            <v>-416666.66666666669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  <cell r="AR973" t="str">
            <v>1b</v>
          </cell>
        </row>
        <row r="974"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O974">
            <v>0</v>
          </cell>
          <cell r="AR974" t="str">
            <v>1b</v>
          </cell>
        </row>
        <row r="975">
          <cell r="R975">
            <v>-46000000</v>
          </cell>
          <cell r="S975">
            <v>-46000000</v>
          </cell>
          <cell r="T975">
            <v>-46000000</v>
          </cell>
          <cell r="U975">
            <v>-46000000</v>
          </cell>
          <cell r="V975">
            <v>-46000000</v>
          </cell>
          <cell r="W975">
            <v>-46000000</v>
          </cell>
          <cell r="X975">
            <v>-46000000</v>
          </cell>
          <cell r="Y975">
            <v>-46000000</v>
          </cell>
          <cell r="Z975">
            <v>-46000000</v>
          </cell>
          <cell r="AA975">
            <v>-46000000</v>
          </cell>
          <cell r="AB975">
            <v>-46000000</v>
          </cell>
          <cell r="AC975">
            <v>-46000000</v>
          </cell>
          <cell r="AD975">
            <v>-46000000</v>
          </cell>
          <cell r="AE975">
            <v>-46000000</v>
          </cell>
          <cell r="AF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  <cell r="AK975">
            <v>-46000000</v>
          </cell>
          <cell r="AL975">
            <v>-46000000</v>
          </cell>
          <cell r="AM975">
            <v>-46000000</v>
          </cell>
          <cell r="AN975">
            <v>-46000000</v>
          </cell>
          <cell r="AO975">
            <v>-46000000</v>
          </cell>
          <cell r="AR975" t="str">
            <v>1b</v>
          </cell>
        </row>
        <row r="976"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  <cell r="AR976" t="str">
            <v>1b</v>
          </cell>
        </row>
        <row r="977"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  <cell r="AR977" t="str">
            <v>1b</v>
          </cell>
        </row>
        <row r="978"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  <cell r="AR978" t="str">
            <v>1b</v>
          </cell>
        </row>
        <row r="979"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  <cell r="AR979" t="str">
            <v>1b</v>
          </cell>
        </row>
        <row r="980"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  <cell r="AR980" t="str">
            <v>1b</v>
          </cell>
        </row>
        <row r="981"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  <cell r="AR981" t="str">
            <v>1b</v>
          </cell>
        </row>
        <row r="982"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0</v>
          </cell>
          <cell r="AO982">
            <v>0</v>
          </cell>
          <cell r="AR982" t="str">
            <v>1b</v>
          </cell>
        </row>
        <row r="983">
          <cell r="R983">
            <v>-50000000</v>
          </cell>
          <cell r="S983">
            <v>-50000000</v>
          </cell>
          <cell r="T983">
            <v>-50000000</v>
          </cell>
          <cell r="U983">
            <v>-50000000</v>
          </cell>
          <cell r="V983">
            <v>-50000000</v>
          </cell>
          <cell r="W983">
            <v>-50000000</v>
          </cell>
          <cell r="X983">
            <v>-50000000</v>
          </cell>
          <cell r="Y983">
            <v>-50000000</v>
          </cell>
          <cell r="Z983">
            <v>-50000000</v>
          </cell>
          <cell r="AA983">
            <v>-50000000</v>
          </cell>
          <cell r="AB983">
            <v>-50000000</v>
          </cell>
          <cell r="AC983">
            <v>0</v>
          </cell>
          <cell r="AD983">
            <v>-50000000</v>
          </cell>
          <cell r="AE983">
            <v>-50000000</v>
          </cell>
          <cell r="AF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  <cell r="AK983">
            <v>-50000000</v>
          </cell>
          <cell r="AL983">
            <v>-50000000</v>
          </cell>
          <cell r="AM983">
            <v>-50000000</v>
          </cell>
          <cell r="AN983">
            <v>-50000000</v>
          </cell>
          <cell r="AO983">
            <v>-47916666.666666664</v>
          </cell>
          <cell r="AR983" t="str">
            <v>1b</v>
          </cell>
        </row>
        <row r="984"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-8750000</v>
          </cell>
          <cell r="AE984">
            <v>-6250000</v>
          </cell>
          <cell r="AF984">
            <v>-3750000</v>
          </cell>
          <cell r="AG984">
            <v>-1250000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0</v>
          </cell>
          <cell r="AO984">
            <v>0</v>
          </cell>
          <cell r="AR984" t="str">
            <v>1b</v>
          </cell>
        </row>
        <row r="985"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  <cell r="AR985" t="str">
            <v>1b</v>
          </cell>
        </row>
        <row r="986"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-1250000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  <cell r="AR986" t="str">
            <v>1b</v>
          </cell>
        </row>
        <row r="987"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-2625000</v>
          </cell>
          <cell r="AE987">
            <v>-2375000</v>
          </cell>
          <cell r="AF987">
            <v>-2125000</v>
          </cell>
          <cell r="AG987">
            <v>-1875000</v>
          </cell>
          <cell r="AH987">
            <v>-1625000</v>
          </cell>
          <cell r="AI987">
            <v>-1375000</v>
          </cell>
          <cell r="AJ987">
            <v>-1125000</v>
          </cell>
          <cell r="AK987">
            <v>-875000</v>
          </cell>
          <cell r="AL987">
            <v>-625000</v>
          </cell>
          <cell r="AM987">
            <v>-375000</v>
          </cell>
          <cell r="AN987">
            <v>-125000</v>
          </cell>
          <cell r="AO987">
            <v>0</v>
          </cell>
          <cell r="AR987" t="str">
            <v>1b</v>
          </cell>
        </row>
        <row r="988"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-9625000</v>
          </cell>
          <cell r="AE988">
            <v>-8708333.333333334</v>
          </cell>
          <cell r="AF988">
            <v>-7791666.666666667</v>
          </cell>
          <cell r="AG988">
            <v>-6875000</v>
          </cell>
          <cell r="AH988">
            <v>-5958333.333333333</v>
          </cell>
          <cell r="AI988">
            <v>-5041666.666666667</v>
          </cell>
          <cell r="AJ988">
            <v>-4125000</v>
          </cell>
          <cell r="AK988">
            <v>-3208333.3333333335</v>
          </cell>
          <cell r="AL988">
            <v>-2291666.6666666665</v>
          </cell>
          <cell r="AM988">
            <v>-1375000</v>
          </cell>
          <cell r="AN988">
            <v>-458333.33333333331</v>
          </cell>
          <cell r="AO988">
            <v>0</v>
          </cell>
          <cell r="AR988" t="str">
            <v>1b</v>
          </cell>
        </row>
        <row r="989">
          <cell r="R989">
            <v>-2513509.5</v>
          </cell>
          <cell r="S989">
            <v>-2513509.5</v>
          </cell>
          <cell r="T989">
            <v>-2513509.5</v>
          </cell>
          <cell r="U989">
            <v>-2460919.7400000002</v>
          </cell>
          <cell r="V989">
            <v>-2460919.7400000002</v>
          </cell>
          <cell r="W989">
            <v>-2460919.7400000002</v>
          </cell>
          <cell r="X989">
            <v>-2460919.7400000002</v>
          </cell>
          <cell r="Y989">
            <v>-1211122.3899999999</v>
          </cell>
          <cell r="Z989">
            <v>-1211122.3899999999</v>
          </cell>
          <cell r="AA989">
            <v>384889.2</v>
          </cell>
          <cell r="AB989">
            <v>0</v>
          </cell>
          <cell r="AC989">
            <v>0</v>
          </cell>
          <cell r="AD989">
            <v>-3136255.0375000001</v>
          </cell>
          <cell r="AE989">
            <v>-3345714.1625000001</v>
          </cell>
          <cell r="AF989">
            <v>-3555173.2875000001</v>
          </cell>
          <cell r="AG989">
            <v>-3762441.1724999999</v>
          </cell>
          <cell r="AH989">
            <v>-3967517.8175000004</v>
          </cell>
          <cell r="AI989">
            <v>-4172594.4625000004</v>
          </cell>
          <cell r="AJ989">
            <v>-4045679.7516666669</v>
          </cell>
          <cell r="AK989">
            <v>-3534698.7954166667</v>
          </cell>
          <cell r="AL989">
            <v>-2971642.9495833344</v>
          </cell>
          <cell r="AM989">
            <v>-2500815.0866666674</v>
          </cell>
          <cell r="AN989">
            <v>-2138252.2566666668</v>
          </cell>
          <cell r="AO989">
            <v>-1791726.4766666668</v>
          </cell>
        </row>
        <row r="990">
          <cell r="R990">
            <v>-55000000</v>
          </cell>
          <cell r="S990">
            <v>-55000000</v>
          </cell>
          <cell r="T990">
            <v>-55000000</v>
          </cell>
          <cell r="U990">
            <v>-55000000</v>
          </cell>
          <cell r="V990">
            <v>-55000000</v>
          </cell>
          <cell r="W990">
            <v>-55000000</v>
          </cell>
          <cell r="X990">
            <v>-55000000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-55000000</v>
          </cell>
          <cell r="AE990">
            <v>-55000000</v>
          </cell>
          <cell r="AF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  <cell r="AK990">
            <v>-52708333.333333336</v>
          </cell>
          <cell r="AL990">
            <v>-48125000</v>
          </cell>
          <cell r="AM990">
            <v>-43541666.666666664</v>
          </cell>
          <cell r="AN990">
            <v>-38958333.333333336</v>
          </cell>
          <cell r="AO990">
            <v>-34375000</v>
          </cell>
          <cell r="AR990" t="str">
            <v>1b</v>
          </cell>
        </row>
        <row r="991">
          <cell r="R991">
            <v>-30000000</v>
          </cell>
          <cell r="S991">
            <v>-30000000</v>
          </cell>
          <cell r="T991">
            <v>-30000000</v>
          </cell>
          <cell r="U991">
            <v>-30000000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-30000000</v>
          </cell>
          <cell r="AE991">
            <v>-30000000</v>
          </cell>
          <cell r="AF991">
            <v>-30000000</v>
          </cell>
          <cell r="AG991">
            <v>-30000000</v>
          </cell>
          <cell r="AH991">
            <v>-28750000</v>
          </cell>
          <cell r="AI991">
            <v>-26250000</v>
          </cell>
          <cell r="AJ991">
            <v>-23750000</v>
          </cell>
          <cell r="AK991">
            <v>-21250000</v>
          </cell>
          <cell r="AL991">
            <v>-18750000</v>
          </cell>
          <cell r="AM991">
            <v>-16250000</v>
          </cell>
          <cell r="AN991">
            <v>-13750000</v>
          </cell>
          <cell r="AO991">
            <v>-11250000</v>
          </cell>
          <cell r="AR991" t="str">
            <v>1b</v>
          </cell>
        </row>
        <row r="992">
          <cell r="R992">
            <v>-300000000</v>
          </cell>
          <cell r="S992">
            <v>-300000000</v>
          </cell>
          <cell r="T992">
            <v>-300000000</v>
          </cell>
          <cell r="U992">
            <v>-300000000</v>
          </cell>
          <cell r="V992">
            <v>-300000000</v>
          </cell>
          <cell r="W992">
            <v>-300000000</v>
          </cell>
          <cell r="X992">
            <v>-300000000</v>
          </cell>
          <cell r="Y992">
            <v>-300000000</v>
          </cell>
          <cell r="Z992">
            <v>-300000000</v>
          </cell>
          <cell r="AA992">
            <v>-300000000</v>
          </cell>
          <cell r="AB992">
            <v>-300000000</v>
          </cell>
          <cell r="AC992">
            <v>-300000000</v>
          </cell>
          <cell r="AD992">
            <v>-300000000</v>
          </cell>
          <cell r="AE992">
            <v>-300000000</v>
          </cell>
          <cell r="AF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  <cell r="AK992">
            <v>-300000000</v>
          </cell>
          <cell r="AL992">
            <v>-300000000</v>
          </cell>
          <cell r="AM992">
            <v>-300000000</v>
          </cell>
          <cell r="AN992">
            <v>-300000000</v>
          </cell>
          <cell r="AO992">
            <v>-300000000</v>
          </cell>
          <cell r="AR992" t="str">
            <v>1b</v>
          </cell>
        </row>
        <row r="993">
          <cell r="R993">
            <v>-200000000</v>
          </cell>
          <cell r="S993">
            <v>-200000000</v>
          </cell>
          <cell r="T993">
            <v>-200000000</v>
          </cell>
          <cell r="U993">
            <v>-200000000</v>
          </cell>
          <cell r="V993">
            <v>-200000000</v>
          </cell>
          <cell r="W993">
            <v>-200000000</v>
          </cell>
          <cell r="X993">
            <v>-200000000</v>
          </cell>
          <cell r="Y993">
            <v>-200000000</v>
          </cell>
          <cell r="Z993">
            <v>-200000000</v>
          </cell>
          <cell r="AA993">
            <v>-200000000</v>
          </cell>
          <cell r="AB993">
            <v>-200000000</v>
          </cell>
          <cell r="AC993">
            <v>-200000000</v>
          </cell>
          <cell r="AD993">
            <v>-200000000</v>
          </cell>
          <cell r="AE993">
            <v>-200000000</v>
          </cell>
          <cell r="AF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  <cell r="AK993">
            <v>-200000000</v>
          </cell>
          <cell r="AL993">
            <v>-200000000</v>
          </cell>
          <cell r="AM993">
            <v>-200000000</v>
          </cell>
          <cell r="AN993">
            <v>-200000000</v>
          </cell>
          <cell r="AO993">
            <v>-200000000</v>
          </cell>
          <cell r="AR993" t="str">
            <v>1b</v>
          </cell>
        </row>
        <row r="994">
          <cell r="R994">
            <v>-150000000</v>
          </cell>
          <cell r="S994">
            <v>-150000000</v>
          </cell>
          <cell r="T994">
            <v>-150000000</v>
          </cell>
          <cell r="U994">
            <v>-150000000</v>
          </cell>
          <cell r="V994">
            <v>-150000000</v>
          </cell>
          <cell r="W994">
            <v>-150000000</v>
          </cell>
          <cell r="X994">
            <v>-150000000</v>
          </cell>
          <cell r="Y994">
            <v>-150000000</v>
          </cell>
          <cell r="Z994">
            <v>-150000000</v>
          </cell>
          <cell r="AA994">
            <v>-150000000</v>
          </cell>
          <cell r="AB994">
            <v>-150000000</v>
          </cell>
          <cell r="AC994">
            <v>-150000000</v>
          </cell>
          <cell r="AD994">
            <v>-150000000</v>
          </cell>
          <cell r="AE994">
            <v>-150000000</v>
          </cell>
          <cell r="AF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  <cell r="AK994">
            <v>-150000000</v>
          </cell>
          <cell r="AL994">
            <v>-150000000</v>
          </cell>
          <cell r="AM994">
            <v>-150000000</v>
          </cell>
          <cell r="AN994">
            <v>-150000000</v>
          </cell>
          <cell r="AO994">
            <v>-150000000</v>
          </cell>
          <cell r="AR994" t="str">
            <v>1b</v>
          </cell>
        </row>
        <row r="995">
          <cell r="R995">
            <v>-100000000</v>
          </cell>
          <cell r="S995">
            <v>-100000000</v>
          </cell>
          <cell r="T995">
            <v>-100000000</v>
          </cell>
          <cell r="U995">
            <v>-100000000</v>
          </cell>
          <cell r="V995">
            <v>-100000000</v>
          </cell>
          <cell r="W995">
            <v>-100000000</v>
          </cell>
          <cell r="X995">
            <v>-100000000</v>
          </cell>
          <cell r="Y995">
            <v>-100000000</v>
          </cell>
          <cell r="Z995">
            <v>-100000000</v>
          </cell>
          <cell r="AA995">
            <v>-100000000</v>
          </cell>
          <cell r="AB995">
            <v>-100000000</v>
          </cell>
          <cell r="AC995">
            <v>-100000000</v>
          </cell>
          <cell r="AD995">
            <v>-100000000</v>
          </cell>
          <cell r="AE995">
            <v>-100000000</v>
          </cell>
          <cell r="AF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  <cell r="AK995">
            <v>-100000000</v>
          </cell>
          <cell r="AL995">
            <v>-100000000</v>
          </cell>
          <cell r="AM995">
            <v>-100000000</v>
          </cell>
          <cell r="AN995">
            <v>-100000000</v>
          </cell>
          <cell r="AO995">
            <v>-100000000</v>
          </cell>
          <cell r="AR995" t="str">
            <v>1b</v>
          </cell>
        </row>
        <row r="996">
          <cell r="R996">
            <v>-225000000</v>
          </cell>
          <cell r="S996">
            <v>-225000000</v>
          </cell>
          <cell r="T996">
            <v>-225000000</v>
          </cell>
          <cell r="U996">
            <v>-225000000</v>
          </cell>
          <cell r="V996">
            <v>-225000000</v>
          </cell>
          <cell r="W996">
            <v>-225000000</v>
          </cell>
          <cell r="X996">
            <v>-225000000</v>
          </cell>
          <cell r="Y996">
            <v>-225000000</v>
          </cell>
          <cell r="Z996">
            <v>-225000000</v>
          </cell>
          <cell r="AA996">
            <v>-225000000</v>
          </cell>
          <cell r="AB996">
            <v>-225000000</v>
          </cell>
          <cell r="AC996">
            <v>-225000000</v>
          </cell>
          <cell r="AD996">
            <v>-225000000</v>
          </cell>
          <cell r="AE996">
            <v>-225000000</v>
          </cell>
          <cell r="AF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  <cell r="AK996">
            <v>-225000000</v>
          </cell>
          <cell r="AL996">
            <v>-225000000</v>
          </cell>
          <cell r="AM996">
            <v>-225000000</v>
          </cell>
          <cell r="AN996">
            <v>-225000000</v>
          </cell>
          <cell r="AO996">
            <v>-225000000</v>
          </cell>
          <cell r="AR996" t="str">
            <v>1b</v>
          </cell>
        </row>
        <row r="997">
          <cell r="R997">
            <v>-25000000</v>
          </cell>
          <cell r="S997">
            <v>-25000000</v>
          </cell>
          <cell r="T997">
            <v>-25000000</v>
          </cell>
          <cell r="U997">
            <v>-25000000</v>
          </cell>
          <cell r="V997">
            <v>-25000000</v>
          </cell>
          <cell r="W997">
            <v>-25000000</v>
          </cell>
          <cell r="X997">
            <v>-25000000</v>
          </cell>
          <cell r="Y997">
            <v>-25000000</v>
          </cell>
          <cell r="Z997">
            <v>-25000000</v>
          </cell>
          <cell r="AA997">
            <v>-25000000</v>
          </cell>
          <cell r="AB997">
            <v>-25000000</v>
          </cell>
          <cell r="AC997">
            <v>-25000000</v>
          </cell>
          <cell r="AD997">
            <v>-25000000</v>
          </cell>
          <cell r="AE997">
            <v>-25000000</v>
          </cell>
          <cell r="AF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  <cell r="AK997">
            <v>-25000000</v>
          </cell>
          <cell r="AL997">
            <v>-25000000</v>
          </cell>
          <cell r="AM997">
            <v>-25000000</v>
          </cell>
          <cell r="AN997">
            <v>-25000000</v>
          </cell>
          <cell r="AO997">
            <v>-25000000</v>
          </cell>
          <cell r="AR997" t="str">
            <v>1b</v>
          </cell>
        </row>
        <row r="998">
          <cell r="R998">
            <v>-260000000</v>
          </cell>
          <cell r="S998">
            <v>-260000000</v>
          </cell>
          <cell r="T998">
            <v>-260000000</v>
          </cell>
          <cell r="U998">
            <v>-260000000</v>
          </cell>
          <cell r="V998">
            <v>-260000000</v>
          </cell>
          <cell r="W998">
            <v>-260000000</v>
          </cell>
          <cell r="X998">
            <v>-260000000</v>
          </cell>
          <cell r="Y998">
            <v>-260000000</v>
          </cell>
          <cell r="Z998">
            <v>-260000000</v>
          </cell>
          <cell r="AA998">
            <v>-260000000</v>
          </cell>
          <cell r="AB998">
            <v>-260000000</v>
          </cell>
          <cell r="AC998">
            <v>-260000000</v>
          </cell>
          <cell r="AD998">
            <v>-260000000</v>
          </cell>
          <cell r="AE998">
            <v>-260000000</v>
          </cell>
          <cell r="AF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  <cell r="AK998">
            <v>-260000000</v>
          </cell>
          <cell r="AL998">
            <v>-260000000</v>
          </cell>
          <cell r="AM998">
            <v>-260000000</v>
          </cell>
          <cell r="AN998">
            <v>-260000000</v>
          </cell>
          <cell r="AO998">
            <v>-260000000</v>
          </cell>
          <cell r="AR998" t="str">
            <v>1b</v>
          </cell>
        </row>
        <row r="999"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-35000000</v>
          </cell>
          <cell r="AE999">
            <v>-31666666.666666668</v>
          </cell>
          <cell r="AF999">
            <v>-28333333.333333332</v>
          </cell>
          <cell r="AG999">
            <v>-25000000</v>
          </cell>
          <cell r="AH999">
            <v>-21666666.666666668</v>
          </cell>
          <cell r="AI999">
            <v>-18333333.333333332</v>
          </cell>
          <cell r="AJ999">
            <v>-15000000</v>
          </cell>
          <cell r="AK999">
            <v>-11666666.666666666</v>
          </cell>
          <cell r="AL999">
            <v>-8333333.333333333</v>
          </cell>
          <cell r="AM999">
            <v>-5000000</v>
          </cell>
          <cell r="AN999">
            <v>-1666666.6666666667</v>
          </cell>
          <cell r="AO999">
            <v>0</v>
          </cell>
          <cell r="AR999" t="str">
            <v>1b</v>
          </cell>
        </row>
        <row r="1000">
          <cell r="R1000">
            <v>-138460000</v>
          </cell>
          <cell r="S1000">
            <v>-138460000</v>
          </cell>
          <cell r="T1000">
            <v>-138460000</v>
          </cell>
          <cell r="U1000">
            <v>-138460000</v>
          </cell>
          <cell r="V1000">
            <v>-138460000</v>
          </cell>
          <cell r="W1000">
            <v>-138460000</v>
          </cell>
          <cell r="X1000">
            <v>-138460000</v>
          </cell>
          <cell r="Y1000">
            <v>-138460000</v>
          </cell>
          <cell r="Z1000">
            <v>-138460000</v>
          </cell>
          <cell r="AA1000">
            <v>-138460000</v>
          </cell>
          <cell r="AB1000">
            <v>-138460000</v>
          </cell>
          <cell r="AC1000">
            <v>-138460000</v>
          </cell>
          <cell r="AD1000">
            <v>-121152500</v>
          </cell>
          <cell r="AE1000">
            <v>-132690833.33333333</v>
          </cell>
          <cell r="AF1000">
            <v>-138460000</v>
          </cell>
          <cell r="AG1000">
            <v>-138460000</v>
          </cell>
          <cell r="AH1000">
            <v>-138460000</v>
          </cell>
          <cell r="AI1000">
            <v>-138460000</v>
          </cell>
          <cell r="AJ1000">
            <v>-138460000</v>
          </cell>
          <cell r="AK1000">
            <v>-138460000</v>
          </cell>
          <cell r="AL1000">
            <v>-138460000</v>
          </cell>
          <cell r="AM1000">
            <v>-138460000</v>
          </cell>
          <cell r="AN1000">
            <v>-138460000</v>
          </cell>
          <cell r="AO1000">
            <v>-138460000</v>
          </cell>
          <cell r="AR1000" t="str">
            <v>1b</v>
          </cell>
        </row>
        <row r="1001">
          <cell r="R1001">
            <v>-23400000</v>
          </cell>
          <cell r="S1001">
            <v>-23400000</v>
          </cell>
          <cell r="T1001">
            <v>-23400000</v>
          </cell>
          <cell r="U1001">
            <v>-23400000</v>
          </cell>
          <cell r="V1001">
            <v>-23400000</v>
          </cell>
          <cell r="W1001">
            <v>-23400000</v>
          </cell>
          <cell r="X1001">
            <v>-23400000</v>
          </cell>
          <cell r="Y1001">
            <v>-23400000</v>
          </cell>
          <cell r="Z1001">
            <v>-23400000</v>
          </cell>
          <cell r="AA1001">
            <v>-23400000</v>
          </cell>
          <cell r="AB1001">
            <v>-23400000</v>
          </cell>
          <cell r="AC1001">
            <v>-23400000</v>
          </cell>
          <cell r="AD1001">
            <v>-20475000</v>
          </cell>
          <cell r="AE1001">
            <v>-22425000</v>
          </cell>
          <cell r="AF1001">
            <v>-23400000</v>
          </cell>
          <cell r="AG1001">
            <v>-23400000</v>
          </cell>
          <cell r="AH1001">
            <v>-23400000</v>
          </cell>
          <cell r="AI1001">
            <v>-23400000</v>
          </cell>
          <cell r="AJ1001">
            <v>-23400000</v>
          </cell>
          <cell r="AK1001">
            <v>-23400000</v>
          </cell>
          <cell r="AL1001">
            <v>-23400000</v>
          </cell>
          <cell r="AM1001">
            <v>-23400000</v>
          </cell>
          <cell r="AN1001">
            <v>-23400000</v>
          </cell>
          <cell r="AO1001">
            <v>-23400000</v>
          </cell>
          <cell r="AR1001" t="str">
            <v>1b</v>
          </cell>
        </row>
        <row r="1002">
          <cell r="R1002">
            <v>-150000000</v>
          </cell>
          <cell r="S1002">
            <v>-150000000</v>
          </cell>
          <cell r="T1002">
            <v>-150000000</v>
          </cell>
          <cell r="U1002">
            <v>-150000000</v>
          </cell>
          <cell r="V1002">
            <v>-150000000</v>
          </cell>
          <cell r="W1002">
            <v>-150000000</v>
          </cell>
          <cell r="X1002">
            <v>-150000000</v>
          </cell>
          <cell r="Y1002">
            <v>-150000000</v>
          </cell>
          <cell r="Z1002">
            <v>-150000000</v>
          </cell>
          <cell r="AA1002">
            <v>-150000000</v>
          </cell>
          <cell r="AB1002">
            <v>-150000000</v>
          </cell>
          <cell r="AC1002">
            <v>-150000000</v>
          </cell>
          <cell r="AD1002">
            <v>-93750000</v>
          </cell>
          <cell r="AE1002">
            <v>-106250000</v>
          </cell>
          <cell r="AF1002">
            <v>-118750000</v>
          </cell>
          <cell r="AG1002">
            <v>-131250000</v>
          </cell>
          <cell r="AH1002">
            <v>-143750000</v>
          </cell>
          <cell r="AI1002">
            <v>-150000000</v>
          </cell>
          <cell r="AJ1002">
            <v>-150000000</v>
          </cell>
          <cell r="AK1002">
            <v>-150000000</v>
          </cell>
          <cell r="AL1002">
            <v>-150000000</v>
          </cell>
          <cell r="AM1002">
            <v>-150000000</v>
          </cell>
          <cell r="AN1002">
            <v>-150000000</v>
          </cell>
          <cell r="AO1002">
            <v>-150000000</v>
          </cell>
          <cell r="AR1002" t="str">
            <v>1b</v>
          </cell>
        </row>
        <row r="1003"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  <cell r="AR1003" t="str">
            <v>3b</v>
          </cell>
        </row>
        <row r="1004">
          <cell r="R1004">
            <v>-80250000</v>
          </cell>
          <cell r="S1004">
            <v>-80250000</v>
          </cell>
          <cell r="T1004">
            <v>-80250000</v>
          </cell>
          <cell r="U1004">
            <v>-80250000</v>
          </cell>
          <cell r="V1004">
            <v>-80250000</v>
          </cell>
          <cell r="W1004">
            <v>-80250000</v>
          </cell>
          <cell r="X1004">
            <v>-80250000</v>
          </cell>
          <cell r="Y1004">
            <v>-80250000</v>
          </cell>
          <cell r="Z1004">
            <v>-80250000</v>
          </cell>
          <cell r="AA1004">
            <v>-80250000</v>
          </cell>
          <cell r="AB1004">
            <v>-80250000</v>
          </cell>
          <cell r="AC1004">
            <v>-80250000</v>
          </cell>
          <cell r="AD1004">
            <v>-10031250</v>
          </cell>
          <cell r="AE1004">
            <v>-16718750</v>
          </cell>
          <cell r="AF1004">
            <v>-23406250</v>
          </cell>
          <cell r="AG1004">
            <v>-30093750</v>
          </cell>
          <cell r="AH1004">
            <v>-36781250</v>
          </cell>
          <cell r="AI1004">
            <v>-43468750</v>
          </cell>
          <cell r="AJ1004">
            <v>-50156250</v>
          </cell>
          <cell r="AK1004">
            <v>-56843750</v>
          </cell>
          <cell r="AL1004">
            <v>-63531250</v>
          </cell>
          <cell r="AM1004">
            <v>-70218750</v>
          </cell>
          <cell r="AN1004">
            <v>-76906250</v>
          </cell>
          <cell r="AO1004">
            <v>-80250000</v>
          </cell>
          <cell r="AR1004" t="str">
            <v>1b</v>
          </cell>
        </row>
        <row r="1005">
          <cell r="R1005">
            <v>-200000000</v>
          </cell>
          <cell r="S1005">
            <v>-200000000</v>
          </cell>
          <cell r="T1005">
            <v>-200000000</v>
          </cell>
          <cell r="U1005">
            <v>-200000000</v>
          </cell>
          <cell r="V1005">
            <v>-200000000</v>
          </cell>
          <cell r="W1005">
            <v>-200000000</v>
          </cell>
          <cell r="X1005">
            <v>-200000000</v>
          </cell>
          <cell r="Y1005">
            <v>-200000000</v>
          </cell>
          <cell r="Z1005">
            <v>-200000000</v>
          </cell>
          <cell r="AA1005">
            <v>-200000000</v>
          </cell>
          <cell r="AB1005">
            <v>-200000000</v>
          </cell>
          <cell r="AC1005">
            <v>-200000000</v>
          </cell>
          <cell r="AD1005">
            <v>-25000000</v>
          </cell>
          <cell r="AE1005">
            <v>-41666666.666666664</v>
          </cell>
          <cell r="AF1005">
            <v>-58333333.333333336</v>
          </cell>
          <cell r="AG1005">
            <v>-75000000</v>
          </cell>
          <cell r="AH1005">
            <v>-91666666.666666672</v>
          </cell>
          <cell r="AI1005">
            <v>-108333333.33333333</v>
          </cell>
          <cell r="AJ1005">
            <v>-125000000</v>
          </cell>
          <cell r="AK1005">
            <v>-141666666.66666666</v>
          </cell>
          <cell r="AL1005">
            <v>-158333333.33333334</v>
          </cell>
          <cell r="AM1005">
            <v>-175000000</v>
          </cell>
          <cell r="AN1005">
            <v>-191666666.66666666</v>
          </cell>
          <cell r="AO1005">
            <v>-200000000</v>
          </cell>
          <cell r="AR1005" t="str">
            <v>1b</v>
          </cell>
        </row>
        <row r="1006"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  <cell r="AR1006" t="str">
            <v>1b</v>
          </cell>
        </row>
        <row r="1007">
          <cell r="R1007">
            <v>-431100</v>
          </cell>
          <cell r="S1007">
            <v>-431100</v>
          </cell>
          <cell r="T1007">
            <v>-431100</v>
          </cell>
          <cell r="U1007">
            <v>-431100</v>
          </cell>
          <cell r="V1007">
            <v>-431100</v>
          </cell>
          <cell r="W1007">
            <v>-431100</v>
          </cell>
          <cell r="X1007">
            <v>-431100</v>
          </cell>
          <cell r="Y1007">
            <v>-431100</v>
          </cell>
          <cell r="Z1007">
            <v>-431100</v>
          </cell>
          <cell r="AA1007">
            <v>-431100</v>
          </cell>
          <cell r="AB1007">
            <v>-431100</v>
          </cell>
          <cell r="AC1007">
            <v>-431100</v>
          </cell>
          <cell r="AD1007">
            <v>-53887.5</v>
          </cell>
          <cell r="AE1007">
            <v>-89812.5</v>
          </cell>
          <cell r="AF1007">
            <v>-125737.5</v>
          </cell>
          <cell r="AG1007">
            <v>-161662.5</v>
          </cell>
          <cell r="AH1007">
            <v>-197587.5</v>
          </cell>
          <cell r="AI1007">
            <v>-233512.5</v>
          </cell>
          <cell r="AJ1007">
            <v>-269437.5</v>
          </cell>
          <cell r="AK1007">
            <v>-305362.5</v>
          </cell>
          <cell r="AL1007">
            <v>-341287.5</v>
          </cell>
          <cell r="AM1007">
            <v>-377212.5</v>
          </cell>
          <cell r="AN1007">
            <v>-413137.5</v>
          </cell>
          <cell r="AO1007">
            <v>-431100</v>
          </cell>
          <cell r="AR1007" t="str">
            <v>1b</v>
          </cell>
        </row>
        <row r="1008">
          <cell r="R1008">
            <v>-1458300</v>
          </cell>
          <cell r="S1008">
            <v>-1458300</v>
          </cell>
          <cell r="T1008">
            <v>-1458300</v>
          </cell>
          <cell r="U1008">
            <v>-1458300</v>
          </cell>
          <cell r="V1008">
            <v>-1458300</v>
          </cell>
          <cell r="W1008">
            <v>-1458300</v>
          </cell>
          <cell r="X1008">
            <v>-1458300</v>
          </cell>
          <cell r="Y1008">
            <v>-1458300</v>
          </cell>
          <cell r="Z1008">
            <v>-1458300</v>
          </cell>
          <cell r="AA1008">
            <v>-1458300</v>
          </cell>
          <cell r="AB1008">
            <v>-1458300</v>
          </cell>
          <cell r="AC1008">
            <v>-1458300</v>
          </cell>
          <cell r="AD1008">
            <v>-182287.5</v>
          </cell>
          <cell r="AE1008">
            <v>-303812.5</v>
          </cell>
          <cell r="AF1008">
            <v>-425337.5</v>
          </cell>
          <cell r="AG1008">
            <v>-546862.5</v>
          </cell>
          <cell r="AH1008">
            <v>-668387.5</v>
          </cell>
          <cell r="AI1008">
            <v>-789912.5</v>
          </cell>
          <cell r="AJ1008">
            <v>-911437.5</v>
          </cell>
          <cell r="AK1008">
            <v>-1032962.5</v>
          </cell>
          <cell r="AL1008">
            <v>-1154487.5</v>
          </cell>
          <cell r="AM1008">
            <v>-1276012.5</v>
          </cell>
          <cell r="AN1008">
            <v>-1397537.5</v>
          </cell>
          <cell r="AO1008">
            <v>-1458300</v>
          </cell>
          <cell r="AR1008" t="str">
            <v>1b</v>
          </cell>
        </row>
        <row r="1009"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  <cell r="AR1009" t="str">
            <v>1b</v>
          </cell>
        </row>
        <row r="1010"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O1010">
            <v>0</v>
          </cell>
          <cell r="AR1010" t="str">
            <v>1b</v>
          </cell>
        </row>
        <row r="1011"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  <cell r="AR1011" t="str">
            <v>1b</v>
          </cell>
        </row>
        <row r="1012"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O1012">
            <v>0</v>
          </cell>
          <cell r="AR1012" t="str">
            <v>1b</v>
          </cell>
        </row>
        <row r="1013"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  <cell r="AR1013" t="str">
            <v>1b</v>
          </cell>
        </row>
        <row r="1014">
          <cell r="R1014">
            <v>12076.65</v>
          </cell>
          <cell r="S1014">
            <v>10868.98</v>
          </cell>
          <cell r="T1014">
            <v>9661.31</v>
          </cell>
          <cell r="U1014">
            <v>8453.64</v>
          </cell>
          <cell r="V1014">
            <v>7245.97</v>
          </cell>
          <cell r="W1014">
            <v>6038.3</v>
          </cell>
          <cell r="X1014">
            <v>4830.63</v>
          </cell>
          <cell r="Y1014">
            <v>3622.96</v>
          </cell>
          <cell r="Z1014">
            <v>2415.29</v>
          </cell>
          <cell r="AA1014">
            <v>1207.6199999999999</v>
          </cell>
          <cell r="AB1014">
            <v>-0.05</v>
          </cell>
          <cell r="AC1014">
            <v>0</v>
          </cell>
          <cell r="AD1014">
            <v>19322.669999999998</v>
          </cell>
          <cell r="AE1014">
            <v>18115</v>
          </cell>
          <cell r="AF1014">
            <v>16907.329999999998</v>
          </cell>
          <cell r="AG1014">
            <v>15699.660000000002</v>
          </cell>
          <cell r="AH1014">
            <v>14491.99</v>
          </cell>
          <cell r="AI1014">
            <v>13284.32</v>
          </cell>
          <cell r="AJ1014">
            <v>12076.65</v>
          </cell>
          <cell r="AK1014">
            <v>10868.98</v>
          </cell>
          <cell r="AL1014">
            <v>9661.3100000000013</v>
          </cell>
          <cell r="AM1014">
            <v>8453.6400000000012</v>
          </cell>
          <cell r="AN1014">
            <v>7245.97</v>
          </cell>
          <cell r="AO1014">
            <v>6088.621666666666</v>
          </cell>
          <cell r="AR1014" t="str">
            <v>1b</v>
          </cell>
        </row>
        <row r="1015">
          <cell r="R1015">
            <v>-1475000</v>
          </cell>
          <cell r="S1015">
            <v>-1475000</v>
          </cell>
          <cell r="T1015">
            <v>-2375000</v>
          </cell>
          <cell r="U1015">
            <v>-2375000</v>
          </cell>
          <cell r="V1015">
            <v>-375000</v>
          </cell>
          <cell r="W1015">
            <v>-575000</v>
          </cell>
          <cell r="X1015">
            <v>-575000</v>
          </cell>
          <cell r="Y1015">
            <v>-575000</v>
          </cell>
          <cell r="Z1015">
            <v>-925000</v>
          </cell>
          <cell r="AA1015">
            <v>-925000</v>
          </cell>
          <cell r="AB1015">
            <v>-925000</v>
          </cell>
          <cell r="AC1015">
            <v>-1300000</v>
          </cell>
          <cell r="AD1015">
            <v>-926041.66666666663</v>
          </cell>
          <cell r="AE1015">
            <v>-1001041.6666666666</v>
          </cell>
          <cell r="AF1015">
            <v>-1103125</v>
          </cell>
          <cell r="AG1015">
            <v>-1230208.3333333333</v>
          </cell>
          <cell r="AH1015">
            <v>-1273958.3333333333</v>
          </cell>
          <cell r="AI1015">
            <v>-1242708.3333333333</v>
          </cell>
          <cell r="AJ1015">
            <v>-1219791.6666666667</v>
          </cell>
          <cell r="AK1015">
            <v>-1196875</v>
          </cell>
          <cell r="AL1015">
            <v>-1177083.3333333333</v>
          </cell>
          <cell r="AM1015">
            <v>-1169270.8333333333</v>
          </cell>
          <cell r="AN1015">
            <v>-1170312.5</v>
          </cell>
          <cell r="AO1015">
            <v>-1163541.6666666667</v>
          </cell>
          <cell r="AR1015" t="str">
            <v>50b</v>
          </cell>
        </row>
        <row r="1016"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  <cell r="AR1016" t="str">
            <v>50b</v>
          </cell>
        </row>
        <row r="1017">
          <cell r="R1017">
            <v>-32315807.579999998</v>
          </cell>
          <cell r="S1017">
            <v>-32315807.579999998</v>
          </cell>
          <cell r="T1017">
            <v>-32621793.93</v>
          </cell>
          <cell r="U1017">
            <v>-32621793.93</v>
          </cell>
          <cell r="V1017">
            <v>-32621793.93</v>
          </cell>
          <cell r="W1017">
            <v>-31615260.379999999</v>
          </cell>
          <cell r="X1017">
            <v>-31615260.379999999</v>
          </cell>
          <cell r="Y1017">
            <v>-31615260.379999999</v>
          </cell>
          <cell r="Z1017">
            <v>-31186363.84</v>
          </cell>
          <cell r="AA1017">
            <v>-31186363.84</v>
          </cell>
          <cell r="AB1017">
            <v>-31186363.84</v>
          </cell>
          <cell r="AC1017">
            <v>-30567858.050000001</v>
          </cell>
          <cell r="AD1017">
            <v>-32668440.382499997</v>
          </cell>
          <cell r="AE1017">
            <v>-32556723.46083333</v>
          </cell>
          <cell r="AF1017">
            <v>-32477603.403749999</v>
          </cell>
          <cell r="AG1017">
            <v>-32431080.211249996</v>
          </cell>
          <cell r="AH1017">
            <v>-32384557.018749997</v>
          </cell>
          <cell r="AI1017">
            <v>-32318824.820833337</v>
          </cell>
          <cell r="AJ1017">
            <v>-32233883.617500003</v>
          </cell>
          <cell r="AK1017">
            <v>-32148942.41416667</v>
          </cell>
          <cell r="AL1017">
            <v>-32077860.915833335</v>
          </cell>
          <cell r="AM1017">
            <v>-32020639.122500002</v>
          </cell>
          <cell r="AN1017">
            <v>-31963417.329166666</v>
          </cell>
          <cell r="AO1017">
            <v>-31861975.202083331</v>
          </cell>
          <cell r="AR1017" t="str">
            <v>42b</v>
          </cell>
        </row>
        <row r="1018">
          <cell r="R1018">
            <v>-75000</v>
          </cell>
          <cell r="S1018">
            <v>-75000</v>
          </cell>
          <cell r="T1018">
            <v>-75000</v>
          </cell>
          <cell r="U1018">
            <v>-75000</v>
          </cell>
          <cell r="V1018">
            <v>-75000</v>
          </cell>
          <cell r="W1018">
            <v>-75000</v>
          </cell>
          <cell r="X1018">
            <v>-75000</v>
          </cell>
          <cell r="Y1018">
            <v>-75000</v>
          </cell>
          <cell r="Z1018">
            <v>-75000</v>
          </cell>
          <cell r="AA1018">
            <v>-75000</v>
          </cell>
          <cell r="AB1018">
            <v>-75000</v>
          </cell>
          <cell r="AC1018">
            <v>-75000</v>
          </cell>
          <cell r="AD1018">
            <v>-79996.649999999994</v>
          </cell>
          <cell r="AE1018">
            <v>-76665.55</v>
          </cell>
          <cell r="AF1018">
            <v>-75000</v>
          </cell>
          <cell r="AG1018">
            <v>-75000</v>
          </cell>
          <cell r="AH1018">
            <v>-75000</v>
          </cell>
          <cell r="AI1018">
            <v>-75000</v>
          </cell>
          <cell r="AJ1018">
            <v>-75000</v>
          </cell>
          <cell r="AK1018">
            <v>-75000</v>
          </cell>
          <cell r="AL1018">
            <v>-75000</v>
          </cell>
          <cell r="AM1018">
            <v>-75000</v>
          </cell>
          <cell r="AN1018">
            <v>-75000</v>
          </cell>
          <cell r="AO1018">
            <v>-75000</v>
          </cell>
          <cell r="AR1018" t="str">
            <v>62</v>
          </cell>
        </row>
        <row r="1019">
          <cell r="R1019">
            <v>-1499216.5</v>
          </cell>
          <cell r="S1019">
            <v>-1499216.5</v>
          </cell>
          <cell r="T1019">
            <v>-1495678.39</v>
          </cell>
          <cell r="U1019">
            <v>-1495678.39</v>
          </cell>
          <cell r="V1019">
            <v>-1495678.39</v>
          </cell>
          <cell r="W1019">
            <v>-1485186.09</v>
          </cell>
          <cell r="X1019">
            <v>-1485186.09</v>
          </cell>
          <cell r="Y1019">
            <v>-1485186.09</v>
          </cell>
          <cell r="Z1019">
            <v>-1453594.55</v>
          </cell>
          <cell r="AA1019">
            <v>-1453594.55</v>
          </cell>
          <cell r="AB1019">
            <v>-1453594.55</v>
          </cell>
          <cell r="AC1019">
            <v>-1447086.75</v>
          </cell>
          <cell r="AD1019">
            <v>-1496895.0112499997</v>
          </cell>
          <cell r="AE1019">
            <v>-1491573.7054166666</v>
          </cell>
          <cell r="AF1019">
            <v>-1488185.2691666668</v>
          </cell>
          <cell r="AG1019">
            <v>-1486729.7024999999</v>
          </cell>
          <cell r="AH1019">
            <v>-1485274.1358333335</v>
          </cell>
          <cell r="AI1019">
            <v>-1485110.5537500002</v>
          </cell>
          <cell r="AJ1019">
            <v>-1486238.95625</v>
          </cell>
          <cell r="AK1019">
            <v>-1487367.3587500004</v>
          </cell>
          <cell r="AL1019">
            <v>-1487179.4470833335</v>
          </cell>
          <cell r="AM1019">
            <v>-1485675.2212500002</v>
          </cell>
          <cell r="AN1019">
            <v>-1484170.9954166666</v>
          </cell>
          <cell r="AO1019">
            <v>-1481246.8095833336</v>
          </cell>
          <cell r="AR1019" t="str">
            <v>62</v>
          </cell>
        </row>
        <row r="1020">
          <cell r="R1020">
            <v>-129471.05</v>
          </cell>
          <cell r="S1020">
            <v>-129471.05</v>
          </cell>
          <cell r="T1020">
            <v>-129471.05</v>
          </cell>
          <cell r="U1020">
            <v>-129471.05</v>
          </cell>
          <cell r="V1020">
            <v>-129471.05</v>
          </cell>
          <cell r="W1020">
            <v>-129471.05</v>
          </cell>
          <cell r="X1020">
            <v>-129471.05</v>
          </cell>
          <cell r="Y1020">
            <v>-129471.05</v>
          </cell>
          <cell r="Z1020">
            <v>-129471.05</v>
          </cell>
          <cell r="AA1020">
            <v>-129471.05</v>
          </cell>
          <cell r="AB1020">
            <v>-129471.05</v>
          </cell>
          <cell r="AC1020">
            <v>-129471.05</v>
          </cell>
          <cell r="AD1020">
            <v>-132251.3125</v>
          </cell>
          <cell r="AE1020">
            <v>-131531.00416666668</v>
          </cell>
          <cell r="AF1020">
            <v>-131064.6125</v>
          </cell>
          <cell r="AG1020">
            <v>-130852.13750000001</v>
          </cell>
          <cell r="AH1020">
            <v>-130639.66250000002</v>
          </cell>
          <cell r="AI1020">
            <v>-130427.18750000001</v>
          </cell>
          <cell r="AJ1020">
            <v>-130214.71250000002</v>
          </cell>
          <cell r="AK1020">
            <v>-130002.2375</v>
          </cell>
          <cell r="AL1020">
            <v>-129789.76250000001</v>
          </cell>
          <cell r="AM1020">
            <v>-129577.28750000002</v>
          </cell>
          <cell r="AN1020">
            <v>-129471.05000000003</v>
          </cell>
          <cell r="AO1020">
            <v>-129471.05000000003</v>
          </cell>
          <cell r="AR1020" t="str">
            <v>62</v>
          </cell>
        </row>
        <row r="1021">
          <cell r="R1021">
            <v>-8761.4500000000007</v>
          </cell>
          <cell r="S1021">
            <v>-7940.64</v>
          </cell>
          <cell r="T1021">
            <v>-6486.76</v>
          </cell>
          <cell r="U1021">
            <v>-6486.76</v>
          </cell>
          <cell r="V1021">
            <v>-6486.76</v>
          </cell>
          <cell r="W1021">
            <v>-6486.76</v>
          </cell>
          <cell r="X1021">
            <v>-6486.76</v>
          </cell>
          <cell r="Y1021">
            <v>-6486.76</v>
          </cell>
          <cell r="Z1021">
            <v>-5998.51</v>
          </cell>
          <cell r="AA1021">
            <v>-5681.26</v>
          </cell>
          <cell r="AB1021">
            <v>-3450.06</v>
          </cell>
          <cell r="AC1021">
            <v>-3273.81</v>
          </cell>
          <cell r="AD1021">
            <v>-9312.618333333332</v>
          </cell>
          <cell r="AE1021">
            <v>-9068.4091666666664</v>
          </cell>
          <cell r="AF1021">
            <v>-8813.5504166666669</v>
          </cell>
          <cell r="AG1021">
            <v>-8560.3245833333331</v>
          </cell>
          <cell r="AH1021">
            <v>-8334.5987499999992</v>
          </cell>
          <cell r="AI1021">
            <v>-8108.8729166666644</v>
          </cell>
          <cell r="AJ1021">
            <v>-7883.1470833333324</v>
          </cell>
          <cell r="AK1021">
            <v>-7662.9941666666664</v>
          </cell>
          <cell r="AL1021">
            <v>-7440.581666666666</v>
          </cell>
          <cell r="AM1021">
            <v>-7197.1179166666661</v>
          </cell>
          <cell r="AN1021">
            <v>-6847.4687500000009</v>
          </cell>
          <cell r="AO1021">
            <v>-6397.5091666666676</v>
          </cell>
          <cell r="AR1021" t="str">
            <v>62</v>
          </cell>
        </row>
        <row r="1022">
          <cell r="R1022">
            <v>-15000</v>
          </cell>
          <cell r="S1022">
            <v>-15000</v>
          </cell>
          <cell r="T1022">
            <v>-15000</v>
          </cell>
          <cell r="U1022">
            <v>-15000</v>
          </cell>
          <cell r="V1022">
            <v>-15000</v>
          </cell>
          <cell r="W1022">
            <v>-15000</v>
          </cell>
          <cell r="X1022">
            <v>-15000</v>
          </cell>
          <cell r="Y1022">
            <v>-15000</v>
          </cell>
          <cell r="Z1022">
            <v>-15000</v>
          </cell>
          <cell r="AA1022">
            <v>-15000</v>
          </cell>
          <cell r="AB1022">
            <v>-15000</v>
          </cell>
          <cell r="AC1022">
            <v>-15000</v>
          </cell>
          <cell r="AD1022">
            <v>-15000</v>
          </cell>
          <cell r="AE1022">
            <v>-15000</v>
          </cell>
          <cell r="AF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  <cell r="AK1022">
            <v>-15000</v>
          </cell>
          <cell r="AL1022">
            <v>-15000</v>
          </cell>
          <cell r="AM1022">
            <v>-15000</v>
          </cell>
          <cell r="AN1022">
            <v>-15000</v>
          </cell>
          <cell r="AO1022">
            <v>-15000</v>
          </cell>
          <cell r="AR1022" t="str">
            <v>62</v>
          </cell>
        </row>
        <row r="1023">
          <cell r="R1023">
            <v>-58056.38</v>
          </cell>
          <cell r="S1023">
            <v>-58056.38</v>
          </cell>
          <cell r="T1023">
            <v>-57901.38</v>
          </cell>
          <cell r="U1023">
            <v>-57901.38</v>
          </cell>
          <cell r="V1023">
            <v>-56948.480000000003</v>
          </cell>
          <cell r="W1023">
            <v>-56948.480000000003</v>
          </cell>
          <cell r="X1023">
            <v>-56948.480000000003</v>
          </cell>
          <cell r="Y1023">
            <v>-55767.11</v>
          </cell>
          <cell r="Z1023">
            <v>-55767.11</v>
          </cell>
          <cell r="AA1023">
            <v>-55767.11</v>
          </cell>
          <cell r="AB1023">
            <v>-54906.61</v>
          </cell>
          <cell r="AC1023">
            <v>-53065.29</v>
          </cell>
          <cell r="AD1023">
            <v>-60445.541666666664</v>
          </cell>
          <cell r="AE1023">
            <v>-60174.234999999993</v>
          </cell>
          <cell r="AF1023">
            <v>-59900.251250000001</v>
          </cell>
          <cell r="AG1023">
            <v>-59628.63208333333</v>
          </cell>
          <cell r="AH1023">
            <v>-59322.350416666675</v>
          </cell>
          <cell r="AI1023">
            <v>-58976.364583333336</v>
          </cell>
          <cell r="AJ1023">
            <v>-58630.378749999996</v>
          </cell>
          <cell r="AK1023">
            <v>-58279.879583333328</v>
          </cell>
          <cell r="AL1023">
            <v>-57924.867083333338</v>
          </cell>
          <cell r="AM1023">
            <v>-57569.854583333326</v>
          </cell>
          <cell r="AN1023">
            <v>-57178.987916666665</v>
          </cell>
          <cell r="AO1023">
            <v>-56734.23833333332</v>
          </cell>
          <cell r="AR1023" t="str">
            <v>62</v>
          </cell>
        </row>
        <row r="1024"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O1024">
            <v>0</v>
          </cell>
          <cell r="AR1024" t="str">
            <v>62</v>
          </cell>
        </row>
        <row r="1025">
          <cell r="R1025">
            <v>-341045.91</v>
          </cell>
          <cell r="S1025">
            <v>-341045.91</v>
          </cell>
          <cell r="T1025">
            <v>-341045.91</v>
          </cell>
          <cell r="U1025">
            <v>-341045.91</v>
          </cell>
          <cell r="V1025">
            <v>-341045.91</v>
          </cell>
          <cell r="W1025">
            <v>-341045.91</v>
          </cell>
          <cell r="X1025">
            <v>-339067.82</v>
          </cell>
          <cell r="Y1025">
            <v>-338647.57</v>
          </cell>
          <cell r="Z1025">
            <v>-337999.82</v>
          </cell>
          <cell r="AA1025">
            <v>-337697.52</v>
          </cell>
          <cell r="AB1025">
            <v>-337502.77</v>
          </cell>
          <cell r="AC1025">
            <v>-337653.92</v>
          </cell>
          <cell r="AD1025">
            <v>-342403.92958333337</v>
          </cell>
          <cell r="AE1025">
            <v>-342178.69875000004</v>
          </cell>
          <cell r="AF1025">
            <v>-341959.77</v>
          </cell>
          <cell r="AG1025">
            <v>-341747.14333333337</v>
          </cell>
          <cell r="AH1025">
            <v>-341534.51666666666</v>
          </cell>
          <cell r="AI1025">
            <v>-341321.89</v>
          </cell>
          <cell r="AJ1025">
            <v>-341083.48958333331</v>
          </cell>
          <cell r="AK1025">
            <v>-340827.64874999999</v>
          </cell>
          <cell r="AL1025">
            <v>-340573.1933333333</v>
          </cell>
          <cell r="AM1025">
            <v>-340299.1941666666</v>
          </cell>
          <cell r="AN1025">
            <v>-340004.48458333325</v>
          </cell>
          <cell r="AO1025">
            <v>-339711.73958333331</v>
          </cell>
          <cell r="AR1025" t="str">
            <v>62</v>
          </cell>
        </row>
        <row r="1026">
          <cell r="R1026">
            <v>-141634.19</v>
          </cell>
          <cell r="S1026">
            <v>-141634.19</v>
          </cell>
          <cell r="T1026">
            <v>-141634.19</v>
          </cell>
          <cell r="U1026">
            <v>-141634.19</v>
          </cell>
          <cell r="V1026">
            <v>-141634.19</v>
          </cell>
          <cell r="W1026">
            <v>-141634.19</v>
          </cell>
          <cell r="X1026">
            <v>-141634.19</v>
          </cell>
          <cell r="Y1026">
            <v>-141634.19</v>
          </cell>
          <cell r="Z1026">
            <v>-141634.19</v>
          </cell>
          <cell r="AA1026">
            <v>-141634.19</v>
          </cell>
          <cell r="AB1026">
            <v>-141634.19</v>
          </cell>
          <cell r="AC1026">
            <v>-141634.19</v>
          </cell>
          <cell r="AD1026">
            <v>-141634.18999999997</v>
          </cell>
          <cell r="AE1026">
            <v>-141634.18999999997</v>
          </cell>
          <cell r="AF1026">
            <v>-141634.18999999997</v>
          </cell>
          <cell r="AG1026">
            <v>-141634.18999999997</v>
          </cell>
          <cell r="AH1026">
            <v>-141634.18999999997</v>
          </cell>
          <cell r="AI1026">
            <v>-141634.18999999997</v>
          </cell>
          <cell r="AJ1026">
            <v>-141634.18999999997</v>
          </cell>
          <cell r="AK1026">
            <v>-141634.18999999997</v>
          </cell>
          <cell r="AL1026">
            <v>-141634.18999999997</v>
          </cell>
          <cell r="AM1026">
            <v>-141634.18999999997</v>
          </cell>
          <cell r="AN1026">
            <v>-141634.18999999997</v>
          </cell>
          <cell r="AO1026">
            <v>-141634.18999999997</v>
          </cell>
          <cell r="AR1026" t="str">
            <v>62</v>
          </cell>
        </row>
        <row r="1027">
          <cell r="R1027">
            <v>-140000</v>
          </cell>
          <cell r="S1027">
            <v>-140000</v>
          </cell>
          <cell r="T1027">
            <v>-140000</v>
          </cell>
          <cell r="U1027">
            <v>-140000</v>
          </cell>
          <cell r="V1027">
            <v>-140000</v>
          </cell>
          <cell r="W1027">
            <v>-140000</v>
          </cell>
          <cell r="X1027">
            <v>-140000</v>
          </cell>
          <cell r="Y1027">
            <v>-140000</v>
          </cell>
          <cell r="Z1027">
            <v>-140000</v>
          </cell>
          <cell r="AA1027">
            <v>-140000</v>
          </cell>
          <cell r="AB1027">
            <v>-140000</v>
          </cell>
          <cell r="AC1027">
            <v>-140000</v>
          </cell>
          <cell r="AD1027">
            <v>-140000</v>
          </cell>
          <cell r="AE1027">
            <v>-140000</v>
          </cell>
          <cell r="AF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  <cell r="AK1027">
            <v>-140000</v>
          </cell>
          <cell r="AL1027">
            <v>-140000</v>
          </cell>
          <cell r="AM1027">
            <v>-140000</v>
          </cell>
          <cell r="AN1027">
            <v>-140000</v>
          </cell>
          <cell r="AO1027">
            <v>-140000</v>
          </cell>
          <cell r="AR1027" t="str">
            <v>62</v>
          </cell>
        </row>
        <row r="1028">
          <cell r="R1028">
            <v>-20000</v>
          </cell>
          <cell r="S1028">
            <v>-20000</v>
          </cell>
          <cell r="T1028">
            <v>-10000</v>
          </cell>
          <cell r="U1028">
            <v>-10000</v>
          </cell>
          <cell r="V1028">
            <v>-10000</v>
          </cell>
          <cell r="W1028">
            <v>-10000</v>
          </cell>
          <cell r="X1028">
            <v>-10000</v>
          </cell>
          <cell r="Y1028">
            <v>-10000</v>
          </cell>
          <cell r="Z1028">
            <v>-10000</v>
          </cell>
          <cell r="AA1028">
            <v>-10000</v>
          </cell>
          <cell r="AB1028">
            <v>-10000</v>
          </cell>
          <cell r="AC1028">
            <v>-10000</v>
          </cell>
          <cell r="AD1028">
            <v>-20000</v>
          </cell>
          <cell r="AE1028">
            <v>-20000</v>
          </cell>
          <cell r="AF1028">
            <v>-19583.333333333332</v>
          </cell>
          <cell r="AG1028">
            <v>-18750</v>
          </cell>
          <cell r="AH1028">
            <v>-17916.666666666668</v>
          </cell>
          <cell r="AI1028">
            <v>-17083.333333333332</v>
          </cell>
          <cell r="AJ1028">
            <v>-16250</v>
          </cell>
          <cell r="AK1028">
            <v>-15416.666666666666</v>
          </cell>
          <cell r="AL1028">
            <v>-14583.333333333334</v>
          </cell>
          <cell r="AM1028">
            <v>-13750</v>
          </cell>
          <cell r="AN1028">
            <v>-12916.666666666666</v>
          </cell>
          <cell r="AO1028">
            <v>-12083.333333333334</v>
          </cell>
          <cell r="AR1028" t="str">
            <v>62</v>
          </cell>
        </row>
        <row r="1029"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-216063.14</v>
          </cell>
          <cell r="X1029">
            <v>-216063.14</v>
          </cell>
          <cell r="Y1029">
            <v>-216063.14</v>
          </cell>
          <cell r="Z1029">
            <v>-50000</v>
          </cell>
          <cell r="AA1029">
            <v>-50000</v>
          </cell>
          <cell r="AB1029">
            <v>-50000</v>
          </cell>
          <cell r="AC1029">
            <v>-27713.599999999999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I1029">
            <v>-9002.6308333333345</v>
          </cell>
          <cell r="AJ1029">
            <v>-27007.892500000002</v>
          </cell>
          <cell r="AK1029">
            <v>-45013.154166666674</v>
          </cell>
          <cell r="AL1029">
            <v>-56099.118333333339</v>
          </cell>
          <cell r="AM1029">
            <v>-60265.785000000003</v>
          </cell>
          <cell r="AN1029">
            <v>-64432.451666666668</v>
          </cell>
          <cell r="AO1029">
            <v>-67670.518333333341</v>
          </cell>
          <cell r="AR1029" t="str">
            <v>62</v>
          </cell>
        </row>
        <row r="1030">
          <cell r="R1030">
            <v>-1451218.87</v>
          </cell>
          <cell r="S1030">
            <v>-1481763.38</v>
          </cell>
          <cell r="T1030">
            <v>-1481763.38</v>
          </cell>
          <cell r="U1030">
            <v>-1481763.38</v>
          </cell>
          <cell r="V1030">
            <v>-1481763.38</v>
          </cell>
          <cell r="W1030">
            <v>-1481763.38</v>
          </cell>
          <cell r="X1030">
            <v>-1481763.38</v>
          </cell>
          <cell r="Y1030">
            <v>-1481763.38</v>
          </cell>
          <cell r="Z1030">
            <v>-1481763.38</v>
          </cell>
          <cell r="AA1030">
            <v>-1481763.38</v>
          </cell>
          <cell r="AB1030">
            <v>-1481763.38</v>
          </cell>
          <cell r="AC1030">
            <v>-1481763.38</v>
          </cell>
          <cell r="AD1030">
            <v>-1459021.0433333337</v>
          </cell>
          <cell r="AE1030">
            <v>-1463624.83125</v>
          </cell>
          <cell r="AF1030">
            <v>-1467835.7570833333</v>
          </cell>
          <cell r="AG1030">
            <v>-1470381.1329166666</v>
          </cell>
          <cell r="AH1030">
            <v>-1472926.50875</v>
          </cell>
          <cell r="AI1030">
            <v>-1475471.8845833333</v>
          </cell>
          <cell r="AJ1030">
            <v>-1478017.2604166663</v>
          </cell>
          <cell r="AK1030">
            <v>-1480562.6362499995</v>
          </cell>
          <cell r="AL1030">
            <v>-1483108.012083333</v>
          </cell>
          <cell r="AM1030">
            <v>-1482453.6820833329</v>
          </cell>
          <cell r="AN1030">
            <v>-1478599.6462499995</v>
          </cell>
          <cell r="AO1030">
            <v>-1477945.3162499995</v>
          </cell>
          <cell r="AR1030" t="str">
            <v>62</v>
          </cell>
        </row>
        <row r="1031">
          <cell r="R1031">
            <v>-530050</v>
          </cell>
          <cell r="S1031">
            <v>-530050</v>
          </cell>
          <cell r="T1031">
            <v>-530050</v>
          </cell>
          <cell r="U1031">
            <v>-530050</v>
          </cell>
          <cell r="V1031">
            <v>-530050</v>
          </cell>
          <cell r="W1031">
            <v>-530050</v>
          </cell>
          <cell r="X1031">
            <v>-530050</v>
          </cell>
          <cell r="Y1031">
            <v>-530050</v>
          </cell>
          <cell r="Z1031">
            <v>-530050</v>
          </cell>
          <cell r="AA1031">
            <v>-530050</v>
          </cell>
          <cell r="AB1031">
            <v>-530050</v>
          </cell>
          <cell r="AC1031">
            <v>-530050</v>
          </cell>
          <cell r="AD1031">
            <v>-463793.75</v>
          </cell>
          <cell r="AE1031">
            <v>-507964.58333333331</v>
          </cell>
          <cell r="AF1031">
            <v>-530050</v>
          </cell>
          <cell r="AG1031">
            <v>-530050</v>
          </cell>
          <cell r="AH1031">
            <v>-530050</v>
          </cell>
          <cell r="AI1031">
            <v>-530050</v>
          </cell>
          <cell r="AJ1031">
            <v>-530050</v>
          </cell>
          <cell r="AK1031">
            <v>-530050</v>
          </cell>
          <cell r="AL1031">
            <v>-530050</v>
          </cell>
          <cell r="AM1031">
            <v>-530050</v>
          </cell>
          <cell r="AN1031">
            <v>-530050</v>
          </cell>
          <cell r="AO1031">
            <v>-530050</v>
          </cell>
          <cell r="AR1031" t="str">
            <v>62</v>
          </cell>
        </row>
        <row r="1032">
          <cell r="R1032">
            <v>-307636</v>
          </cell>
          <cell r="S1032">
            <v>-307636</v>
          </cell>
          <cell r="T1032">
            <v>-310025.75</v>
          </cell>
          <cell r="U1032">
            <v>-310025.75</v>
          </cell>
          <cell r="V1032">
            <v>-310025.75</v>
          </cell>
          <cell r="W1032">
            <v>-313256.52</v>
          </cell>
          <cell r="X1032">
            <v>-313256.52</v>
          </cell>
          <cell r="Y1032">
            <v>-313256.52</v>
          </cell>
          <cell r="Z1032">
            <v>-316066.78000000003</v>
          </cell>
          <cell r="AA1032">
            <v>-316066.78000000003</v>
          </cell>
          <cell r="AB1032">
            <v>-316066.78000000003</v>
          </cell>
          <cell r="AC1032">
            <v>-318877.03999999998</v>
          </cell>
          <cell r="AD1032">
            <v>-265995.16666666669</v>
          </cell>
          <cell r="AE1032">
            <v>-291631.5</v>
          </cell>
          <cell r="AF1032">
            <v>-304847.95833333331</v>
          </cell>
          <cell r="AG1032">
            <v>-305644.54166666669</v>
          </cell>
          <cell r="AH1032">
            <v>-306441.125</v>
          </cell>
          <cell r="AI1032">
            <v>-307272.7508333333</v>
          </cell>
          <cell r="AJ1032">
            <v>-308139.41916666669</v>
          </cell>
          <cell r="AK1032">
            <v>-309006.08749999997</v>
          </cell>
          <cell r="AL1032">
            <v>-309890.27708333335</v>
          </cell>
          <cell r="AM1032">
            <v>-310692.41499999998</v>
          </cell>
          <cell r="AN1032">
            <v>-311394.98000000004</v>
          </cell>
          <cell r="AO1032">
            <v>-312214.63916666672</v>
          </cell>
          <cell r="AR1032" t="str">
            <v>62</v>
          </cell>
        </row>
        <row r="1033">
          <cell r="R1033">
            <v>-1030343</v>
          </cell>
          <cell r="S1033">
            <v>-1030343</v>
          </cell>
          <cell r="T1033">
            <v>-1038347</v>
          </cell>
          <cell r="U1033">
            <v>-1038347</v>
          </cell>
          <cell r="V1033">
            <v>-1038347</v>
          </cell>
          <cell r="W1033">
            <v>-1049167.5</v>
          </cell>
          <cell r="X1033">
            <v>-1049167.5</v>
          </cell>
          <cell r="Y1033">
            <v>-1049167.5</v>
          </cell>
          <cell r="Z1033">
            <v>-1064400</v>
          </cell>
          <cell r="AA1033">
            <v>-1064400</v>
          </cell>
          <cell r="AB1033">
            <v>-1064400</v>
          </cell>
          <cell r="AC1033">
            <v>-1079632.5</v>
          </cell>
          <cell r="AD1033">
            <v>-890878.125</v>
          </cell>
          <cell r="AE1033">
            <v>-976740.04166666663</v>
          </cell>
          <cell r="AF1033">
            <v>-1021005</v>
          </cell>
          <cell r="AG1033">
            <v>-1023673</v>
          </cell>
          <cell r="AH1033">
            <v>-1026341</v>
          </cell>
          <cell r="AI1033">
            <v>-1029126.3541666666</v>
          </cell>
          <cell r="AJ1033">
            <v>-1032029.0625</v>
          </cell>
          <cell r="AK1033">
            <v>-1034931.7708333334</v>
          </cell>
          <cell r="AL1033">
            <v>-1038135.6666666666</v>
          </cell>
          <cell r="AM1033">
            <v>-1041307.25</v>
          </cell>
          <cell r="AN1033">
            <v>-1044145.3333333334</v>
          </cell>
          <cell r="AO1033">
            <v>-1047618.1041666666</v>
          </cell>
          <cell r="AR1033" t="str">
            <v>62</v>
          </cell>
        </row>
        <row r="1034">
          <cell r="R1034">
            <v>-637130</v>
          </cell>
          <cell r="S1034">
            <v>-637130</v>
          </cell>
          <cell r="T1034">
            <v>-642079.5</v>
          </cell>
          <cell r="U1034">
            <v>-642079.5</v>
          </cell>
          <cell r="V1034">
            <v>-642079.5</v>
          </cell>
          <cell r="W1034">
            <v>-648776.5</v>
          </cell>
          <cell r="X1034">
            <v>-648776.5</v>
          </cell>
          <cell r="Y1034">
            <v>-648776.5</v>
          </cell>
          <cell r="Z1034">
            <v>-648776.5</v>
          </cell>
          <cell r="AA1034">
            <v>-648776.5</v>
          </cell>
          <cell r="AB1034">
            <v>-648776.5</v>
          </cell>
          <cell r="AC1034">
            <v>-648776.5</v>
          </cell>
          <cell r="AD1034">
            <v>-550889.41666666663</v>
          </cell>
          <cell r="AE1034">
            <v>-603983.58333333337</v>
          </cell>
          <cell r="AF1034">
            <v>-631355.58333333337</v>
          </cell>
          <cell r="AG1034">
            <v>-633005.41666666663</v>
          </cell>
          <cell r="AH1034">
            <v>-634655.25</v>
          </cell>
          <cell r="AI1034">
            <v>-636377.89583333337</v>
          </cell>
          <cell r="AJ1034">
            <v>-638173.35416666663</v>
          </cell>
          <cell r="AK1034">
            <v>-639968.8125</v>
          </cell>
          <cell r="AL1034">
            <v>-641558.04166666663</v>
          </cell>
          <cell r="AM1034">
            <v>-642734.8125</v>
          </cell>
          <cell r="AN1034">
            <v>-643705.35416666663</v>
          </cell>
          <cell r="AO1034">
            <v>-644675.89583333337</v>
          </cell>
          <cell r="AR1034" t="str">
            <v>62</v>
          </cell>
        </row>
        <row r="1035">
          <cell r="R1035">
            <v>-915481.96</v>
          </cell>
          <cell r="S1035">
            <v>-915481.96</v>
          </cell>
          <cell r="T1035">
            <v>-922535.96</v>
          </cell>
          <cell r="U1035">
            <v>-922535.96</v>
          </cell>
          <cell r="V1035">
            <v>-922535.96</v>
          </cell>
          <cell r="W1035">
            <v>-928304.78</v>
          </cell>
          <cell r="X1035">
            <v>-928304.78</v>
          </cell>
          <cell r="Y1035">
            <v>-928304.78</v>
          </cell>
          <cell r="Z1035">
            <v>-932789.42</v>
          </cell>
          <cell r="AA1035">
            <v>-932789.42</v>
          </cell>
          <cell r="AB1035">
            <v>-932789.42</v>
          </cell>
          <cell r="AC1035">
            <v>-938558.24</v>
          </cell>
          <cell r="AD1035">
            <v>-923190.18583333341</v>
          </cell>
          <cell r="AE1035">
            <v>-999480.34916666674</v>
          </cell>
          <cell r="AF1035">
            <v>-1027915.8041666668</v>
          </cell>
          <cell r="AG1035">
            <v>-1008496.5508333333</v>
          </cell>
          <cell r="AH1035">
            <v>-989077.29749999999</v>
          </cell>
          <cell r="AI1035">
            <v>-969604.49500000011</v>
          </cell>
          <cell r="AJ1035">
            <v>-950078.14333333343</v>
          </cell>
          <cell r="AK1035">
            <v>-930551.79166666663</v>
          </cell>
          <cell r="AL1035">
            <v>-921551.49041666661</v>
          </cell>
          <cell r="AM1035">
            <v>-923077.23958333337</v>
          </cell>
          <cell r="AN1035">
            <v>-924309.07208333351</v>
          </cell>
          <cell r="AO1035">
            <v>-925739.54166666663</v>
          </cell>
        </row>
        <row r="1036"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O1036">
            <v>0</v>
          </cell>
          <cell r="AR1036" t="str">
            <v>2b</v>
          </cell>
        </row>
        <row r="1037"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O1037">
            <v>0</v>
          </cell>
          <cell r="AR1037" t="str">
            <v>2b</v>
          </cell>
        </row>
        <row r="1038"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O1038">
            <v>0</v>
          </cell>
          <cell r="AR1038" t="str">
            <v>2b</v>
          </cell>
        </row>
        <row r="1039"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  <cell r="AR1039" t="str">
            <v>2b</v>
          </cell>
        </row>
        <row r="1040"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  <cell r="AR1040" t="str">
            <v>2b</v>
          </cell>
        </row>
        <row r="1041">
          <cell r="R1041">
            <v>-9890000</v>
          </cell>
          <cell r="S1041">
            <v>-10290000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-11341916.666666666</v>
          </cell>
          <cell r="AE1041">
            <v>-10019416.666666666</v>
          </cell>
          <cell r="AF1041">
            <v>-8844833.333333334</v>
          </cell>
          <cell r="AG1041">
            <v>-7134916.666666667</v>
          </cell>
          <cell r="AH1041">
            <v>-5496250</v>
          </cell>
          <cell r="AI1041">
            <v>-4325416.666666667</v>
          </cell>
          <cell r="AJ1041">
            <v>-3246250</v>
          </cell>
          <cell r="AK1041">
            <v>-2217083.3333333335</v>
          </cell>
          <cell r="AL1041">
            <v>-1702500</v>
          </cell>
          <cell r="AM1041">
            <v>-1692083.3333333333</v>
          </cell>
          <cell r="AN1041">
            <v>-1681666.6666666667</v>
          </cell>
          <cell r="AO1041">
            <v>-1681666.6666666667</v>
          </cell>
          <cell r="AR1041" t="str">
            <v>2b</v>
          </cell>
        </row>
        <row r="1042">
          <cell r="R1042">
            <v>-25806000</v>
          </cell>
          <cell r="S1042">
            <v>-28650000</v>
          </cell>
          <cell r="T1042">
            <v>0</v>
          </cell>
          <cell r="U1042">
            <v>0</v>
          </cell>
          <cell r="V1042">
            <v>-25000000</v>
          </cell>
          <cell r="W1042">
            <v>-5000000</v>
          </cell>
          <cell r="X1042">
            <v>0</v>
          </cell>
          <cell r="Y1042">
            <v>-5000000</v>
          </cell>
          <cell r="Z1042">
            <v>0</v>
          </cell>
          <cell r="AA1042">
            <v>-7754000</v>
          </cell>
          <cell r="AB1042">
            <v>0</v>
          </cell>
          <cell r="AC1042">
            <v>0</v>
          </cell>
          <cell r="AD1042">
            <v>-17927500</v>
          </cell>
          <cell r="AE1042">
            <v>-17075541.666666668</v>
          </cell>
          <cell r="AF1042">
            <v>-15779708.333333334</v>
          </cell>
          <cell r="AG1042">
            <v>-13778916.666666666</v>
          </cell>
          <cell r="AH1042">
            <v>-12508583.333333334</v>
          </cell>
          <cell r="AI1042">
            <v>-11886041.666666666</v>
          </cell>
          <cell r="AJ1042">
            <v>-10408000</v>
          </cell>
          <cell r="AK1042">
            <v>-8965708.333333334</v>
          </cell>
          <cell r="AL1042">
            <v>-8010083.333333333</v>
          </cell>
          <cell r="AM1042">
            <v>-7861083.333333333</v>
          </cell>
          <cell r="AN1042">
            <v>-8100833.333333333</v>
          </cell>
          <cell r="AO1042">
            <v>-8100833.333333333</v>
          </cell>
          <cell r="AR1042" t="str">
            <v>2b</v>
          </cell>
        </row>
        <row r="1043"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  <cell r="AR1043" t="str">
            <v>2b</v>
          </cell>
        </row>
        <row r="1044"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O1044">
            <v>0</v>
          </cell>
          <cell r="AR1044" t="str">
            <v>2b</v>
          </cell>
        </row>
        <row r="1045"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  <cell r="AR1045" t="str">
            <v>2b</v>
          </cell>
        </row>
        <row r="1046">
          <cell r="R1046">
            <v>0</v>
          </cell>
          <cell r="S1046">
            <v>-40000000</v>
          </cell>
          <cell r="T1046">
            <v>0</v>
          </cell>
          <cell r="U1046">
            <v>0</v>
          </cell>
          <cell r="V1046">
            <v>-20000000</v>
          </cell>
          <cell r="W1046">
            <v>-23100000</v>
          </cell>
          <cell r="X1046">
            <v>0</v>
          </cell>
          <cell r="Y1046">
            <v>-17600000</v>
          </cell>
          <cell r="Z1046">
            <v>0</v>
          </cell>
          <cell r="AA1046">
            <v>-53700000</v>
          </cell>
          <cell r="AB1046">
            <v>-12100000</v>
          </cell>
          <cell r="AC1046">
            <v>0</v>
          </cell>
          <cell r="AD1046">
            <v>0</v>
          </cell>
          <cell r="AE1046">
            <v>-1666666.6666666667</v>
          </cell>
          <cell r="AF1046">
            <v>-3333333.3333333335</v>
          </cell>
          <cell r="AG1046">
            <v>-3333333.3333333335</v>
          </cell>
          <cell r="AH1046">
            <v>-4166666.6666666665</v>
          </cell>
          <cell r="AI1046">
            <v>-5962500</v>
          </cell>
          <cell r="AJ1046">
            <v>-6925000</v>
          </cell>
          <cell r="AK1046">
            <v>-7658333.333333333</v>
          </cell>
          <cell r="AL1046">
            <v>-8391666.666666666</v>
          </cell>
          <cell r="AM1046">
            <v>-10629166.666666666</v>
          </cell>
          <cell r="AN1046">
            <v>-13370833.333333334</v>
          </cell>
          <cell r="AO1046">
            <v>-13875000</v>
          </cell>
          <cell r="AR1046" t="str">
            <v>2b</v>
          </cell>
        </row>
        <row r="1047"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0</v>
          </cell>
          <cell r="AR1047" t="str">
            <v>2b</v>
          </cell>
        </row>
        <row r="1048"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  <cell r="AR1048" t="str">
            <v>2b</v>
          </cell>
        </row>
        <row r="1049"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  <cell r="AR1049" t="str">
            <v>2b</v>
          </cell>
        </row>
        <row r="1050"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  <cell r="AR1050" t="str">
            <v>2b</v>
          </cell>
        </row>
        <row r="1051"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  <cell r="AR1051" t="str">
            <v>2b</v>
          </cell>
        </row>
        <row r="1052"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0</v>
          </cell>
          <cell r="AR1052" t="str">
            <v>2b</v>
          </cell>
        </row>
        <row r="1053"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O1053">
            <v>0</v>
          </cell>
          <cell r="AR1053" t="str">
            <v>2b</v>
          </cell>
        </row>
        <row r="1054"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O1054">
            <v>0</v>
          </cell>
          <cell r="AR1054" t="str">
            <v>2b</v>
          </cell>
        </row>
        <row r="1055">
          <cell r="R1055">
            <v>-3159040.81</v>
          </cell>
          <cell r="S1055">
            <v>-3479990.86</v>
          </cell>
          <cell r="T1055">
            <v>-3747425.13</v>
          </cell>
          <cell r="U1055">
            <v>-2666105.0699999998</v>
          </cell>
          <cell r="V1055">
            <v>-2653173.46</v>
          </cell>
          <cell r="W1055">
            <v>-3335157.95</v>
          </cell>
          <cell r="X1055">
            <v>-3584248.01</v>
          </cell>
          <cell r="Y1055">
            <v>-4864062.66</v>
          </cell>
          <cell r="Z1055">
            <v>-4046811.36</v>
          </cell>
          <cell r="AA1055">
            <v>-3143113.5</v>
          </cell>
          <cell r="AB1055">
            <v>-3410251.7</v>
          </cell>
          <cell r="AC1055">
            <v>-3824153.86</v>
          </cell>
          <cell r="AD1055">
            <v>-2879534.0233333339</v>
          </cell>
          <cell r="AE1055">
            <v>-2943534.34</v>
          </cell>
          <cell r="AF1055">
            <v>-3007168.6091666664</v>
          </cell>
          <cell r="AG1055">
            <v>-3053659.98875</v>
          </cell>
          <cell r="AH1055">
            <v>-3087703.1108333333</v>
          </cell>
          <cell r="AI1055">
            <v>-3138135.9241666663</v>
          </cell>
          <cell r="AJ1055">
            <v>-3197924.2095833328</v>
          </cell>
          <cell r="AK1055">
            <v>-3298137.4275000002</v>
          </cell>
          <cell r="AL1055">
            <v>-3397294.0829166672</v>
          </cell>
          <cell r="AM1055">
            <v>-3432292.2395833326</v>
          </cell>
          <cell r="AN1055">
            <v>-3445849.4024999999</v>
          </cell>
          <cell r="AO1055">
            <v>-3471512.4970833338</v>
          </cell>
          <cell r="AR1055" t="str">
            <v>50b</v>
          </cell>
        </row>
        <row r="1056">
          <cell r="R1056">
            <v>-7862407.7699999996</v>
          </cell>
          <cell r="S1056">
            <v>-4137880.7</v>
          </cell>
          <cell r="T1056">
            <v>-5038963.1399999997</v>
          </cell>
          <cell r="U1056">
            <v>-5821998.9000000004</v>
          </cell>
          <cell r="V1056">
            <v>-15688503.84</v>
          </cell>
          <cell r="W1056">
            <v>-15145541.130000001</v>
          </cell>
          <cell r="X1056">
            <v>-7152401.8399999999</v>
          </cell>
          <cell r="Y1056">
            <v>-6735119.75</v>
          </cell>
          <cell r="Z1056">
            <v>-1315227.45</v>
          </cell>
          <cell r="AA1056">
            <v>-5398174.2599999998</v>
          </cell>
          <cell r="AB1056">
            <v>-8487966.0500000007</v>
          </cell>
          <cell r="AC1056">
            <v>-9038439.7200000007</v>
          </cell>
          <cell r="AD1056">
            <v>-5303868.5554166669</v>
          </cell>
          <cell r="AE1056">
            <v>-5449491.4933333332</v>
          </cell>
          <cell r="AF1056">
            <v>-5430588.2416666672</v>
          </cell>
          <cell r="AG1056">
            <v>-5488336.9820833346</v>
          </cell>
          <cell r="AH1056">
            <v>-6009348.2283333344</v>
          </cell>
          <cell r="AI1056">
            <v>-6902881.0350000011</v>
          </cell>
          <cell r="AJ1056">
            <v>-7273234.793333333</v>
          </cell>
          <cell r="AK1056">
            <v>-7288957.8779166667</v>
          </cell>
          <cell r="AL1056">
            <v>-7133387.5049999999</v>
          </cell>
          <cell r="AM1056">
            <v>-6963472.5137500009</v>
          </cell>
          <cell r="AN1056">
            <v>-7201149.0612500003</v>
          </cell>
          <cell r="AO1056">
            <v>-7512468.7683333335</v>
          </cell>
          <cell r="AR1056" t="str">
            <v>50b</v>
          </cell>
        </row>
        <row r="1057">
          <cell r="R1057">
            <v>-549231.62</v>
          </cell>
          <cell r="S1057">
            <v>-1007242.16</v>
          </cell>
          <cell r="T1057">
            <v>-804692.95</v>
          </cell>
          <cell r="U1057">
            <v>-877227.04</v>
          </cell>
          <cell r="V1057">
            <v>-852315.41</v>
          </cell>
          <cell r="W1057">
            <v>-704771.38</v>
          </cell>
          <cell r="X1057">
            <v>-861405.96</v>
          </cell>
          <cell r="Y1057">
            <v>-799610.28</v>
          </cell>
          <cell r="Z1057">
            <v>-843691.79</v>
          </cell>
          <cell r="AA1057">
            <v>-845690.3</v>
          </cell>
          <cell r="AB1057">
            <v>-831159.62</v>
          </cell>
          <cell r="AC1057">
            <v>-363225.01</v>
          </cell>
          <cell r="AD1057">
            <v>-861366.10541666672</v>
          </cell>
          <cell r="AE1057">
            <v>-857423.30000000016</v>
          </cell>
          <cell r="AF1057">
            <v>-860968.17541666667</v>
          </cell>
          <cell r="AG1057">
            <v>-859895.01624999999</v>
          </cell>
          <cell r="AH1057">
            <v>-866375.35333333351</v>
          </cell>
          <cell r="AI1057">
            <v>-867538.25166666659</v>
          </cell>
          <cell r="AJ1057">
            <v>-850602.93083333352</v>
          </cell>
          <cell r="AK1057">
            <v>-842305.92249999999</v>
          </cell>
          <cell r="AL1057">
            <v>-852030.91500000004</v>
          </cell>
          <cell r="AM1057">
            <v>-845162.44666666677</v>
          </cell>
          <cell r="AN1057">
            <v>-806042.57916666672</v>
          </cell>
          <cell r="AO1057">
            <v>-778355.38499999989</v>
          </cell>
          <cell r="AR1057" t="str">
            <v>50a</v>
          </cell>
        </row>
        <row r="1058">
          <cell r="R1058">
            <v>-3530724</v>
          </cell>
          <cell r="S1058">
            <v>-3436233</v>
          </cell>
          <cell r="T1058">
            <v>-3419879</v>
          </cell>
          <cell r="U1058">
            <v>-3468655</v>
          </cell>
          <cell r="V1058">
            <v>-3012415</v>
          </cell>
          <cell r="W1058">
            <v>-3529195</v>
          </cell>
          <cell r="X1058">
            <v>-3521495</v>
          </cell>
          <cell r="Y1058">
            <v>-3546162</v>
          </cell>
          <cell r="Z1058">
            <v>-3502512</v>
          </cell>
          <cell r="AA1058">
            <v>-3541073</v>
          </cell>
          <cell r="AB1058">
            <v>-3540379</v>
          </cell>
          <cell r="AC1058">
            <v>-3782412</v>
          </cell>
          <cell r="AD1058">
            <v>-3426580.875</v>
          </cell>
          <cell r="AE1058">
            <v>-3432660.875</v>
          </cell>
          <cell r="AF1058">
            <v>-3429010.4166666665</v>
          </cell>
          <cell r="AG1058">
            <v>-3422687.1666666665</v>
          </cell>
          <cell r="AH1058">
            <v>-3408604.4166666665</v>
          </cell>
          <cell r="AI1058">
            <v>-3399057.6666666665</v>
          </cell>
          <cell r="AJ1058">
            <v>-3411692.25</v>
          </cell>
          <cell r="AK1058">
            <v>-3413807.8333333335</v>
          </cell>
          <cell r="AL1058">
            <v>-3418143</v>
          </cell>
          <cell r="AM1058">
            <v>-3433771.9583333335</v>
          </cell>
          <cell r="AN1058">
            <v>-3445513.9583333335</v>
          </cell>
          <cell r="AO1058">
            <v>-3467845.0416666665</v>
          </cell>
          <cell r="AR1058" t="str">
            <v>50b</v>
          </cell>
        </row>
        <row r="1059">
          <cell r="R1059">
            <v>-4861948.4000000004</v>
          </cell>
          <cell r="S1059">
            <v>-5503514.3899999997</v>
          </cell>
          <cell r="T1059">
            <v>-5847232.4000000004</v>
          </cell>
          <cell r="U1059">
            <v>-7432497.5099999998</v>
          </cell>
          <cell r="V1059">
            <v>-5453128.1699999999</v>
          </cell>
          <cell r="W1059">
            <v>-6113703.5899999999</v>
          </cell>
          <cell r="X1059">
            <v>-6658465.9299999997</v>
          </cell>
          <cell r="Y1059">
            <v>-5757644.2000000002</v>
          </cell>
          <cell r="Z1059">
            <v>-6376982.5</v>
          </cell>
          <cell r="AA1059">
            <v>-7380168.0099999998</v>
          </cell>
          <cell r="AB1059">
            <v>-6013509.0899999999</v>
          </cell>
          <cell r="AC1059">
            <v>-6234120.7999999998</v>
          </cell>
          <cell r="AD1059">
            <v>-9601945.8012500014</v>
          </cell>
          <cell r="AE1059">
            <v>-9225108.5200000014</v>
          </cell>
          <cell r="AF1059">
            <v>-8856197.1245833356</v>
          </cell>
          <cell r="AG1059">
            <v>-8534718.2125000004</v>
          </cell>
          <cell r="AH1059">
            <v>-8193561.4929166688</v>
          </cell>
          <cell r="AI1059">
            <v>-7791620.6904166667</v>
          </cell>
          <cell r="AJ1059">
            <v>-7419494.8266666671</v>
          </cell>
          <cell r="AK1059">
            <v>-7040737.0300000003</v>
          </cell>
          <cell r="AL1059">
            <v>-6647728.0066666668</v>
          </cell>
          <cell r="AM1059">
            <v>-6282681.205000001</v>
          </cell>
          <cell r="AN1059">
            <v>-6093924.1604166664</v>
          </cell>
          <cell r="AO1059">
            <v>-6104650.2787499996</v>
          </cell>
          <cell r="AR1059" t="str">
            <v>50b</v>
          </cell>
        </row>
        <row r="1060">
          <cell r="R1060">
            <v>-27711257.57</v>
          </cell>
          <cell r="S1060">
            <v>-27698354.420000002</v>
          </cell>
          <cell r="T1060">
            <v>-26420338.140000001</v>
          </cell>
          <cell r="U1060">
            <v>-17444278.98</v>
          </cell>
          <cell r="V1060">
            <v>-11775162.41</v>
          </cell>
          <cell r="W1060">
            <v>-12447673.52</v>
          </cell>
          <cell r="X1060">
            <v>-16418574.02</v>
          </cell>
          <cell r="Y1060">
            <v>-13876406.68</v>
          </cell>
          <cell r="Z1060">
            <v>-16388298.68</v>
          </cell>
          <cell r="AA1060">
            <v>-18441294.41</v>
          </cell>
          <cell r="AB1060">
            <v>-22452301.280000001</v>
          </cell>
          <cell r="AC1060">
            <v>-28589962.93</v>
          </cell>
          <cell r="AD1060">
            <v>-15607256.573750002</v>
          </cell>
          <cell r="AE1060">
            <v>-16515173.89875</v>
          </cell>
          <cell r="AF1060">
            <v>-17355491.180416666</v>
          </cell>
          <cell r="AG1060">
            <v>-17675011.995416667</v>
          </cell>
          <cell r="AH1060">
            <v>-17457495.10083333</v>
          </cell>
          <cell r="AI1060">
            <v>-17266464.069999997</v>
          </cell>
          <cell r="AJ1060">
            <v>-17530420.90625</v>
          </cell>
          <cell r="AK1060">
            <v>-17942989.766666666</v>
          </cell>
          <cell r="AL1060">
            <v>-18241102.773333333</v>
          </cell>
          <cell r="AM1060">
            <v>-18754919.859583337</v>
          </cell>
          <cell r="AN1060">
            <v>-19374160.795833338</v>
          </cell>
          <cell r="AO1060">
            <v>-19802056.689583335</v>
          </cell>
          <cell r="AR1060" t="str">
            <v>50b</v>
          </cell>
        </row>
        <row r="1061">
          <cell r="R1061">
            <v>-31089.86</v>
          </cell>
          <cell r="S1061">
            <v>-1841785.87</v>
          </cell>
          <cell r="T1061">
            <v>-1668023.96</v>
          </cell>
          <cell r="U1061">
            <v>256495.28</v>
          </cell>
          <cell r="V1061">
            <v>-18388.25</v>
          </cell>
          <cell r="W1061">
            <v>-13489.72</v>
          </cell>
          <cell r="X1061">
            <v>279226.64</v>
          </cell>
          <cell r="Y1061">
            <v>1984271.05</v>
          </cell>
          <cell r="Z1061">
            <v>-1736932.53</v>
          </cell>
          <cell r="AA1061">
            <v>271344.27</v>
          </cell>
          <cell r="AB1061">
            <v>31211.38</v>
          </cell>
          <cell r="AC1061">
            <v>-14355.75</v>
          </cell>
          <cell r="AD1061">
            <v>-608165.25583333336</v>
          </cell>
          <cell r="AE1061">
            <v>-683833.37750000006</v>
          </cell>
          <cell r="AF1061">
            <v>-754495.41458333342</v>
          </cell>
          <cell r="AG1061">
            <v>-670897.7845833333</v>
          </cell>
          <cell r="AH1061">
            <v>-588789.07958333322</v>
          </cell>
          <cell r="AI1061">
            <v>-583057.05791666661</v>
          </cell>
          <cell r="AJ1061">
            <v>-564910.7304166666</v>
          </cell>
          <cell r="AK1061">
            <v>-391047.31166666659</v>
          </cell>
          <cell r="AL1061">
            <v>-234392.89125000002</v>
          </cell>
          <cell r="AM1061">
            <v>-224573.5275</v>
          </cell>
          <cell r="AN1061">
            <v>-211092.9245833334</v>
          </cell>
          <cell r="AO1061">
            <v>-208903.62583333338</v>
          </cell>
          <cell r="AR1061" t="str">
            <v>50a</v>
          </cell>
        </row>
        <row r="1062">
          <cell r="R1062">
            <v>-26087978.879999999</v>
          </cell>
          <cell r="S1062">
            <v>-21611129.890000001</v>
          </cell>
          <cell r="T1062">
            <v>-21767062.359999999</v>
          </cell>
          <cell r="U1062">
            <v>-17397380.879999999</v>
          </cell>
          <cell r="V1062">
            <v>-11663936.41</v>
          </cell>
          <cell r="W1062">
            <v>-16228115.32</v>
          </cell>
          <cell r="X1062">
            <v>-22532512.989999998</v>
          </cell>
          <cell r="Y1062">
            <v>-23439027.940000001</v>
          </cell>
          <cell r="Z1062">
            <v>-25385157.449999999</v>
          </cell>
          <cell r="AA1062">
            <v>-24149024.370000001</v>
          </cell>
          <cell r="AB1062">
            <v>-24266951.73</v>
          </cell>
          <cell r="AC1062">
            <v>-24932243.449999999</v>
          </cell>
          <cell r="AD1062">
            <v>-23487269.564999998</v>
          </cell>
          <cell r="AE1062">
            <v>-23161780.980416667</v>
          </cell>
          <cell r="AF1062">
            <v>-22537147.411666665</v>
          </cell>
          <cell r="AG1062">
            <v>-22127131.548333332</v>
          </cell>
          <cell r="AH1062">
            <v>-22174112.429166667</v>
          </cell>
          <cell r="AI1062">
            <v>-22328207.273750003</v>
          </cell>
          <cell r="AJ1062">
            <v>-22373779.569999997</v>
          </cell>
          <cell r="AK1062">
            <v>-22362846.515000001</v>
          </cell>
          <cell r="AL1062">
            <v>-22316376.086666666</v>
          </cell>
          <cell r="AM1062">
            <v>-22129802.533333331</v>
          </cell>
          <cell r="AN1062">
            <v>-21828595.451666668</v>
          </cell>
          <cell r="AO1062">
            <v>-21643524.125833329</v>
          </cell>
          <cell r="AR1062" t="str">
            <v>50b</v>
          </cell>
        </row>
        <row r="1063">
          <cell r="R1063">
            <v>-162592.31</v>
          </cell>
          <cell r="S1063">
            <v>-162166.17000000001</v>
          </cell>
          <cell r="T1063">
            <v>-157879.29</v>
          </cell>
          <cell r="U1063">
            <v>-147808.34</v>
          </cell>
          <cell r="V1063">
            <v>-632360.88</v>
          </cell>
          <cell r="W1063">
            <v>-585843.56000000006</v>
          </cell>
          <cell r="X1063">
            <v>-490275.06</v>
          </cell>
          <cell r="Y1063">
            <v>-748542.4</v>
          </cell>
          <cell r="Z1063">
            <v>-812292.08</v>
          </cell>
          <cell r="AA1063">
            <v>-524983.04000000004</v>
          </cell>
          <cell r="AB1063">
            <v>-577383.93999999994</v>
          </cell>
          <cell r="AC1063">
            <v>-620198.94999999995</v>
          </cell>
          <cell r="AD1063">
            <v>-155207.82416666669</v>
          </cell>
          <cell r="AE1063">
            <v>-155975.45583333331</v>
          </cell>
          <cell r="AF1063">
            <v>-156392.60250000001</v>
          </cell>
          <cell r="AG1063">
            <v>-156442.23958333334</v>
          </cell>
          <cell r="AH1063">
            <v>-176560.67041666666</v>
          </cell>
          <cell r="AI1063">
            <v>-214820.43208333338</v>
          </cell>
          <cell r="AJ1063">
            <v>-246478.04250000001</v>
          </cell>
          <cell r="AK1063">
            <v>-283947.24875000003</v>
          </cell>
          <cell r="AL1063">
            <v>-334605.22833333333</v>
          </cell>
          <cell r="AM1063">
            <v>-377115.44791666669</v>
          </cell>
          <cell r="AN1063">
            <v>-411232.09583333338</v>
          </cell>
          <cell r="AO1063">
            <v>-449042.90750000003</v>
          </cell>
          <cell r="AR1063" t="str">
            <v>50b</v>
          </cell>
        </row>
        <row r="1064">
          <cell r="AC1064">
            <v>-500000</v>
          </cell>
          <cell r="AO1064">
            <v>-20833.333333333332</v>
          </cell>
          <cell r="AR1064" t="str">
            <v>50a</v>
          </cell>
        </row>
        <row r="1065">
          <cell r="R1065">
            <v>-174755.16</v>
          </cell>
          <cell r="S1065">
            <v>-174402.25</v>
          </cell>
          <cell r="T1065">
            <v>-172461.69</v>
          </cell>
          <cell r="U1065">
            <v>-133164.22</v>
          </cell>
          <cell r="V1065">
            <v>-133164.22</v>
          </cell>
          <cell r="W1065">
            <v>-133164.22</v>
          </cell>
          <cell r="X1065">
            <v>-133164.22</v>
          </cell>
          <cell r="Y1065">
            <v>-133164.22</v>
          </cell>
          <cell r="Z1065">
            <v>-133164.22</v>
          </cell>
          <cell r="AA1065">
            <v>-102076.53</v>
          </cell>
          <cell r="AB1065">
            <v>-176901.95</v>
          </cell>
          <cell r="AC1065">
            <v>-99959.89</v>
          </cell>
          <cell r="AD1065">
            <v>-195981.02708333332</v>
          </cell>
          <cell r="AE1065">
            <v>-192446.19833333333</v>
          </cell>
          <cell r="AF1065">
            <v>-188869.9329166667</v>
          </cell>
          <cell r="AG1065">
            <v>-186846.38916666666</v>
          </cell>
          <cell r="AH1065">
            <v>-179976.64916666667</v>
          </cell>
          <cell r="AI1065">
            <v>-173106.90916666665</v>
          </cell>
          <cell r="AJ1065">
            <v>-169445.97083333333</v>
          </cell>
          <cell r="AK1065">
            <v>-165829.85416666666</v>
          </cell>
          <cell r="AL1065">
            <v>-162258.55916666667</v>
          </cell>
          <cell r="AM1065">
            <v>-157391.94375000001</v>
          </cell>
          <cell r="AN1065">
            <v>-151138.93208333335</v>
          </cell>
          <cell r="AO1065">
            <v>-144797.72708333333</v>
          </cell>
          <cell r="AR1065" t="str">
            <v>50b</v>
          </cell>
        </row>
        <row r="1066">
          <cell r="R1066">
            <v>-65462.38</v>
          </cell>
          <cell r="S1066">
            <v>-51386.28</v>
          </cell>
          <cell r="T1066">
            <v>-50762.13</v>
          </cell>
          <cell r="U1066">
            <v>-37249.29</v>
          </cell>
          <cell r="V1066">
            <v>-33737.599999999999</v>
          </cell>
          <cell r="W1066">
            <v>-32250.65</v>
          </cell>
          <cell r="X1066">
            <v>-37277.67</v>
          </cell>
          <cell r="Y1066">
            <v>-41163.93</v>
          </cell>
          <cell r="Z1066">
            <v>-46154.15</v>
          </cell>
          <cell r="AA1066">
            <v>-47272.9</v>
          </cell>
          <cell r="AB1066">
            <v>-53639.71</v>
          </cell>
          <cell r="AC1066">
            <v>-72406.600000000006</v>
          </cell>
          <cell r="AD1066">
            <v>-64493.045833333337</v>
          </cell>
          <cell r="AE1066">
            <v>-64168.416250000002</v>
          </cell>
          <cell r="AF1066">
            <v>-61434.01875000001</v>
          </cell>
          <cell r="AG1066">
            <v>-55963.724999999999</v>
          </cell>
          <cell r="AH1066">
            <v>-52554.011666666665</v>
          </cell>
          <cell r="AI1066">
            <v>-51676.076666666668</v>
          </cell>
          <cell r="AJ1066">
            <v>-50906.798750000009</v>
          </cell>
          <cell r="AK1066">
            <v>-50378.02874999999</v>
          </cell>
          <cell r="AL1066">
            <v>-50056.570833333331</v>
          </cell>
          <cell r="AM1066">
            <v>-49493.361249999994</v>
          </cell>
          <cell r="AN1066">
            <v>-48715.324166666665</v>
          </cell>
          <cell r="AO1066">
            <v>-47880.896666666667</v>
          </cell>
          <cell r="AR1066" t="str">
            <v>50a</v>
          </cell>
        </row>
        <row r="1067">
          <cell r="R1067">
            <v>-21925.06</v>
          </cell>
          <cell r="S1067">
            <v>-6738.58</v>
          </cell>
          <cell r="T1067">
            <v>-2514.06</v>
          </cell>
          <cell r="U1067">
            <v>-351286.06</v>
          </cell>
          <cell r="V1067">
            <v>-11016.65</v>
          </cell>
          <cell r="W1067">
            <v>-10635.02</v>
          </cell>
          <cell r="X1067">
            <v>-13618.96</v>
          </cell>
          <cell r="Y1067">
            <v>-136239.1</v>
          </cell>
          <cell r="Z1067">
            <v>-85210.96</v>
          </cell>
          <cell r="AA1067">
            <v>-17832.919999999998</v>
          </cell>
          <cell r="AB1067">
            <v>-3418.27</v>
          </cell>
          <cell r="AC1067">
            <v>-19442.48</v>
          </cell>
          <cell r="AD1067">
            <v>-33866.82166666667</v>
          </cell>
          <cell r="AE1067">
            <v>-33370.28875</v>
          </cell>
          <cell r="AF1067">
            <v>-31941.02791666667</v>
          </cell>
          <cell r="AG1067">
            <v>-42477.972916666673</v>
          </cell>
          <cell r="AH1067">
            <v>-48298.189583333333</v>
          </cell>
          <cell r="AI1067">
            <v>-41391.842083333337</v>
          </cell>
          <cell r="AJ1067">
            <v>-39497.14375000001</v>
          </cell>
          <cell r="AK1067">
            <v>-44399.080000000009</v>
          </cell>
          <cell r="AL1067">
            <v>-53125.42500000001</v>
          </cell>
          <cell r="AM1067">
            <v>-56405.407500000001</v>
          </cell>
          <cell r="AN1067">
            <v>-55993.021250000013</v>
          </cell>
          <cell r="AO1067">
            <v>-56009.342500000006</v>
          </cell>
          <cell r="AR1067" t="str">
            <v>50b</v>
          </cell>
        </row>
        <row r="1068">
          <cell r="R1068">
            <v>-396.92</v>
          </cell>
          <cell r="S1068">
            <v>-374.92</v>
          </cell>
          <cell r="T1068">
            <v>-374.92</v>
          </cell>
          <cell r="U1068">
            <v>-369.92</v>
          </cell>
          <cell r="V1068">
            <v>-369.92</v>
          </cell>
          <cell r="W1068">
            <v>-364.92</v>
          </cell>
          <cell r="X1068">
            <v>-729.84</v>
          </cell>
          <cell r="Y1068">
            <v>-354.92</v>
          </cell>
          <cell r="Z1068">
            <v>-354.92</v>
          </cell>
          <cell r="AA1068">
            <v>-354.92</v>
          </cell>
          <cell r="AB1068">
            <v>-344.92</v>
          </cell>
          <cell r="AC1068">
            <v>-344.92</v>
          </cell>
          <cell r="AD1068">
            <v>-179.83833333333334</v>
          </cell>
          <cell r="AE1068">
            <v>-211.99833333333333</v>
          </cell>
          <cell r="AF1068">
            <v>-243.24166666666667</v>
          </cell>
          <cell r="AG1068">
            <v>-274.06833333333333</v>
          </cell>
          <cell r="AH1068">
            <v>-304.47833333333335</v>
          </cell>
          <cell r="AI1068">
            <v>-334.68</v>
          </cell>
          <cell r="AJ1068">
            <v>-380.08666666666664</v>
          </cell>
          <cell r="AK1068">
            <v>-408.74666666666667</v>
          </cell>
          <cell r="AL1068">
            <v>-405.66333333333336</v>
          </cell>
          <cell r="AM1068">
            <v>-402.99666666666667</v>
          </cell>
          <cell r="AN1068">
            <v>-399.91333333333336</v>
          </cell>
          <cell r="AO1068">
            <v>-396.41333333333336</v>
          </cell>
          <cell r="AR1068" t="str">
            <v>50a</v>
          </cell>
        </row>
        <row r="1069"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-157823.70000000001</v>
          </cell>
          <cell r="W1069">
            <v>-512709.5</v>
          </cell>
          <cell r="X1069">
            <v>-677870.51</v>
          </cell>
          <cell r="Y1069">
            <v>-872109.04</v>
          </cell>
          <cell r="Z1069">
            <v>-979213.42</v>
          </cell>
          <cell r="AA1069">
            <v>-736545.43</v>
          </cell>
          <cell r="AB1069">
            <v>-805243.74</v>
          </cell>
          <cell r="AC1069">
            <v>-877812.44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-6575.9875000000002</v>
          </cell>
          <cell r="AI1069">
            <v>-34514.870833333334</v>
          </cell>
          <cell r="AJ1069">
            <v>-84122.371249999997</v>
          </cell>
          <cell r="AK1069">
            <v>-148704.85250000001</v>
          </cell>
          <cell r="AL1069">
            <v>-225843.28833333333</v>
          </cell>
          <cell r="AM1069">
            <v>-297333.24041666667</v>
          </cell>
          <cell r="AN1069">
            <v>-361574.45583333331</v>
          </cell>
          <cell r="AO1069">
            <v>-431701.79666666663</v>
          </cell>
          <cell r="AR1069" t="str">
            <v>50b</v>
          </cell>
        </row>
        <row r="1070">
          <cell r="R1070">
            <v>275639.38</v>
          </cell>
          <cell r="S1070">
            <v>-39082.65</v>
          </cell>
          <cell r="T1070">
            <v>-188145.37</v>
          </cell>
          <cell r="U1070">
            <v>-20693.03</v>
          </cell>
          <cell r="V1070">
            <v>-21968.09</v>
          </cell>
          <cell r="W1070">
            <v>-24456.560000000001</v>
          </cell>
          <cell r="X1070">
            <v>-26123.37</v>
          </cell>
          <cell r="Y1070">
            <v>45715.22</v>
          </cell>
          <cell r="Z1070">
            <v>67349.09</v>
          </cell>
          <cell r="AA1070">
            <v>-8696.31</v>
          </cell>
          <cell r="AB1070">
            <v>-23033.65</v>
          </cell>
          <cell r="AC1070">
            <v>-4821.75</v>
          </cell>
          <cell r="AD1070">
            <v>-8666.6241666666665</v>
          </cell>
          <cell r="AE1070">
            <v>2586.3537500000043</v>
          </cell>
          <cell r="AF1070">
            <v>-4984.9216666666625</v>
          </cell>
          <cell r="AG1070">
            <v>-5171.8433333333332</v>
          </cell>
          <cell r="AH1070">
            <v>1135.9170833333355</v>
          </cell>
          <cell r="AI1070">
            <v>638.17708333333485</v>
          </cell>
          <cell r="AJ1070">
            <v>-111.36249999999654</v>
          </cell>
          <cell r="AK1070">
            <v>2646.9341666666683</v>
          </cell>
          <cell r="AL1070">
            <v>16216.009166666669</v>
          </cell>
          <cell r="AM1070">
            <v>26993.871666666655</v>
          </cell>
          <cell r="AN1070">
            <v>20794.315416666668</v>
          </cell>
          <cell r="AO1070">
            <v>8440.6187500000015</v>
          </cell>
          <cell r="AR1070" t="str">
            <v>50a</v>
          </cell>
        </row>
        <row r="1071">
          <cell r="R1071">
            <v>2116269.87</v>
          </cell>
          <cell r="S1071">
            <v>1784885.4</v>
          </cell>
          <cell r="T1071">
            <v>0</v>
          </cell>
          <cell r="U1071">
            <v>1133854.8400000001</v>
          </cell>
          <cell r="V1071">
            <v>1194394.8999999999</v>
          </cell>
          <cell r="W1071">
            <v>0</v>
          </cell>
          <cell r="X1071">
            <v>0</v>
          </cell>
          <cell r="Y1071">
            <v>-424.6</v>
          </cell>
          <cell r="Z1071">
            <v>-771.49</v>
          </cell>
          <cell r="AA1071">
            <v>-1245.49</v>
          </cell>
          <cell r="AB1071">
            <v>-1251.49</v>
          </cell>
          <cell r="AC1071">
            <v>-1257.49</v>
          </cell>
          <cell r="AD1071">
            <v>802312.22708333342</v>
          </cell>
          <cell r="AE1071">
            <v>822507.74833333318</v>
          </cell>
          <cell r="AF1071">
            <v>843855.09291666665</v>
          </cell>
          <cell r="AG1071">
            <v>854418.1595833333</v>
          </cell>
          <cell r="AH1071">
            <v>824842.98999999987</v>
          </cell>
          <cell r="AI1071">
            <v>795703.59916666662</v>
          </cell>
          <cell r="AJ1071">
            <v>757964.72666666668</v>
          </cell>
          <cell r="AK1071">
            <v>697400.9029166667</v>
          </cell>
          <cell r="AL1071">
            <v>674543.80625000002</v>
          </cell>
          <cell r="AM1071">
            <v>643907.43958333333</v>
          </cell>
          <cell r="AN1071">
            <v>566056.27333333332</v>
          </cell>
          <cell r="AO1071">
            <v>518756.93291666661</v>
          </cell>
          <cell r="AR1071" t="str">
            <v>50a</v>
          </cell>
        </row>
        <row r="1072"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  <cell r="AR1072" t="str">
            <v>50a</v>
          </cell>
        </row>
        <row r="1073">
          <cell r="R1073">
            <v>-1435730.49</v>
          </cell>
          <cell r="S1073">
            <v>-1672459.8</v>
          </cell>
          <cell r="T1073">
            <v>-1291457.82</v>
          </cell>
          <cell r="U1073">
            <v>-887083.95</v>
          </cell>
          <cell r="V1073">
            <v>-509361.99</v>
          </cell>
          <cell r="W1073">
            <v>-359846.38</v>
          </cell>
          <cell r="X1073">
            <v>-605368.32999999996</v>
          </cell>
          <cell r="Y1073">
            <v>-608965.46</v>
          </cell>
          <cell r="Z1073">
            <v>-571083.36</v>
          </cell>
          <cell r="AA1073">
            <v>-700079.06</v>
          </cell>
          <cell r="AB1073">
            <v>-876876.2</v>
          </cell>
          <cell r="AC1073">
            <v>-920264.53</v>
          </cell>
          <cell r="AD1073">
            <v>-939045.60708333331</v>
          </cell>
          <cell r="AE1073">
            <v>-987333.19874999998</v>
          </cell>
          <cell r="AF1073">
            <v>-1009788.74125</v>
          </cell>
          <cell r="AG1073">
            <v>-1013340.8783333335</v>
          </cell>
          <cell r="AH1073">
            <v>-991577.34833333327</v>
          </cell>
          <cell r="AI1073">
            <v>-937987.92666666664</v>
          </cell>
          <cell r="AJ1073">
            <v>-874679.06458333333</v>
          </cell>
          <cell r="AK1073">
            <v>-832849.36541666684</v>
          </cell>
          <cell r="AL1073">
            <v>-817109.2041666666</v>
          </cell>
          <cell r="AM1073">
            <v>-817691.79708333325</v>
          </cell>
          <cell r="AN1073">
            <v>-838132.25000000012</v>
          </cell>
          <cell r="AO1073">
            <v>-862518.76416666666</v>
          </cell>
        </row>
        <row r="1074">
          <cell r="R1074">
            <v>-4279343.3499999996</v>
          </cell>
          <cell r="S1074">
            <v>-3998190.29</v>
          </cell>
          <cell r="T1074">
            <v>-4225375.99</v>
          </cell>
          <cell r="U1074">
            <v>-4276780.83</v>
          </cell>
          <cell r="V1074">
            <v>-4037441.12</v>
          </cell>
          <cell r="W1074">
            <v>-3850969.8</v>
          </cell>
          <cell r="X1074">
            <v>-3919279.17</v>
          </cell>
          <cell r="Y1074">
            <v>-3943782.12</v>
          </cell>
          <cell r="Z1074">
            <v>-3852657.08</v>
          </cell>
          <cell r="AA1074">
            <v>-3982256.84</v>
          </cell>
          <cell r="AB1074">
            <v>-5435082.6900000004</v>
          </cell>
          <cell r="AC1074">
            <v>-5740702.8899999997</v>
          </cell>
          <cell r="AD1074">
            <v>-3617693.9658333338</v>
          </cell>
          <cell r="AE1074">
            <v>-3652279.4187500007</v>
          </cell>
          <cell r="AF1074">
            <v>-3699921.5466666669</v>
          </cell>
          <cell r="AG1074">
            <v>-3755635.0245833327</v>
          </cell>
          <cell r="AH1074">
            <v>-3809279.9170833328</v>
          </cell>
          <cell r="AI1074">
            <v>-3853420.3241666663</v>
          </cell>
          <cell r="AJ1074">
            <v>-3896672.055416666</v>
          </cell>
          <cell r="AK1074">
            <v>-3938647.8537499993</v>
          </cell>
          <cell r="AL1074">
            <v>-3980691.2091666665</v>
          </cell>
          <cell r="AM1074">
            <v>-4009898.3249999997</v>
          </cell>
          <cell r="AN1074">
            <v>-4091787.2483333331</v>
          </cell>
          <cell r="AO1074">
            <v>-4230176.28</v>
          </cell>
        </row>
        <row r="1075">
          <cell r="R1075">
            <v>-70526359.299999997</v>
          </cell>
          <cell r="S1075">
            <v>-62731319.039999999</v>
          </cell>
          <cell r="T1075">
            <v>-63038924.369999997</v>
          </cell>
          <cell r="U1075">
            <v>-51159207.18</v>
          </cell>
          <cell r="V1075">
            <v>-49299982.57</v>
          </cell>
          <cell r="W1075">
            <v>-41703855.119999997</v>
          </cell>
          <cell r="X1075">
            <v>-39599290.469999999</v>
          </cell>
          <cell r="Y1075">
            <v>-43154557.549999997</v>
          </cell>
          <cell r="Z1075">
            <v>-41322780.880000003</v>
          </cell>
          <cell r="AA1075">
            <v>-41674454.840000004</v>
          </cell>
          <cell r="AB1075">
            <v>-75452213.969999999</v>
          </cell>
          <cell r="AC1075">
            <v>-76865424.670000002</v>
          </cell>
          <cell r="AD1075">
            <v>-49154713.626249999</v>
          </cell>
          <cell r="AE1075">
            <v>-50859605.459583335</v>
          </cell>
          <cell r="AF1075">
            <v>-50778542.652083337</v>
          </cell>
          <cell r="AG1075">
            <v>-50393027.136249997</v>
          </cell>
          <cell r="AH1075">
            <v>-50940486.361666672</v>
          </cell>
          <cell r="AI1075">
            <v>-51299907.356666677</v>
          </cell>
          <cell r="AJ1075">
            <v>-51388538.806666672</v>
          </cell>
          <cell r="AK1075">
            <v>-51653160.256666668</v>
          </cell>
          <cell r="AL1075">
            <v>-52138975.280833334</v>
          </cell>
          <cell r="AM1075">
            <v>-52402764.175416656</v>
          </cell>
          <cell r="AN1075">
            <v>-53225413.591250002</v>
          </cell>
          <cell r="AO1075">
            <v>-54337606.362500012</v>
          </cell>
        </row>
        <row r="1076">
          <cell r="R1076">
            <v>-1745.95</v>
          </cell>
          <cell r="S1076">
            <v>-2096.66</v>
          </cell>
          <cell r="T1076">
            <v>-1652.41</v>
          </cell>
          <cell r="U1076">
            <v>-1354.82</v>
          </cell>
          <cell r="V1076">
            <v>-1354.82</v>
          </cell>
          <cell r="W1076">
            <v>-1343.17</v>
          </cell>
          <cell r="X1076">
            <v>-1342.64</v>
          </cell>
          <cell r="Y1076">
            <v>-1342.64</v>
          </cell>
          <cell r="Z1076">
            <v>-1554.22</v>
          </cell>
          <cell r="AA1076">
            <v>-1353.82</v>
          </cell>
          <cell r="AB1076">
            <v>-1628.91</v>
          </cell>
          <cell r="AC1076">
            <v>0</v>
          </cell>
          <cell r="AD1076">
            <v>-1654.0245833333336</v>
          </cell>
          <cell r="AE1076">
            <v>-1697.2766666666666</v>
          </cell>
          <cell r="AF1076">
            <v>-1720.2529166666666</v>
          </cell>
          <cell r="AG1076">
            <v>-1696.1487500000001</v>
          </cell>
          <cell r="AH1076">
            <v>-1656.41875</v>
          </cell>
          <cell r="AI1076">
            <v>-1612.7691666666667</v>
          </cell>
          <cell r="AJ1076">
            <v>-1572.1970833333332</v>
          </cell>
          <cell r="AK1076">
            <v>-1539.4112499999999</v>
          </cell>
          <cell r="AL1076">
            <v>-1519.6799999999996</v>
          </cell>
          <cell r="AM1076">
            <v>-1514.2299999999998</v>
          </cell>
          <cell r="AN1076">
            <v>-1512.2766666666664</v>
          </cell>
          <cell r="AO1076">
            <v>-1453.9141666666665</v>
          </cell>
          <cell r="AR1076" t="str">
            <v>50b</v>
          </cell>
        </row>
        <row r="1077">
          <cell r="R1077">
            <v>-3497.41</v>
          </cell>
          <cell r="S1077">
            <v>-6826.81</v>
          </cell>
          <cell r="T1077">
            <v>-3278.79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-3181.23</v>
          </cell>
          <cell r="AA1077">
            <v>0</v>
          </cell>
          <cell r="AB1077">
            <v>-3160.24</v>
          </cell>
          <cell r="AC1077">
            <v>0</v>
          </cell>
          <cell r="AD1077">
            <v>-1039.8491666666666</v>
          </cell>
          <cell r="AE1077">
            <v>-1456.1074999999998</v>
          </cell>
          <cell r="AF1077">
            <v>-1731.8625000000002</v>
          </cell>
          <cell r="AG1077">
            <v>-1723.1670833333335</v>
          </cell>
          <cell r="AH1077">
            <v>-1709.8779166666666</v>
          </cell>
          <cell r="AI1077">
            <v>-1697.2170833333332</v>
          </cell>
          <cell r="AJ1077">
            <v>-1684.5562500000003</v>
          </cell>
          <cell r="AK1077">
            <v>-1541.5975000000001</v>
          </cell>
          <cell r="AL1077">
            <v>-1401.8279166666669</v>
          </cell>
          <cell r="AM1077">
            <v>-1398.6866666666667</v>
          </cell>
          <cell r="AN1077">
            <v>-1530.3633333333335</v>
          </cell>
          <cell r="AO1077">
            <v>-1662.0400000000002</v>
          </cell>
        </row>
        <row r="1078"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O1078">
            <v>0</v>
          </cell>
          <cell r="AR1078" t="str">
            <v>50a</v>
          </cell>
        </row>
        <row r="1079">
          <cell r="R1079">
            <v>-153440</v>
          </cell>
          <cell r="S1079">
            <v>-222340</v>
          </cell>
          <cell r="T1079">
            <v>-281750</v>
          </cell>
          <cell r="U1079">
            <v>-341310</v>
          </cell>
          <cell r="V1079">
            <v>-398940</v>
          </cell>
          <cell r="W1079">
            <v>-138950</v>
          </cell>
          <cell r="X1079">
            <v>-203680</v>
          </cell>
          <cell r="Y1079">
            <v>-270820</v>
          </cell>
          <cell r="Z1079">
            <v>-334730</v>
          </cell>
          <cell r="AA1079">
            <v>-396840</v>
          </cell>
          <cell r="AB1079">
            <v>-458470</v>
          </cell>
          <cell r="AC1079">
            <v>-56845</v>
          </cell>
          <cell r="AD1079">
            <v>-208617.70833333334</v>
          </cell>
          <cell r="AE1079">
            <v>-210764.79166666666</v>
          </cell>
          <cell r="AF1079">
            <v>-213903.125</v>
          </cell>
          <cell r="AG1079">
            <v>-218580.20833333334</v>
          </cell>
          <cell r="AH1079">
            <v>-225148.95833333334</v>
          </cell>
          <cell r="AI1079">
            <v>-231890.20833333334</v>
          </cell>
          <cell r="AJ1079">
            <v>-238718.95833333334</v>
          </cell>
          <cell r="AK1079">
            <v>-246039.375</v>
          </cell>
          <cell r="AL1079">
            <v>-253819.375</v>
          </cell>
          <cell r="AM1079">
            <v>-262284.375</v>
          </cell>
          <cell r="AN1079">
            <v>-270581.45833333331</v>
          </cell>
          <cell r="AO1079">
            <v>-272998.125</v>
          </cell>
          <cell r="AR1079" t="str">
            <v>50a</v>
          </cell>
        </row>
        <row r="1080"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  <cell r="AM1080">
            <v>0</v>
          </cell>
          <cell r="AN1080">
            <v>0</v>
          </cell>
          <cell r="AO1080">
            <v>0</v>
          </cell>
          <cell r="AR1080" t="str">
            <v>50a</v>
          </cell>
        </row>
        <row r="1081"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4.166666666666667</v>
          </cell>
          <cell r="AE1081">
            <v>4.166666666666667</v>
          </cell>
          <cell r="AF1081">
            <v>4.166666666666667</v>
          </cell>
          <cell r="AG1081">
            <v>4.166666666666667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  <cell r="AK1081">
            <v>4.166666666666667</v>
          </cell>
          <cell r="AL1081">
            <v>2.0833333333333335</v>
          </cell>
          <cell r="AM1081">
            <v>0</v>
          </cell>
          <cell r="AN1081">
            <v>0</v>
          </cell>
          <cell r="AO1081">
            <v>0</v>
          </cell>
          <cell r="AR1081" t="str">
            <v>50a</v>
          </cell>
        </row>
        <row r="1082"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-1128.4758333333334</v>
          </cell>
          <cell r="AE1082">
            <v>-1128.4966666666667</v>
          </cell>
          <cell r="AF1082">
            <v>-1119.8258333333333</v>
          </cell>
          <cell r="AG1082">
            <v>-588.40666666666664</v>
          </cell>
          <cell r="AH1082">
            <v>-65.67916666666666</v>
          </cell>
          <cell r="AI1082">
            <v>-50.264583333333327</v>
          </cell>
          <cell r="AJ1082">
            <v>-17.425000000000001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O1082">
            <v>0</v>
          </cell>
          <cell r="AR1082" t="str">
            <v>50a</v>
          </cell>
        </row>
        <row r="1083"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  <cell r="AR1083" t="str">
            <v>50b</v>
          </cell>
        </row>
        <row r="1084"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  <cell r="AR1084" t="str">
            <v>50b</v>
          </cell>
        </row>
        <row r="1085">
          <cell r="R1085">
            <v>-6606796.4199999999</v>
          </cell>
          <cell r="S1085">
            <v>-6996850.1799999997</v>
          </cell>
          <cell r="T1085">
            <v>-7553966.1600000001</v>
          </cell>
          <cell r="U1085">
            <v>-8148653.9100000001</v>
          </cell>
          <cell r="V1085">
            <v>-8809890.6300000008</v>
          </cell>
          <cell r="W1085">
            <v>-8600146.2300000004</v>
          </cell>
          <cell r="X1085">
            <v>-7650127.8099999996</v>
          </cell>
          <cell r="Y1085">
            <v>-7615753.0800000001</v>
          </cell>
          <cell r="Z1085">
            <v>-7315348.3899999997</v>
          </cell>
          <cell r="AA1085">
            <v>-8138623.3799999999</v>
          </cell>
          <cell r="AB1085">
            <v>-8938071.7899999991</v>
          </cell>
          <cell r="AC1085">
            <v>-8201084.3300000001</v>
          </cell>
          <cell r="AD1085">
            <v>-7695843.4325000001</v>
          </cell>
          <cell r="AE1085">
            <v>-7695961.9549999991</v>
          </cell>
          <cell r="AF1085">
            <v>-7707991.1308333324</v>
          </cell>
          <cell r="AG1085">
            <v>-7736705.0758333318</v>
          </cell>
          <cell r="AH1085">
            <v>-7764565.5354166664</v>
          </cell>
          <cell r="AI1085">
            <v>-7794585.501666666</v>
          </cell>
          <cell r="AJ1085">
            <v>-7805286.7229166664</v>
          </cell>
          <cell r="AK1085">
            <v>-7804872.7262500003</v>
          </cell>
          <cell r="AL1085">
            <v>-7814610.4837500006</v>
          </cell>
          <cell r="AM1085">
            <v>-7823931.8108333321</v>
          </cell>
          <cell r="AN1085">
            <v>-7834899.9129166668</v>
          </cell>
          <cell r="AO1085">
            <v>-7862242.387083333</v>
          </cell>
          <cell r="AR1085" t="str">
            <v>50a</v>
          </cell>
        </row>
        <row r="1086"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  <cell r="AR1086" t="str">
            <v>50b</v>
          </cell>
        </row>
        <row r="1087"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O1087">
            <v>0</v>
          </cell>
          <cell r="AR1087" t="str">
            <v>50a</v>
          </cell>
        </row>
        <row r="1088"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L1088">
            <v>0</v>
          </cell>
          <cell r="AM1088">
            <v>0</v>
          </cell>
          <cell r="AN1088">
            <v>0</v>
          </cell>
          <cell r="AO1088">
            <v>0</v>
          </cell>
          <cell r="AR1088" t="str">
            <v>50a</v>
          </cell>
        </row>
        <row r="1089"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O1089">
            <v>0</v>
          </cell>
          <cell r="AR1089" t="str">
            <v>50b</v>
          </cell>
        </row>
        <row r="1090"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  <cell r="AR1090" t="str">
            <v>50b</v>
          </cell>
        </row>
        <row r="1091"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  <cell r="AR1091" t="str">
            <v>50b</v>
          </cell>
        </row>
        <row r="1092"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  <cell r="AR1092" t="str">
            <v>50b</v>
          </cell>
        </row>
        <row r="1093"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  <cell r="AR1093" t="str">
            <v>50a</v>
          </cell>
        </row>
        <row r="1094">
          <cell r="R1094">
            <v>-3322979.02</v>
          </cell>
          <cell r="S1094">
            <v>-486910.32</v>
          </cell>
          <cell r="T1094">
            <v>-1011019.63</v>
          </cell>
          <cell r="U1094">
            <v>-1379282.52</v>
          </cell>
          <cell r="V1094">
            <v>-1747675.36</v>
          </cell>
          <cell r="W1094">
            <v>-2090962.26</v>
          </cell>
          <cell r="X1094">
            <v>-2420066.89</v>
          </cell>
          <cell r="Y1094">
            <v>-2774936.6</v>
          </cell>
          <cell r="Z1094">
            <v>-2252644</v>
          </cell>
          <cell r="AA1094">
            <v>-2628887.0699999998</v>
          </cell>
          <cell r="AB1094">
            <v>-3008726.26</v>
          </cell>
          <cell r="AC1094">
            <v>-7366334</v>
          </cell>
          <cell r="AD1094">
            <v>-2631742.3041666667</v>
          </cell>
          <cell r="AE1094">
            <v>-2323482.0183333331</v>
          </cell>
          <cell r="AF1094">
            <v>-2297999.3599999999</v>
          </cell>
          <cell r="AG1094">
            <v>-2271588.2845833334</v>
          </cell>
          <cell r="AH1094">
            <v>-2235815.0862500002</v>
          </cell>
          <cell r="AI1094">
            <v>-2191296.8333333335</v>
          </cell>
          <cell r="AJ1094">
            <v>-2138218.2041666671</v>
          </cell>
          <cell r="AK1094">
            <v>-2125157.06</v>
          </cell>
          <cell r="AL1094">
            <v>-2153236.2516666669</v>
          </cell>
          <cell r="AM1094">
            <v>-2172030.6750000003</v>
          </cell>
          <cell r="AN1094">
            <v>-2181615.9212500001</v>
          </cell>
          <cell r="AO1094">
            <v>-2362758.4108333332</v>
          </cell>
          <cell r="AR1094" t="str">
            <v>50a</v>
          </cell>
        </row>
        <row r="1095"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  <cell r="AR1095" t="str">
            <v>50a</v>
          </cell>
        </row>
        <row r="1096">
          <cell r="R1096">
            <v>-26708267.52</v>
          </cell>
          <cell r="S1096">
            <v>-20107836.239999998</v>
          </cell>
          <cell r="T1096">
            <v>-19892990.690000001</v>
          </cell>
          <cell r="U1096">
            <v>-18075642.48</v>
          </cell>
          <cell r="V1096">
            <v>-21067681.780000001</v>
          </cell>
          <cell r="W1096">
            <v>-21292583.370000001</v>
          </cell>
          <cell r="X1096">
            <v>-21788965.32</v>
          </cell>
          <cell r="Y1096">
            <v>-20784054.43</v>
          </cell>
          <cell r="Z1096">
            <v>-23309225.239999998</v>
          </cell>
          <cell r="AA1096">
            <v>-23106512.699999999</v>
          </cell>
          <cell r="AB1096">
            <v>-23465192.510000002</v>
          </cell>
          <cell r="AC1096">
            <v>-32748640.969999999</v>
          </cell>
          <cell r="AD1096">
            <v>-21980084.947083335</v>
          </cell>
          <cell r="AE1096">
            <v>-21851749.890833337</v>
          </cell>
          <cell r="AF1096">
            <v>-21763260.498750005</v>
          </cell>
          <cell r="AG1096">
            <v>-21604055.141250003</v>
          </cell>
          <cell r="AH1096">
            <v>-21562649.460000001</v>
          </cell>
          <cell r="AI1096">
            <v>-21781543.493750002</v>
          </cell>
          <cell r="AJ1096">
            <v>-22110645.173333336</v>
          </cell>
          <cell r="AK1096">
            <v>-22423857.478750002</v>
          </cell>
          <cell r="AL1096">
            <v>-22743742.017916668</v>
          </cell>
          <cell r="AM1096">
            <v>-23078668.724999998</v>
          </cell>
          <cell r="AN1096">
            <v>-23092937.28916667</v>
          </cell>
          <cell r="AO1096">
            <v>-22832561.671666667</v>
          </cell>
          <cell r="AR1096" t="str">
            <v>50a</v>
          </cell>
        </row>
        <row r="1097"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O1097">
            <v>0</v>
          </cell>
          <cell r="AR1097" t="str">
            <v>50a</v>
          </cell>
        </row>
        <row r="1098">
          <cell r="X1098">
            <v>-6858.95</v>
          </cell>
          <cell r="Y1098">
            <v>-9.67</v>
          </cell>
          <cell r="Z1098">
            <v>1691.25</v>
          </cell>
          <cell r="AA1098">
            <v>-641.53</v>
          </cell>
          <cell r="AB1098">
            <v>913284.54</v>
          </cell>
          <cell r="AC1098">
            <v>0</v>
          </cell>
          <cell r="AI1098">
            <v>0</v>
          </cell>
          <cell r="AJ1098">
            <v>-285.78958333333333</v>
          </cell>
          <cell r="AK1098">
            <v>-571.98208333333332</v>
          </cell>
          <cell r="AL1098">
            <v>-501.91624999999999</v>
          </cell>
          <cell r="AM1098">
            <v>-458.1779166666667</v>
          </cell>
          <cell r="AN1098">
            <v>37568.614166666666</v>
          </cell>
          <cell r="AO1098">
            <v>75622.136666666673</v>
          </cell>
          <cell r="AR1098" t="str">
            <v>50a</v>
          </cell>
        </row>
        <row r="1099">
          <cell r="X1099">
            <v>-3393.29</v>
          </cell>
          <cell r="Y1099">
            <v>-2091.87</v>
          </cell>
          <cell r="Z1099">
            <v>966.82</v>
          </cell>
          <cell r="AA1099">
            <v>853.45</v>
          </cell>
          <cell r="AB1099">
            <v>834.63</v>
          </cell>
          <cell r="AC1099">
            <v>0</v>
          </cell>
          <cell r="AI1099">
            <v>0</v>
          </cell>
          <cell r="AJ1099">
            <v>-141.38708333333332</v>
          </cell>
          <cell r="AK1099">
            <v>-369.9354166666667</v>
          </cell>
          <cell r="AL1099">
            <v>-416.8125</v>
          </cell>
          <cell r="AM1099">
            <v>-340.96791666666667</v>
          </cell>
          <cell r="AN1099">
            <v>-270.63125000000002</v>
          </cell>
          <cell r="AO1099">
            <v>-235.85500000000002</v>
          </cell>
          <cell r="AR1099" t="str">
            <v>50a</v>
          </cell>
        </row>
        <row r="1100">
          <cell r="X1100">
            <v>-1462.45</v>
          </cell>
          <cell r="Y1100">
            <v>49.23</v>
          </cell>
          <cell r="Z1100">
            <v>305.77</v>
          </cell>
          <cell r="AA1100">
            <v>884.95</v>
          </cell>
          <cell r="AB1100">
            <v>3019.53</v>
          </cell>
          <cell r="AC1100">
            <v>0</v>
          </cell>
          <cell r="AI1100">
            <v>0</v>
          </cell>
          <cell r="AJ1100">
            <v>-60.935416666666669</v>
          </cell>
          <cell r="AK1100">
            <v>-119.81958333333334</v>
          </cell>
          <cell r="AL1100">
            <v>-105.02791666666667</v>
          </cell>
          <cell r="AM1100">
            <v>-55.414583333333333</v>
          </cell>
          <cell r="AN1100">
            <v>107.27208333333334</v>
          </cell>
          <cell r="AO1100">
            <v>233.08583333333334</v>
          </cell>
          <cell r="AR1100" t="str">
            <v>50a</v>
          </cell>
        </row>
        <row r="1101">
          <cell r="X1101">
            <v>-401.04</v>
          </cell>
          <cell r="Y1101">
            <v>-1106.19</v>
          </cell>
          <cell r="Z1101">
            <v>-1521.02</v>
          </cell>
          <cell r="AA1101">
            <v>-1276.82</v>
          </cell>
          <cell r="AB1101">
            <v>-731.3</v>
          </cell>
          <cell r="AC1101">
            <v>-306.77999999999997</v>
          </cell>
          <cell r="AI1101">
            <v>0</v>
          </cell>
          <cell r="AJ1101">
            <v>-16.71</v>
          </cell>
          <cell r="AK1101">
            <v>-79.511250000000004</v>
          </cell>
          <cell r="AL1101">
            <v>-188.97833333333332</v>
          </cell>
          <cell r="AM1101">
            <v>-305.55500000000001</v>
          </cell>
          <cell r="AN1101">
            <v>-389.22666666666663</v>
          </cell>
          <cell r="AO1101">
            <v>-432.48</v>
          </cell>
          <cell r="AR1101" t="str">
            <v>50a</v>
          </cell>
        </row>
        <row r="1102">
          <cell r="X1102">
            <v>-19.53</v>
          </cell>
          <cell r="Y1102">
            <v>-85.23</v>
          </cell>
          <cell r="Z1102">
            <v>-217.26</v>
          </cell>
          <cell r="AA1102">
            <v>-218.96</v>
          </cell>
          <cell r="AB1102">
            <v>-178.26</v>
          </cell>
          <cell r="AC1102">
            <v>-147.41</v>
          </cell>
          <cell r="AI1102">
            <v>0</v>
          </cell>
          <cell r="AJ1102">
            <v>-0.81375000000000008</v>
          </cell>
          <cell r="AK1102">
            <v>-5.17875</v>
          </cell>
          <cell r="AL1102">
            <v>-17.782499999999999</v>
          </cell>
          <cell r="AM1102">
            <v>-35.958333333333336</v>
          </cell>
          <cell r="AN1102">
            <v>-52.509166666666665</v>
          </cell>
          <cell r="AO1102">
            <v>-66.078749999999999</v>
          </cell>
          <cell r="AR1102" t="str">
            <v>50a</v>
          </cell>
        </row>
        <row r="1103">
          <cell r="X1103">
            <v>50395.33</v>
          </cell>
          <cell r="Y1103">
            <v>48692.38</v>
          </cell>
          <cell r="Z1103">
            <v>-4874.79</v>
          </cell>
          <cell r="AA1103">
            <v>-1372.42</v>
          </cell>
          <cell r="AB1103">
            <v>-1218.5999999999999</v>
          </cell>
          <cell r="AC1103">
            <v>-1124.6400000000001</v>
          </cell>
          <cell r="AI1103">
            <v>0</v>
          </cell>
          <cell r="AJ1103">
            <v>2099.8054166666666</v>
          </cell>
          <cell r="AK1103">
            <v>6228.46</v>
          </cell>
          <cell r="AL1103">
            <v>8054.192916666666</v>
          </cell>
          <cell r="AM1103">
            <v>7793.892499999999</v>
          </cell>
          <cell r="AN1103">
            <v>7685.9333333333334</v>
          </cell>
          <cell r="AO1103">
            <v>7588.2983333333323</v>
          </cell>
          <cell r="AR1103" t="str">
            <v>50a</v>
          </cell>
        </row>
        <row r="1104">
          <cell r="X1104">
            <v>42.52</v>
          </cell>
          <cell r="Y1104">
            <v>59.37</v>
          </cell>
          <cell r="Z1104">
            <v>200.69</v>
          </cell>
          <cell r="AA1104">
            <v>1045.81</v>
          </cell>
          <cell r="AB1104">
            <v>1139.42</v>
          </cell>
          <cell r="AC1104">
            <v>0</v>
          </cell>
          <cell r="AI1104">
            <v>0</v>
          </cell>
          <cell r="AJ1104">
            <v>1.7716666666666667</v>
          </cell>
          <cell r="AK1104">
            <v>6.0170833333333329</v>
          </cell>
          <cell r="AL1104">
            <v>16.852916666666669</v>
          </cell>
          <cell r="AM1104">
            <v>68.790416666666658</v>
          </cell>
          <cell r="AN1104">
            <v>159.84166666666667</v>
          </cell>
          <cell r="AO1104">
            <v>207.3175</v>
          </cell>
          <cell r="AR1104" t="str">
            <v>50a</v>
          </cell>
        </row>
        <row r="1105">
          <cell r="X1105">
            <v>16</v>
          </cell>
          <cell r="Y1105">
            <v>32</v>
          </cell>
          <cell r="Z1105">
            <v>32</v>
          </cell>
          <cell r="AA1105">
            <v>32</v>
          </cell>
          <cell r="AB1105">
            <v>32</v>
          </cell>
          <cell r="AC1105">
            <v>0</v>
          </cell>
          <cell r="AI1105">
            <v>0</v>
          </cell>
          <cell r="AJ1105">
            <v>0.66666666666666663</v>
          </cell>
          <cell r="AK1105">
            <v>2.6666666666666665</v>
          </cell>
          <cell r="AL1105">
            <v>5.333333333333333</v>
          </cell>
          <cell r="AM1105">
            <v>8</v>
          </cell>
          <cell r="AN1105">
            <v>10.666666666666666</v>
          </cell>
          <cell r="AO1105">
            <v>12</v>
          </cell>
          <cell r="AR1105" t="str">
            <v>50a</v>
          </cell>
        </row>
        <row r="1106">
          <cell r="R1106">
            <v>-3614166.82</v>
          </cell>
          <cell r="S1106">
            <v>-2401367.46</v>
          </cell>
          <cell r="T1106">
            <v>-2953156.07</v>
          </cell>
          <cell r="U1106">
            <v>-3133856.12</v>
          </cell>
          <cell r="V1106">
            <v>-3234217.16</v>
          </cell>
          <cell r="W1106">
            <v>-3394092.67</v>
          </cell>
          <cell r="X1106">
            <v>-3762270.17</v>
          </cell>
          <cell r="Y1106">
            <v>-2949599.57</v>
          </cell>
          <cell r="Z1106">
            <v>-3007745.9</v>
          </cell>
          <cell r="AA1106">
            <v>-3099915.23</v>
          </cell>
          <cell r="AB1106">
            <v>-3358156.68</v>
          </cell>
          <cell r="AC1106">
            <v>-4043083</v>
          </cell>
          <cell r="AD1106">
            <v>-2989931.8170833327</v>
          </cell>
          <cell r="AE1106">
            <v>-2968022.2079166663</v>
          </cell>
          <cell r="AF1106">
            <v>-2958944.8066666666</v>
          </cell>
          <cell r="AG1106">
            <v>-3004808.7670833338</v>
          </cell>
          <cell r="AH1106">
            <v>-3038897.2225000001</v>
          </cell>
          <cell r="AI1106">
            <v>-3064306.3595833331</v>
          </cell>
          <cell r="AJ1106">
            <v>-3094796.7058333331</v>
          </cell>
          <cell r="AK1106">
            <v>-3135087.5241666674</v>
          </cell>
          <cell r="AL1106">
            <v>-3175125.3900000006</v>
          </cell>
          <cell r="AM1106">
            <v>-3187535.8145833337</v>
          </cell>
          <cell r="AN1106">
            <v>-3201344.9029166666</v>
          </cell>
          <cell r="AO1106">
            <v>-3231917.4191666669</v>
          </cell>
          <cell r="AR1106" t="str">
            <v>50a</v>
          </cell>
        </row>
        <row r="1107">
          <cell r="R1107">
            <v>-1891705.11</v>
          </cell>
          <cell r="S1107">
            <v>1293.82</v>
          </cell>
          <cell r="T1107">
            <v>-373406.12</v>
          </cell>
          <cell r="U1107">
            <v>-626464.07999999996</v>
          </cell>
          <cell r="V1107">
            <v>-972149.42</v>
          </cell>
          <cell r="W1107">
            <v>-1308596.76</v>
          </cell>
          <cell r="X1107">
            <v>-1643506.55</v>
          </cell>
          <cell r="Y1107">
            <v>-281432.27</v>
          </cell>
          <cell r="Z1107">
            <v>-534210.71</v>
          </cell>
          <cell r="AA1107">
            <v>-844836.24</v>
          </cell>
          <cell r="AB1107">
            <v>-1113041.02</v>
          </cell>
          <cell r="AC1107">
            <v>-1570361.03</v>
          </cell>
          <cell r="AD1107">
            <v>-794110.26291666657</v>
          </cell>
          <cell r="AE1107">
            <v>-761833.34583333333</v>
          </cell>
          <cell r="AF1107">
            <v>-716769.9191666668</v>
          </cell>
          <cell r="AG1107">
            <v>-738703.0341666668</v>
          </cell>
          <cell r="AH1107">
            <v>-761514.42291666672</v>
          </cell>
          <cell r="AI1107">
            <v>-788243.61833333329</v>
          </cell>
          <cell r="AJ1107">
            <v>-816002.66166666662</v>
          </cell>
          <cell r="AK1107">
            <v>-840325.67125000001</v>
          </cell>
          <cell r="AL1107">
            <v>-863528.8308333332</v>
          </cell>
          <cell r="AM1107">
            <v>-879043.18958333321</v>
          </cell>
          <cell r="AN1107">
            <v>-892619.25624999998</v>
          </cell>
          <cell r="AO1107">
            <v>-915985.91374999995</v>
          </cell>
          <cell r="AR1107" t="str">
            <v>50a</v>
          </cell>
        </row>
        <row r="1108">
          <cell r="X1108">
            <v>-3569.89</v>
          </cell>
          <cell r="Y1108">
            <v>-82490.210000000006</v>
          </cell>
          <cell r="Z1108">
            <v>-491992.32000000001</v>
          </cell>
          <cell r="AA1108">
            <v>-11275.28</v>
          </cell>
          <cell r="AB1108">
            <v>0</v>
          </cell>
          <cell r="AC1108">
            <v>0</v>
          </cell>
          <cell r="AI1108">
            <v>0</v>
          </cell>
          <cell r="AJ1108">
            <v>-148.74541666666667</v>
          </cell>
          <cell r="AK1108">
            <v>-3734.5829166666667</v>
          </cell>
          <cell r="AL1108">
            <v>-27671.355</v>
          </cell>
          <cell r="AM1108">
            <v>-48640.83833333334</v>
          </cell>
          <cell r="AN1108">
            <v>-49110.64166666667</v>
          </cell>
          <cell r="AO1108">
            <v>-49110.64166666667</v>
          </cell>
          <cell r="AR1108" t="str">
            <v>50a</v>
          </cell>
        </row>
        <row r="1109">
          <cell r="Y1109">
            <v>-3038.5</v>
          </cell>
          <cell r="Z1109">
            <v>-5482</v>
          </cell>
          <cell r="AA1109">
            <v>-800</v>
          </cell>
          <cell r="AB1109">
            <v>0</v>
          </cell>
          <cell r="AC1109">
            <v>-183</v>
          </cell>
          <cell r="AI1109">
            <v>0</v>
          </cell>
          <cell r="AJ1109">
            <v>0</v>
          </cell>
          <cell r="AK1109">
            <v>-126.60416666666667</v>
          </cell>
          <cell r="AL1109">
            <v>-481.625</v>
          </cell>
          <cell r="AM1109">
            <v>-743.375</v>
          </cell>
          <cell r="AN1109">
            <v>-776.70833333333337</v>
          </cell>
          <cell r="AO1109">
            <v>-784.33333333333337</v>
          </cell>
          <cell r="AR1109" t="str">
            <v>50a</v>
          </cell>
        </row>
        <row r="1110">
          <cell r="Z1110">
            <v>248983.5</v>
          </cell>
          <cell r="AA1110">
            <v>0</v>
          </cell>
          <cell r="AB1110">
            <v>-41.58</v>
          </cell>
          <cell r="AC1110">
            <v>-17.28</v>
          </cell>
          <cell r="AK1110">
            <v>0</v>
          </cell>
          <cell r="AL1110">
            <v>10374.3125</v>
          </cell>
          <cell r="AM1110">
            <v>20748.625</v>
          </cell>
          <cell r="AN1110">
            <v>20746.892499999998</v>
          </cell>
          <cell r="AO1110">
            <v>20744.439999999999</v>
          </cell>
          <cell r="AR1110" t="str">
            <v>50a</v>
          </cell>
        </row>
        <row r="1111">
          <cell r="R1111">
            <v>-59.6</v>
          </cell>
          <cell r="S1111">
            <v>166.61</v>
          </cell>
          <cell r="T1111">
            <v>0</v>
          </cell>
          <cell r="U1111">
            <v>119.47</v>
          </cell>
          <cell r="V1111">
            <v>0</v>
          </cell>
          <cell r="W1111">
            <v>0</v>
          </cell>
          <cell r="X1111">
            <v>3683.36</v>
          </cell>
          <cell r="Y1111">
            <v>2584.4899999999998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310.84750000000003</v>
          </cell>
          <cell r="AE1111">
            <v>291.89208333333335</v>
          </cell>
          <cell r="AF1111">
            <v>302.97291666666672</v>
          </cell>
          <cell r="AG1111">
            <v>275.62666666666672</v>
          </cell>
          <cell r="AH1111">
            <v>199.7179166666667</v>
          </cell>
          <cell r="AI1111">
            <v>119.45041666666664</v>
          </cell>
          <cell r="AJ1111">
            <v>226.45375000000001</v>
          </cell>
          <cell r="AK1111">
            <v>466.98708333333326</v>
          </cell>
          <cell r="AL1111">
            <v>554.98541666666665</v>
          </cell>
          <cell r="AM1111">
            <v>549.67416666666657</v>
          </cell>
          <cell r="AN1111">
            <v>544.1925</v>
          </cell>
          <cell r="AO1111">
            <v>538.71083333333331</v>
          </cell>
          <cell r="AR1111" t="str">
            <v>50a</v>
          </cell>
        </row>
        <row r="1112">
          <cell r="R1112">
            <v>-200000</v>
          </cell>
          <cell r="S1112">
            <v>-200000</v>
          </cell>
          <cell r="T1112">
            <v>-200000</v>
          </cell>
          <cell r="U1112">
            <v>-200000</v>
          </cell>
          <cell r="V1112">
            <v>-200000</v>
          </cell>
          <cell r="W1112">
            <v>-200000</v>
          </cell>
          <cell r="X1112">
            <v>-200000</v>
          </cell>
          <cell r="Y1112">
            <v>-200000</v>
          </cell>
          <cell r="Z1112">
            <v>-200000</v>
          </cell>
          <cell r="AA1112">
            <v>-200000</v>
          </cell>
          <cell r="AB1112">
            <v>-200000</v>
          </cell>
          <cell r="AC1112">
            <v>-200000</v>
          </cell>
          <cell r="AD1112">
            <v>-367080.41666666669</v>
          </cell>
          <cell r="AE1112">
            <v>-333728.33333333331</v>
          </cell>
          <cell r="AF1112">
            <v>-300376.25</v>
          </cell>
          <cell r="AG1112">
            <v>-267024.16666666669</v>
          </cell>
          <cell r="AH1112">
            <v>-233672.08333333334</v>
          </cell>
          <cell r="AI1112">
            <v>-212820</v>
          </cell>
          <cell r="AJ1112">
            <v>-204477.29166666666</v>
          </cell>
          <cell r="AK1112">
            <v>-200310.625</v>
          </cell>
          <cell r="AL1112">
            <v>-200258.85416666666</v>
          </cell>
          <cell r="AM1112">
            <v>-200155.3125</v>
          </cell>
          <cell r="AN1112">
            <v>-200051.77083333334</v>
          </cell>
          <cell r="AO1112">
            <v>-200000</v>
          </cell>
          <cell r="AR1112" t="str">
            <v>50a</v>
          </cell>
        </row>
        <row r="1113">
          <cell r="R1113">
            <v>-374136.08</v>
          </cell>
          <cell r="S1113">
            <v>-201360.39</v>
          </cell>
          <cell r="T1113">
            <v>-196623.92</v>
          </cell>
          <cell r="U1113">
            <v>-195946.22</v>
          </cell>
          <cell r="V1113">
            <v>-197692.3</v>
          </cell>
          <cell r="W1113">
            <v>-202734.13</v>
          </cell>
          <cell r="X1113">
            <v>-289709.78999999998</v>
          </cell>
          <cell r="Y1113">
            <v>-207756.46</v>
          </cell>
          <cell r="Z1113">
            <v>-201260.41</v>
          </cell>
          <cell r="AA1113">
            <v>-195811.72</v>
          </cell>
          <cell r="AB1113">
            <v>-217636.52</v>
          </cell>
          <cell r="AC1113">
            <v>-1261542.44</v>
          </cell>
          <cell r="AD1113">
            <v>-271578.32791666669</v>
          </cell>
          <cell r="AE1113">
            <v>-265058.40875</v>
          </cell>
          <cell r="AF1113">
            <v>-252768.00666666668</v>
          </cell>
          <cell r="AG1113">
            <v>-239994.91500000001</v>
          </cell>
          <cell r="AH1113">
            <v>-233602.24333333332</v>
          </cell>
          <cell r="AI1113">
            <v>-232604.67333333334</v>
          </cell>
          <cell r="AJ1113">
            <v>-231586.69125</v>
          </cell>
          <cell r="AK1113">
            <v>-229924.44749999998</v>
          </cell>
          <cell r="AL1113">
            <v>-228091.91041666665</v>
          </cell>
          <cell r="AM1113">
            <v>-227638.31625</v>
          </cell>
          <cell r="AN1113">
            <v>-227626.32750000004</v>
          </cell>
          <cell r="AO1113">
            <v>-269882.59041666664</v>
          </cell>
          <cell r="AR1113" t="str">
            <v>50b</v>
          </cell>
        </row>
        <row r="1114">
          <cell r="R1114">
            <v>-16684218.34</v>
          </cell>
          <cell r="S1114">
            <v>-14639634.939999999</v>
          </cell>
          <cell r="T1114">
            <v>-13310020.82</v>
          </cell>
          <cell r="U1114">
            <v>-16642856.48</v>
          </cell>
          <cell r="V1114">
            <v>-15495975.789999999</v>
          </cell>
          <cell r="W1114">
            <v>-12621536.77</v>
          </cell>
          <cell r="X1114">
            <v>-17182970.620000001</v>
          </cell>
          <cell r="Y1114">
            <v>-16175571.369999999</v>
          </cell>
          <cell r="Z1114">
            <v>-14970180.77</v>
          </cell>
          <cell r="AA1114">
            <v>-18870504.359999999</v>
          </cell>
          <cell r="AB1114">
            <v>-17016021.48</v>
          </cell>
          <cell r="AC1114">
            <v>-17555854.09</v>
          </cell>
          <cell r="AD1114">
            <v>-13036484.977500001</v>
          </cell>
          <cell r="AE1114">
            <v>-13358964.156666664</v>
          </cell>
          <cell r="AF1114">
            <v>-13491931.775</v>
          </cell>
          <cell r="AG1114">
            <v>-13830354.012083335</v>
          </cell>
          <cell r="AH1114">
            <v>-14383619.45125</v>
          </cell>
          <cell r="AI1114">
            <v>-14725298.434583331</v>
          </cell>
          <cell r="AJ1114">
            <v>-14896728.8825</v>
          </cell>
          <cell r="AK1114">
            <v>-15194788.088750003</v>
          </cell>
          <cell r="AL1114">
            <v>-15330367.30291667</v>
          </cell>
          <cell r="AM1114">
            <v>-15471327.686250001</v>
          </cell>
          <cell r="AN1114">
            <v>-15836885.86875</v>
          </cell>
          <cell r="AO1114">
            <v>-15958613.765416665</v>
          </cell>
          <cell r="AR1114" t="str">
            <v>50a</v>
          </cell>
        </row>
        <row r="1115">
          <cell r="R1115">
            <v>-1682071.74</v>
          </cell>
          <cell r="S1115">
            <v>-1599468.78</v>
          </cell>
          <cell r="T1115">
            <v>-1666466.81</v>
          </cell>
          <cell r="U1115">
            <v>-1710786.89</v>
          </cell>
          <cell r="V1115">
            <v>-1689692.63</v>
          </cell>
          <cell r="W1115">
            <v>-1881402.74</v>
          </cell>
          <cell r="X1115">
            <v>-1762950.01</v>
          </cell>
          <cell r="Y1115">
            <v>-4007509.79</v>
          </cell>
          <cell r="Z1115">
            <v>-3617605.09</v>
          </cell>
          <cell r="AA1115">
            <v>-657600.23</v>
          </cell>
          <cell r="AB1115">
            <v>-600609.91</v>
          </cell>
          <cell r="AC1115">
            <v>-726357.67</v>
          </cell>
          <cell r="AD1115">
            <v>-1697008.9562499998</v>
          </cell>
          <cell r="AE1115">
            <v>-1700893.0174999998</v>
          </cell>
          <cell r="AF1115">
            <v>-1705053.625416667</v>
          </cell>
          <cell r="AG1115">
            <v>-1711215.0583333333</v>
          </cell>
          <cell r="AH1115">
            <v>-1715520.4733333336</v>
          </cell>
          <cell r="AI1115">
            <v>-1724784.5004166665</v>
          </cell>
          <cell r="AJ1115">
            <v>-1731364.8566666665</v>
          </cell>
          <cell r="AK1115">
            <v>-1819061.8429166665</v>
          </cell>
          <cell r="AL1115">
            <v>-1985041.8408333336</v>
          </cell>
          <cell r="AM1115">
            <v>-2015266.4475</v>
          </cell>
          <cell r="AN1115">
            <v>-1924010.6637500001</v>
          </cell>
          <cell r="AO1115">
            <v>-1839110.6520833336</v>
          </cell>
          <cell r="AR1115" t="str">
            <v>50b</v>
          </cell>
        </row>
        <row r="1116">
          <cell r="R1116">
            <v>-5255921.18</v>
          </cell>
          <cell r="S1116">
            <v>-1672482.67</v>
          </cell>
          <cell r="T1116">
            <v>-1545838.29</v>
          </cell>
          <cell r="U1116">
            <v>-4015982.49</v>
          </cell>
          <cell r="V1116">
            <v>-3520248.24</v>
          </cell>
          <cell r="W1116">
            <v>44913.83</v>
          </cell>
          <cell r="X1116">
            <v>-919768.77</v>
          </cell>
          <cell r="Y1116">
            <v>-496830.23</v>
          </cell>
          <cell r="Z1116">
            <v>-630556.75</v>
          </cell>
          <cell r="AA1116">
            <v>-1470625.02</v>
          </cell>
          <cell r="AB1116">
            <v>-698611.73</v>
          </cell>
          <cell r="AC1116">
            <v>-2371036.96</v>
          </cell>
          <cell r="AD1116">
            <v>-2731240.3320833333</v>
          </cell>
          <cell r="AE1116">
            <v>-2767505.7729166667</v>
          </cell>
          <cell r="AF1116">
            <v>-2662172.3937500003</v>
          </cell>
          <cell r="AG1116">
            <v>-2758948.9904166665</v>
          </cell>
          <cell r="AH1116">
            <v>-2974589.1083333329</v>
          </cell>
          <cell r="AI1116">
            <v>-2894811.250833333</v>
          </cell>
          <cell r="AJ1116">
            <v>-2640156.9258333337</v>
          </cell>
          <cell r="AK1116">
            <v>-2383705.4608333339</v>
          </cell>
          <cell r="AL1116">
            <v>-2216991.1604166669</v>
          </cell>
          <cell r="AM1116">
            <v>-2233936.7108333339</v>
          </cell>
          <cell r="AN1116">
            <v>-2133438.6370833335</v>
          </cell>
          <cell r="AO1116">
            <v>-1959000.2262500003</v>
          </cell>
          <cell r="AR1116" t="str">
            <v>50a</v>
          </cell>
        </row>
        <row r="1117">
          <cell r="Y1117">
            <v>-233</v>
          </cell>
          <cell r="Z1117">
            <v>-233</v>
          </cell>
          <cell r="AA1117">
            <v>-233</v>
          </cell>
          <cell r="AB1117">
            <v>-233</v>
          </cell>
          <cell r="AC1117">
            <v>-233</v>
          </cell>
          <cell r="AI1117">
            <v>0</v>
          </cell>
          <cell r="AJ1117">
            <v>0</v>
          </cell>
          <cell r="AK1117">
            <v>-9.7083333333333339</v>
          </cell>
          <cell r="AL1117">
            <v>-29.125</v>
          </cell>
          <cell r="AM1117">
            <v>-48.541666666666664</v>
          </cell>
          <cell r="AN1117">
            <v>-67.958333333333329</v>
          </cell>
          <cell r="AO1117">
            <v>-87.375</v>
          </cell>
          <cell r="AR1117" t="str">
            <v>50a</v>
          </cell>
        </row>
        <row r="1118">
          <cell r="R1118">
            <v>-28396.47</v>
          </cell>
          <cell r="S1118">
            <v>6555.2</v>
          </cell>
          <cell r="T1118">
            <v>-18374.36</v>
          </cell>
          <cell r="U1118">
            <v>-42465.51</v>
          </cell>
          <cell r="V1118">
            <v>3135.77</v>
          </cell>
          <cell r="W1118">
            <v>-20827.150000000001</v>
          </cell>
          <cell r="X1118">
            <v>-44442.86</v>
          </cell>
          <cell r="Y1118">
            <v>4715.1000000000004</v>
          </cell>
          <cell r="Z1118">
            <v>-19027.12</v>
          </cell>
          <cell r="AA1118">
            <v>-43439.48</v>
          </cell>
          <cell r="AB1118">
            <v>3137.21</v>
          </cell>
          <cell r="AC1118">
            <v>-20110.47</v>
          </cell>
          <cell r="AD1118">
            <v>-14948.799583333333</v>
          </cell>
          <cell r="AE1118">
            <v>-15132.590000000002</v>
          </cell>
          <cell r="AF1118">
            <v>-15558.255833333335</v>
          </cell>
          <cell r="AG1118">
            <v>-15806.188749999996</v>
          </cell>
          <cell r="AH1118">
            <v>-16021.372083333334</v>
          </cell>
          <cell r="AI1118">
            <v>-16205.784999999998</v>
          </cell>
          <cell r="AJ1118">
            <v>-16455.844583333335</v>
          </cell>
          <cell r="AK1118">
            <v>-16662.707083333338</v>
          </cell>
          <cell r="AL1118">
            <v>-16817.364999999998</v>
          </cell>
          <cell r="AM1118">
            <v>-16998.975000000002</v>
          </cell>
          <cell r="AN1118">
            <v>-17094.784166666668</v>
          </cell>
          <cell r="AO1118">
            <v>-17696.615000000002</v>
          </cell>
          <cell r="AR1118" t="str">
            <v>50a</v>
          </cell>
        </row>
        <row r="1119">
          <cell r="R1119">
            <v>-42016.160000000003</v>
          </cell>
          <cell r="S1119">
            <v>-40819.199999999997</v>
          </cell>
          <cell r="T1119">
            <v>-86445.7</v>
          </cell>
          <cell r="U1119">
            <v>-95050.54</v>
          </cell>
          <cell r="V1119">
            <v>-86915.48</v>
          </cell>
          <cell r="W1119">
            <v>-80942.59</v>
          </cell>
          <cell r="X1119">
            <v>-50864.45</v>
          </cell>
          <cell r="Y1119">
            <v>-69569.070000000007</v>
          </cell>
          <cell r="Z1119">
            <v>-88525.33</v>
          </cell>
          <cell r="AA1119">
            <v>-108843.35</v>
          </cell>
          <cell r="AB1119">
            <v>-106587.85</v>
          </cell>
          <cell r="AC1119">
            <v>-90967.98</v>
          </cell>
          <cell r="AD1119">
            <v>-39595.715416666666</v>
          </cell>
          <cell r="AE1119">
            <v>-41564.418333333328</v>
          </cell>
          <cell r="AF1119">
            <v>-44665.417500000003</v>
          </cell>
          <cell r="AG1119">
            <v>-49314.741249999999</v>
          </cell>
          <cell r="AH1119">
            <v>-53353.689166666678</v>
          </cell>
          <cell r="AI1119">
            <v>-56121.562083333331</v>
          </cell>
          <cell r="AJ1119">
            <v>-57420.282499999994</v>
          </cell>
          <cell r="AK1119">
            <v>-58733.761249999989</v>
          </cell>
          <cell r="AL1119">
            <v>-61987.810833333322</v>
          </cell>
          <cell r="AM1119">
            <v>-66649.248749999984</v>
          </cell>
          <cell r="AN1119">
            <v>-71942.056666666656</v>
          </cell>
          <cell r="AO1119">
            <v>-76815.137499999997</v>
          </cell>
          <cell r="AR1119" t="str">
            <v>50a</v>
          </cell>
        </row>
        <row r="1120">
          <cell r="R1120">
            <v>-22968.82</v>
          </cell>
          <cell r="S1120">
            <v>-22968.82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-46859.91</v>
          </cell>
          <cell r="Y1120">
            <v>-38326.620000000003</v>
          </cell>
          <cell r="Z1120">
            <v>-18095.189999999999</v>
          </cell>
          <cell r="AA1120">
            <v>-6018.13</v>
          </cell>
          <cell r="AB1120">
            <v>-12036.26</v>
          </cell>
          <cell r="AC1120">
            <v>0</v>
          </cell>
          <cell r="AD1120">
            <v>-22968.820000000003</v>
          </cell>
          <cell r="AE1120">
            <v>-22968.820000000003</v>
          </cell>
          <cell r="AF1120">
            <v>-22011.785833333339</v>
          </cell>
          <cell r="AG1120">
            <v>-20097.717500000002</v>
          </cell>
          <cell r="AH1120">
            <v>-18183.64916666667</v>
          </cell>
          <cell r="AI1120">
            <v>-16269.580833333335</v>
          </cell>
          <cell r="AJ1120">
            <v>-16308.008750000003</v>
          </cell>
          <cell r="AK1120">
            <v>-17943.379166666669</v>
          </cell>
          <cell r="AL1120">
            <v>-18380.219583333335</v>
          </cell>
          <cell r="AM1120">
            <v>-17470.872916666667</v>
          </cell>
          <cell r="AN1120">
            <v>-16309.070833333333</v>
          </cell>
          <cell r="AO1120">
            <v>-14896.513333333336</v>
          </cell>
          <cell r="AR1120" t="str">
            <v>50a</v>
          </cell>
        </row>
        <row r="1121">
          <cell r="R1121">
            <v>-17952.349999999999</v>
          </cell>
          <cell r="S1121">
            <v>-33988.800000000003</v>
          </cell>
          <cell r="T1121">
            <v>-19962.41</v>
          </cell>
          <cell r="U1121">
            <v>-17905.79</v>
          </cell>
          <cell r="V1121">
            <v>-17893.79</v>
          </cell>
          <cell r="W1121">
            <v>-17874.48</v>
          </cell>
          <cell r="X1121">
            <v>-35667.03</v>
          </cell>
          <cell r="Y1121">
            <v>-17521.650000000001</v>
          </cell>
          <cell r="Z1121">
            <v>-19449.52</v>
          </cell>
          <cell r="AA1121">
            <v>-19424.52</v>
          </cell>
          <cell r="AB1121">
            <v>-17351.330000000002</v>
          </cell>
          <cell r="AC1121">
            <v>-17161.330000000002</v>
          </cell>
          <cell r="AD1121">
            <v>-8221.0279166666678</v>
          </cell>
          <cell r="AE1121">
            <v>-10389.805833333334</v>
          </cell>
          <cell r="AF1121">
            <v>-12563.160416666666</v>
          </cell>
          <cell r="AG1121">
            <v>-13986.692916666669</v>
          </cell>
          <cell r="AH1121">
            <v>-15323.699583333335</v>
          </cell>
          <cell r="AI1121">
            <v>-16660.118750000001</v>
          </cell>
          <cell r="AJ1121">
            <v>-18737.619166666671</v>
          </cell>
          <cell r="AK1121">
            <v>-20157.68416666667</v>
          </cell>
          <cell r="AL1121">
            <v>-20261.968333333334</v>
          </cell>
          <cell r="AM1121">
            <v>-20522.171250000003</v>
          </cell>
          <cell r="AN1121">
            <v>-20773.774166666666</v>
          </cell>
          <cell r="AO1121">
            <v>-20935.785833333332</v>
          </cell>
          <cell r="AR1121" t="str">
            <v>50a</v>
          </cell>
        </row>
        <row r="1122">
          <cell r="R1122">
            <v>-96474.73</v>
          </cell>
          <cell r="S1122">
            <v>-780882.68</v>
          </cell>
          <cell r="T1122">
            <v>-346724.8</v>
          </cell>
          <cell r="U1122">
            <v>-59701.31</v>
          </cell>
          <cell r="V1122">
            <v>-61158.879999999997</v>
          </cell>
          <cell r="W1122">
            <v>-51289.25</v>
          </cell>
          <cell r="X1122">
            <v>-60859.32</v>
          </cell>
          <cell r="Y1122">
            <v>-63381.22</v>
          </cell>
          <cell r="Z1122">
            <v>-261939.4</v>
          </cell>
          <cell r="AA1122">
            <v>32668.45</v>
          </cell>
          <cell r="AB1122">
            <v>32596.49</v>
          </cell>
          <cell r="AC1122">
            <v>0</v>
          </cell>
          <cell r="AD1122">
            <v>-92102.907499999987</v>
          </cell>
          <cell r="AE1122">
            <v>-147169.91041666665</v>
          </cell>
          <cell r="AF1122">
            <v>-195536.86916666667</v>
          </cell>
          <cell r="AG1122">
            <v>-196725.26208333333</v>
          </cell>
          <cell r="AH1122">
            <v>-190489.70666666667</v>
          </cell>
          <cell r="AI1122">
            <v>-191747.36916666667</v>
          </cell>
          <cell r="AJ1122">
            <v>-193019.60416666663</v>
          </cell>
          <cell r="AK1122">
            <v>-182403.7175</v>
          </cell>
          <cell r="AL1122">
            <v>-167720.34291666668</v>
          </cell>
          <cell r="AM1122">
            <v>-160507.42624999999</v>
          </cell>
          <cell r="AN1122">
            <v>-152521.20375000002</v>
          </cell>
          <cell r="AO1122">
            <v>-145800.65666666665</v>
          </cell>
          <cell r="AR1122" t="str">
            <v>50a</v>
          </cell>
        </row>
        <row r="1123">
          <cell r="R1123">
            <v>-3981.26</v>
          </cell>
          <cell r="S1123">
            <v>-14775.56</v>
          </cell>
          <cell r="T1123">
            <v>-15179.85</v>
          </cell>
          <cell r="U1123">
            <v>-4466.26</v>
          </cell>
          <cell r="V1123">
            <v>-3268.23</v>
          </cell>
          <cell r="W1123">
            <v>-3399.94</v>
          </cell>
          <cell r="X1123">
            <v>-3462.33</v>
          </cell>
          <cell r="Y1123">
            <v>-3337.55</v>
          </cell>
          <cell r="Z1123">
            <v>-15229.97</v>
          </cell>
          <cell r="AA1123">
            <v>-3337.44</v>
          </cell>
          <cell r="AB1123">
            <v>-3675.86</v>
          </cell>
          <cell r="AC1123">
            <v>-3564.45</v>
          </cell>
          <cell r="AD1123">
            <v>-7979.3929166666667</v>
          </cell>
          <cell r="AE1123">
            <v>-8447.8062499999996</v>
          </cell>
          <cell r="AF1123">
            <v>-8858.9304166666643</v>
          </cell>
          <cell r="AG1123">
            <v>-8291.6358333333337</v>
          </cell>
          <cell r="AH1123">
            <v>-7758.6575000000003</v>
          </cell>
          <cell r="AI1123">
            <v>-7730.1137499999995</v>
          </cell>
          <cell r="AJ1123">
            <v>-7702.7266666666665</v>
          </cell>
          <cell r="AK1123">
            <v>-7146.86625</v>
          </cell>
          <cell r="AL1123">
            <v>-6575.5545833333344</v>
          </cell>
          <cell r="AM1123">
            <v>-6530.1120833333334</v>
          </cell>
          <cell r="AN1123">
            <v>-6504.682083333334</v>
          </cell>
          <cell r="AO1123">
            <v>-6483.3045833333344</v>
          </cell>
          <cell r="AR1123" t="str">
            <v>50a</v>
          </cell>
        </row>
        <row r="1124">
          <cell r="R1124">
            <v>15.07</v>
          </cell>
          <cell r="S1124">
            <v>9.43</v>
          </cell>
          <cell r="T1124">
            <v>4.95</v>
          </cell>
          <cell r="U1124">
            <v>9.94</v>
          </cell>
          <cell r="V1124">
            <v>17.61</v>
          </cell>
          <cell r="W1124">
            <v>21.54</v>
          </cell>
          <cell r="X1124">
            <v>16.98</v>
          </cell>
          <cell r="Y1124">
            <v>15.05</v>
          </cell>
          <cell r="Z1124">
            <v>8.33</v>
          </cell>
          <cell r="AA1124">
            <v>7.71</v>
          </cell>
          <cell r="AB1124">
            <v>14.95</v>
          </cell>
          <cell r="AC1124">
            <v>-0.46</v>
          </cell>
          <cell r="AD1124">
            <v>2.4529166666666664</v>
          </cell>
          <cell r="AE1124">
            <v>3.4737500000000003</v>
          </cell>
          <cell r="AF1124">
            <v>4.072916666666667</v>
          </cell>
          <cell r="AG1124">
            <v>4.6933333333333334</v>
          </cell>
          <cell r="AH1124">
            <v>5.8412499999999996</v>
          </cell>
          <cell r="AI1124">
            <v>7.4725000000000001</v>
          </cell>
          <cell r="AJ1124">
            <v>9.0774999999999988</v>
          </cell>
          <cell r="AK1124">
            <v>10.412083333333333</v>
          </cell>
          <cell r="AL1124">
            <v>11.386249999999999</v>
          </cell>
          <cell r="AM1124">
            <v>12.005000000000001</v>
          </cell>
          <cell r="AN1124">
            <v>12.651666666666666</v>
          </cell>
          <cell r="AO1124">
            <v>12.392499999999998</v>
          </cell>
          <cell r="AR1124" t="str">
            <v>50a</v>
          </cell>
        </row>
        <row r="1125">
          <cell r="R1125">
            <v>3852.52</v>
          </cell>
          <cell r="S1125">
            <v>3298.72</v>
          </cell>
          <cell r="T1125">
            <v>2876.42</v>
          </cell>
          <cell r="U1125">
            <v>3183.44</v>
          </cell>
          <cell r="V1125">
            <v>1900.63</v>
          </cell>
          <cell r="W1125">
            <v>2670.23</v>
          </cell>
          <cell r="X1125">
            <v>2957.58</v>
          </cell>
          <cell r="Y1125">
            <v>4026.66</v>
          </cell>
          <cell r="Z1125">
            <v>2732.42</v>
          </cell>
          <cell r="AA1125">
            <v>4520.1899999999996</v>
          </cell>
          <cell r="AB1125">
            <v>2875.64</v>
          </cell>
          <cell r="AC1125">
            <v>2834.79</v>
          </cell>
          <cell r="AD1125">
            <v>2870.1329166666669</v>
          </cell>
          <cell r="AE1125">
            <v>2964.8062499999996</v>
          </cell>
          <cell r="AF1125">
            <v>3063.1025000000004</v>
          </cell>
          <cell r="AG1125">
            <v>3110.6525000000001</v>
          </cell>
          <cell r="AH1125">
            <v>3110.5604166666672</v>
          </cell>
          <cell r="AI1125">
            <v>3056.7824999999998</v>
          </cell>
          <cell r="AJ1125">
            <v>3100.5237500000003</v>
          </cell>
          <cell r="AK1125">
            <v>3271.6437500000006</v>
          </cell>
          <cell r="AL1125">
            <v>3326.1741666666662</v>
          </cell>
          <cell r="AM1125">
            <v>3252.9479166666665</v>
          </cell>
          <cell r="AN1125">
            <v>3204.9533333333334</v>
          </cell>
          <cell r="AO1125">
            <v>3163.0387500000002</v>
          </cell>
          <cell r="AR1125" t="str">
            <v>50a</v>
          </cell>
        </row>
        <row r="1126"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  <cell r="AM1126">
            <v>0</v>
          </cell>
          <cell r="AN1126">
            <v>0</v>
          </cell>
          <cell r="AO1126">
            <v>0</v>
          </cell>
          <cell r="AR1126" t="str">
            <v>50a</v>
          </cell>
        </row>
        <row r="1127"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-14607.057083333333</v>
          </cell>
          <cell r="AE1127">
            <v>-11360.075416666667</v>
          </cell>
          <cell r="AF1127">
            <v>-8114.3395833333343</v>
          </cell>
          <cell r="AG1127">
            <v>-4868.6037500000002</v>
          </cell>
          <cell r="AH1127">
            <v>-1622.8679166666668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  <cell r="AR1127" t="str">
            <v>50a</v>
          </cell>
        </row>
        <row r="1128"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  <cell r="AR1128" t="str">
            <v>50b</v>
          </cell>
        </row>
        <row r="1129"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-1114.53</v>
          </cell>
          <cell r="AE1129">
            <v>-866.85666666666657</v>
          </cell>
          <cell r="AF1129">
            <v>-619.18333333333328</v>
          </cell>
          <cell r="AG1129">
            <v>-371.51</v>
          </cell>
          <cell r="AH1129">
            <v>-123.83666666666666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  <cell r="AM1129">
            <v>0</v>
          </cell>
          <cell r="AN1129">
            <v>0</v>
          </cell>
          <cell r="AO1129">
            <v>0</v>
          </cell>
          <cell r="AR1129" t="str">
            <v>50a</v>
          </cell>
        </row>
        <row r="1130"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-1479631.18625</v>
          </cell>
          <cell r="AE1130">
            <v>-493210.3954166667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  <cell r="AR1130" t="str">
            <v>50b</v>
          </cell>
        </row>
        <row r="1131"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-60536.873749999992</v>
          </cell>
          <cell r="AE1131">
            <v>-20382.935833333333</v>
          </cell>
          <cell r="AF1131">
            <v>-281.15875</v>
          </cell>
          <cell r="AG1131">
            <v>-248.08124999999998</v>
          </cell>
          <cell r="AH1131">
            <v>-215.00375</v>
          </cell>
          <cell r="AI1131">
            <v>-181.92625000000001</v>
          </cell>
          <cell r="AJ1131">
            <v>-148.84875</v>
          </cell>
          <cell r="AK1131">
            <v>-115.77124999999999</v>
          </cell>
          <cell r="AL1131">
            <v>-82.693750000000009</v>
          </cell>
          <cell r="AM1131">
            <v>-49.616250000000001</v>
          </cell>
          <cell r="AN1131">
            <v>-16.53875</v>
          </cell>
          <cell r="AO1131">
            <v>0</v>
          </cell>
        </row>
        <row r="1132">
          <cell r="R1132">
            <v>12953.36</v>
          </cell>
          <cell r="S1132">
            <v>1420.64</v>
          </cell>
          <cell r="T1132">
            <v>13406.63</v>
          </cell>
          <cell r="U1132">
            <v>9724.5</v>
          </cell>
          <cell r="V1132">
            <v>-36.840000000000003</v>
          </cell>
          <cell r="W1132">
            <v>-220.51</v>
          </cell>
          <cell r="X1132">
            <v>518.16999999999996</v>
          </cell>
          <cell r="Y1132">
            <v>-1850.56</v>
          </cell>
          <cell r="Z1132">
            <v>-1233.9100000000001</v>
          </cell>
          <cell r="AA1132">
            <v>-1280.1099999999999</v>
          </cell>
          <cell r="AB1132">
            <v>-2087.06</v>
          </cell>
          <cell r="AC1132">
            <v>0</v>
          </cell>
          <cell r="AD1132">
            <v>-89869.441249999989</v>
          </cell>
          <cell r="AE1132">
            <v>-69489.984166666662</v>
          </cell>
          <cell r="AF1132">
            <v>-48825.106666666667</v>
          </cell>
          <cell r="AG1132">
            <v>-28023.406666666662</v>
          </cell>
          <cell r="AH1132">
            <v>-7545.8058333333329</v>
          </cell>
          <cell r="AI1132">
            <v>2592.5554166666666</v>
          </cell>
          <cell r="AJ1132">
            <v>2613.4187500000003</v>
          </cell>
          <cell r="AK1132">
            <v>2750.8691666666668</v>
          </cell>
          <cell r="AL1132">
            <v>2806.8554166666668</v>
          </cell>
          <cell r="AM1132">
            <v>2740.9570833333332</v>
          </cell>
          <cell r="AN1132">
            <v>2667.9987499999997</v>
          </cell>
          <cell r="AO1132">
            <v>2609.5258333333327</v>
          </cell>
          <cell r="AR1132" t="str">
            <v>50a</v>
          </cell>
        </row>
        <row r="1133">
          <cell r="R1133">
            <v>-11048.45</v>
          </cell>
          <cell r="S1133">
            <v>-12662.73</v>
          </cell>
          <cell r="T1133">
            <v>-10867.12</v>
          </cell>
          <cell r="U1133">
            <v>-13885.64</v>
          </cell>
          <cell r="V1133">
            <v>3724.84</v>
          </cell>
          <cell r="W1133">
            <v>24427.88</v>
          </cell>
          <cell r="X1133">
            <v>14874.27</v>
          </cell>
          <cell r="Y1133">
            <v>-273.95999999999998</v>
          </cell>
          <cell r="Z1133">
            <v>5523.42</v>
          </cell>
          <cell r="AA1133">
            <v>-2329.19</v>
          </cell>
          <cell r="AB1133">
            <v>-0.75</v>
          </cell>
          <cell r="AC1133">
            <v>-1316.99</v>
          </cell>
          <cell r="AD1133">
            <v>107186.41624999997</v>
          </cell>
          <cell r="AE1133">
            <v>85322.111666666679</v>
          </cell>
          <cell r="AF1133">
            <v>60863.007500000007</v>
          </cell>
          <cell r="AG1133">
            <v>35677.459583333322</v>
          </cell>
          <cell r="AH1133">
            <v>11399.29166666667</v>
          </cell>
          <cell r="AI1133">
            <v>180.55208333333334</v>
          </cell>
          <cell r="AJ1133">
            <v>1343.0650000000001</v>
          </cell>
          <cell r="AK1133">
            <v>2345.8600000000006</v>
          </cell>
          <cell r="AL1133">
            <v>2700.1695833333338</v>
          </cell>
          <cell r="AM1133">
            <v>2187.2995833333334</v>
          </cell>
          <cell r="AN1133">
            <v>1304.5491666666665</v>
          </cell>
          <cell r="AO1133">
            <v>188.73749999999961</v>
          </cell>
          <cell r="AR1133" t="str">
            <v>50a</v>
          </cell>
        </row>
        <row r="1134">
          <cell r="R1134">
            <v>-18827.71</v>
          </cell>
          <cell r="S1134">
            <v>-18038.169999999998</v>
          </cell>
          <cell r="T1134">
            <v>0</v>
          </cell>
          <cell r="U1134">
            <v>-16632.57</v>
          </cell>
          <cell r="V1134">
            <v>-18120.55</v>
          </cell>
          <cell r="W1134">
            <v>-16439.68</v>
          </cell>
          <cell r="X1134">
            <v>274939.82</v>
          </cell>
          <cell r="Y1134">
            <v>273143.84000000003</v>
          </cell>
          <cell r="Z1134">
            <v>-15688.13</v>
          </cell>
          <cell r="AA1134">
            <v>550543.14</v>
          </cell>
          <cell r="AB1134">
            <v>262975.40999999997</v>
          </cell>
          <cell r="AC1134">
            <v>-1367.64</v>
          </cell>
          <cell r="AD1134">
            <v>-25257.910416666666</v>
          </cell>
          <cell r="AE1134">
            <v>-26793.988750000004</v>
          </cell>
          <cell r="AF1134">
            <v>-27545.579166666666</v>
          </cell>
          <cell r="AG1134">
            <v>-28238.602916666667</v>
          </cell>
          <cell r="AH1134">
            <v>-29686.649583333336</v>
          </cell>
          <cell r="AI1134">
            <v>-30821.530416666672</v>
          </cell>
          <cell r="AJ1134">
            <v>-15786.699999999997</v>
          </cell>
          <cell r="AK1134">
            <v>15000.887083333337</v>
          </cell>
          <cell r="AL1134">
            <v>30188.044166666674</v>
          </cell>
          <cell r="AM1134">
            <v>53352.625416666677</v>
          </cell>
          <cell r="AN1134">
            <v>90691.177083333328</v>
          </cell>
          <cell r="AO1134">
            <v>104693.35958333332</v>
          </cell>
          <cell r="AR1134" t="str">
            <v>50a</v>
          </cell>
        </row>
        <row r="1135"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-3115.81</v>
          </cell>
          <cell r="W1135">
            <v>-56.24</v>
          </cell>
          <cell r="X1135">
            <v>-387.05</v>
          </cell>
          <cell r="Y1135">
            <v>-764.86</v>
          </cell>
          <cell r="Z1135">
            <v>-391.67</v>
          </cell>
          <cell r="AA1135">
            <v>-387.05</v>
          </cell>
          <cell r="AB1135">
            <v>-330.81</v>
          </cell>
          <cell r="AC1135">
            <v>-330.81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-129.82541666666665</v>
          </cell>
          <cell r="AI1135">
            <v>-261.99416666666667</v>
          </cell>
          <cell r="AJ1135">
            <v>-280.46458333333334</v>
          </cell>
          <cell r="AK1135">
            <v>-328.46083333333331</v>
          </cell>
          <cell r="AL1135">
            <v>-376.64958333333334</v>
          </cell>
          <cell r="AM1135">
            <v>-409.09625</v>
          </cell>
          <cell r="AN1135">
            <v>-439.00708333333336</v>
          </cell>
          <cell r="AO1135">
            <v>-466.57458333333335</v>
          </cell>
          <cell r="AR1135" t="str">
            <v>50a</v>
          </cell>
        </row>
        <row r="1136">
          <cell r="R1136">
            <v>-7660.74</v>
          </cell>
          <cell r="S1136">
            <v>-7660.74</v>
          </cell>
          <cell r="T1136">
            <v>-7655.79</v>
          </cell>
          <cell r="U1136">
            <v>-7647.34</v>
          </cell>
          <cell r="V1136">
            <v>-7660.74</v>
          </cell>
          <cell r="W1136">
            <v>-7660.74</v>
          </cell>
          <cell r="X1136">
            <v>-7660.74</v>
          </cell>
          <cell r="Y1136">
            <v>-7651.62</v>
          </cell>
          <cell r="Z1136">
            <v>-7640.06</v>
          </cell>
          <cell r="AA1136">
            <v>-7626.66</v>
          </cell>
          <cell r="AB1136">
            <v>-7626.66</v>
          </cell>
          <cell r="AC1136">
            <v>-7626.66</v>
          </cell>
          <cell r="AD1136">
            <v>-2593.5783333333334</v>
          </cell>
          <cell r="AE1136">
            <v>-3231.9733333333334</v>
          </cell>
          <cell r="AF1136">
            <v>-3870.1620833333327</v>
          </cell>
          <cell r="AG1136">
            <v>-4507.7924999999996</v>
          </cell>
          <cell r="AH1136">
            <v>-5145.6291666666666</v>
          </cell>
          <cell r="AI1136">
            <v>-5741.7849999999999</v>
          </cell>
          <cell r="AJ1136">
            <v>-6254.9912499999991</v>
          </cell>
          <cell r="AK1136">
            <v>-6686.7566666666671</v>
          </cell>
          <cell r="AL1136">
            <v>-7037.1658333333326</v>
          </cell>
          <cell r="AM1136">
            <v>-7306.8049999999994</v>
          </cell>
          <cell r="AN1136">
            <v>-7497.5774999999994</v>
          </cell>
          <cell r="AO1136">
            <v>-7610.9049999999997</v>
          </cell>
          <cell r="AR1136" t="str">
            <v>50a</v>
          </cell>
        </row>
        <row r="1137">
          <cell r="R1137">
            <v>-10712.01</v>
          </cell>
          <cell r="S1137">
            <v>-13640.8</v>
          </cell>
          <cell r="T1137">
            <v>-139.55000000000001</v>
          </cell>
          <cell r="U1137">
            <v>-403.26</v>
          </cell>
          <cell r="V1137">
            <v>-15782.69</v>
          </cell>
          <cell r="W1137">
            <v>0</v>
          </cell>
          <cell r="X1137">
            <v>-20575.099999999999</v>
          </cell>
          <cell r="Y1137">
            <v>-211.69</v>
          </cell>
          <cell r="Z1137">
            <v>-833.96</v>
          </cell>
          <cell r="AA1137">
            <v>-14128.03</v>
          </cell>
          <cell r="AB1137">
            <v>-1162.82</v>
          </cell>
          <cell r="AC1137">
            <v>-8336.41</v>
          </cell>
          <cell r="AD1137">
            <v>-3161.6312499999999</v>
          </cell>
          <cell r="AE1137">
            <v>-4176.3316666666669</v>
          </cell>
          <cell r="AF1137">
            <v>-4750.5129166666675</v>
          </cell>
          <cell r="AG1137">
            <v>-4773.13</v>
          </cell>
          <cell r="AH1137">
            <v>-5447.5445833333342</v>
          </cell>
          <cell r="AI1137">
            <v>-6105.1566666666668</v>
          </cell>
          <cell r="AJ1137">
            <v>-6962.4525000000003</v>
          </cell>
          <cell r="AK1137">
            <v>-6944.638750000001</v>
          </cell>
          <cell r="AL1137">
            <v>-6104.2775000000001</v>
          </cell>
          <cell r="AM1137">
            <v>-6727.6937500000013</v>
          </cell>
          <cell r="AN1137">
            <v>-6893.1937500000013</v>
          </cell>
          <cell r="AO1137">
            <v>-6815.2762499999999</v>
          </cell>
          <cell r="AR1137" t="str">
            <v>50a</v>
          </cell>
        </row>
        <row r="1138">
          <cell r="R1138">
            <v>-2000</v>
          </cell>
          <cell r="S1138">
            <v>-2000</v>
          </cell>
          <cell r="T1138">
            <v>-2000</v>
          </cell>
          <cell r="U1138">
            <v>-2000</v>
          </cell>
          <cell r="V1138">
            <v>-2000</v>
          </cell>
          <cell r="W1138">
            <v>-2000</v>
          </cell>
          <cell r="X1138">
            <v>-2000</v>
          </cell>
          <cell r="Y1138">
            <v>-2000</v>
          </cell>
          <cell r="Z1138">
            <v>-2000</v>
          </cell>
          <cell r="AA1138">
            <v>-2000</v>
          </cell>
          <cell r="AB1138">
            <v>-2000</v>
          </cell>
          <cell r="AC1138">
            <v>-2000</v>
          </cell>
          <cell r="AD1138">
            <v>-2000</v>
          </cell>
          <cell r="AE1138">
            <v>-2000</v>
          </cell>
          <cell r="AF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  <cell r="AK1138">
            <v>-2000</v>
          </cell>
          <cell r="AL1138">
            <v>-2000</v>
          </cell>
          <cell r="AM1138">
            <v>-2000</v>
          </cell>
          <cell r="AN1138">
            <v>-2000</v>
          </cell>
          <cell r="AO1138">
            <v>-2000</v>
          </cell>
          <cell r="AR1138" t="str">
            <v>62</v>
          </cell>
        </row>
        <row r="1139">
          <cell r="R1139">
            <v>-995006.97</v>
          </cell>
          <cell r="S1139">
            <v>-842799.01</v>
          </cell>
          <cell r="T1139">
            <v>-857497.25</v>
          </cell>
          <cell r="U1139">
            <v>-855680.96</v>
          </cell>
          <cell r="V1139">
            <v>-990122.55</v>
          </cell>
          <cell r="W1139">
            <v>-963915.73</v>
          </cell>
          <cell r="X1139">
            <v>-919797.77</v>
          </cell>
          <cell r="Y1139">
            <v>-854449.44</v>
          </cell>
          <cell r="Z1139">
            <v>-827808.88</v>
          </cell>
          <cell r="AA1139">
            <v>-863449.45</v>
          </cell>
          <cell r="AB1139">
            <v>-3911059.19</v>
          </cell>
          <cell r="AC1139">
            <v>-3705004.43</v>
          </cell>
          <cell r="AD1139">
            <v>-851928.03958333342</v>
          </cell>
          <cell r="AE1139">
            <v>-864674.70291666675</v>
          </cell>
          <cell r="AF1139">
            <v>-869711.3125</v>
          </cell>
          <cell r="AG1139">
            <v>-872183.68333333323</v>
          </cell>
          <cell r="AH1139">
            <v>-878406.68666666688</v>
          </cell>
          <cell r="AI1139">
            <v>-888800.26874999993</v>
          </cell>
          <cell r="AJ1139">
            <v>-897126.32249999989</v>
          </cell>
          <cell r="AK1139">
            <v>-900088.3241666666</v>
          </cell>
          <cell r="AL1139">
            <v>-900284.34166666644</v>
          </cell>
          <cell r="AM1139">
            <v>-900802.40208333323</v>
          </cell>
          <cell r="AN1139">
            <v>-1028125.2233333333</v>
          </cell>
          <cell r="AO1139">
            <v>-1268594.26875</v>
          </cell>
          <cell r="AR1139" t="str">
            <v>62</v>
          </cell>
        </row>
        <row r="1140"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  <cell r="AR1140" t="str">
            <v>55</v>
          </cell>
        </row>
        <row r="1141"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R1142">
            <v>-1149635.01</v>
          </cell>
          <cell r="S1142">
            <v>-1149635.01</v>
          </cell>
          <cell r="T1142">
            <v>-1328195.01</v>
          </cell>
          <cell r="U1142">
            <v>-1328195.01</v>
          </cell>
          <cell r="V1142">
            <v>-1328195.01</v>
          </cell>
          <cell r="W1142">
            <v>-993395.01</v>
          </cell>
          <cell r="X1142">
            <v>-1100721.01</v>
          </cell>
          <cell r="Y1142">
            <v>-1100721.01</v>
          </cell>
          <cell r="Z1142">
            <v>-1100721.01</v>
          </cell>
          <cell r="AA1142">
            <v>-1100721.01</v>
          </cell>
          <cell r="AB1142">
            <v>-1100721.01</v>
          </cell>
          <cell r="AC1142">
            <v>-976808.01</v>
          </cell>
          <cell r="AD1142">
            <v>-1007965.5308333333</v>
          </cell>
          <cell r="AE1142">
            <v>-1055547.4058333333</v>
          </cell>
          <cell r="AF1142">
            <v>-1096228.51</v>
          </cell>
          <cell r="AG1142">
            <v>-1130010.9266666665</v>
          </cell>
          <cell r="AH1142">
            <v>-1160896.9683333333</v>
          </cell>
          <cell r="AI1142">
            <v>-1172669.8016666665</v>
          </cell>
          <cell r="AJ1142">
            <v>-1172699.8016666665</v>
          </cell>
          <cell r="AK1142">
            <v>-1170451.7183333333</v>
          </cell>
          <cell r="AL1142">
            <v>-1164352.0933333333</v>
          </cell>
          <cell r="AM1142">
            <v>-1161150.9266666665</v>
          </cell>
          <cell r="AN1142">
            <v>-1160212.26</v>
          </cell>
          <cell r="AO1142">
            <v>-1153673.0516666665</v>
          </cell>
          <cell r="AR1142" t="str">
            <v>55</v>
          </cell>
        </row>
        <row r="1143"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-2723412.5933333342</v>
          </cell>
          <cell r="AE1143">
            <v>-2497315.0162500008</v>
          </cell>
          <cell r="AF1143">
            <v>-2263001.5137500004</v>
          </cell>
          <cell r="AG1143">
            <v>-2024883.0970833336</v>
          </cell>
          <cell r="AH1143">
            <v>-1786661.5562500001</v>
          </cell>
          <cell r="AI1143">
            <v>-1548440.0154166669</v>
          </cell>
          <cell r="AJ1143">
            <v>-1310218.4745833334</v>
          </cell>
          <cell r="AK1143">
            <v>-1071996.9337500001</v>
          </cell>
          <cell r="AL1143">
            <v>-833775.39291666669</v>
          </cell>
          <cell r="AM1143">
            <v>-595553.85208333342</v>
          </cell>
          <cell r="AN1143">
            <v>-357332.31125000003</v>
          </cell>
          <cell r="AO1143">
            <v>-119110.77041666668</v>
          </cell>
        </row>
        <row r="1144"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-7628196.2095833318</v>
          </cell>
          <cell r="AE1144">
            <v>-6983629.5408333326</v>
          </cell>
          <cell r="AF1144">
            <v>-6324206.2845833339</v>
          </cell>
          <cell r="AG1144">
            <v>-5658265.748333334</v>
          </cell>
          <cell r="AH1144">
            <v>-4992587.4249999998</v>
          </cell>
          <cell r="AI1144">
            <v>-4326909.1016666666</v>
          </cell>
          <cell r="AJ1144">
            <v>-3661230.7783333329</v>
          </cell>
          <cell r="AK1144">
            <v>-2995552.4550000001</v>
          </cell>
          <cell r="AL1144">
            <v>-2329874.1316666668</v>
          </cell>
          <cell r="AM1144">
            <v>-1664195.8083333333</v>
          </cell>
          <cell r="AN1144">
            <v>-998517.48499999999</v>
          </cell>
          <cell r="AO1144">
            <v>-332839.16166666668</v>
          </cell>
          <cell r="AR1144" t="str">
            <v>55</v>
          </cell>
        </row>
        <row r="1145"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-63333.333333333336</v>
          </cell>
          <cell r="AE1145">
            <v>-56666.666666666664</v>
          </cell>
          <cell r="AF1145">
            <v>-50000</v>
          </cell>
          <cell r="AG1145">
            <v>-43333.333333333336</v>
          </cell>
          <cell r="AH1145">
            <v>-36666.666666666664</v>
          </cell>
          <cell r="AI1145">
            <v>-30000</v>
          </cell>
          <cell r="AJ1145">
            <v>-23333.333333333332</v>
          </cell>
          <cell r="AK1145">
            <v>-16666.666666666668</v>
          </cell>
          <cell r="AL1145">
            <v>-10000</v>
          </cell>
          <cell r="AM1145">
            <v>-3333.3333333333335</v>
          </cell>
          <cell r="AN1145">
            <v>0</v>
          </cell>
          <cell r="AO1145">
            <v>0</v>
          </cell>
        </row>
        <row r="1146">
          <cell r="R1146">
            <v>-3372223.15</v>
          </cell>
          <cell r="S1146">
            <v>-3114326.25</v>
          </cell>
          <cell r="T1146">
            <v>-3152386.4</v>
          </cell>
          <cell r="U1146">
            <v>-3168885.78</v>
          </cell>
          <cell r="V1146">
            <v>-3192494.43</v>
          </cell>
          <cell r="W1146">
            <v>-3216896.34</v>
          </cell>
          <cell r="X1146">
            <v>-3255276.69</v>
          </cell>
          <cell r="Y1146">
            <v>-3367928.11</v>
          </cell>
          <cell r="Z1146">
            <v>-3424593.76</v>
          </cell>
          <cell r="AA1146">
            <v>-3532028.35</v>
          </cell>
          <cell r="AB1146">
            <v>-3691024.18</v>
          </cell>
          <cell r="AC1146">
            <v>-3840033.88</v>
          </cell>
          <cell r="AD1146">
            <v>-318641.32208333333</v>
          </cell>
          <cell r="AE1146">
            <v>-588914.21375</v>
          </cell>
          <cell r="AF1146">
            <v>-850027.24083333323</v>
          </cell>
          <cell r="AG1146">
            <v>-1112388.4433333334</v>
          </cell>
          <cell r="AH1146">
            <v>-1374900.9974999998</v>
          </cell>
          <cell r="AI1146">
            <v>-1638274.50125</v>
          </cell>
          <cell r="AJ1146">
            <v>-1900511.6275000002</v>
          </cell>
          <cell r="AK1146">
            <v>-2162797.7008333337</v>
          </cell>
          <cell r="AL1146">
            <v>-2425368.0029166667</v>
          </cell>
          <cell r="AM1146">
            <v>-2686131.6512499996</v>
          </cell>
          <cell r="AN1146">
            <v>-2951148.2158333329</v>
          </cell>
          <cell r="AO1146">
            <v>-3223362.2725000004</v>
          </cell>
        </row>
        <row r="1147">
          <cell r="R1147">
            <v>-9279877.9800000004</v>
          </cell>
          <cell r="S1147">
            <v>-8522232.8900000006</v>
          </cell>
          <cell r="T1147">
            <v>-8556499.5899999999</v>
          </cell>
          <cell r="U1147">
            <v>-8568163.8300000001</v>
          </cell>
          <cell r="V1147">
            <v>-8482715.5299999993</v>
          </cell>
          <cell r="W1147">
            <v>-8440633.2200000007</v>
          </cell>
          <cell r="X1147">
            <v>-8440489.6899999995</v>
          </cell>
          <cell r="Y1147">
            <v>-8518632.7899999991</v>
          </cell>
          <cell r="Z1147">
            <v>-8570204.1600000001</v>
          </cell>
          <cell r="AA1147">
            <v>-8669929</v>
          </cell>
          <cell r="AB1147">
            <v>-8848768.0500000007</v>
          </cell>
          <cell r="AC1147">
            <v>-8987402.7799999993</v>
          </cell>
          <cell r="AD1147">
            <v>-959734.53166666662</v>
          </cell>
          <cell r="AE1147">
            <v>-1701489.1512499999</v>
          </cell>
          <cell r="AF1147">
            <v>-2413103.0045833332</v>
          </cell>
          <cell r="AG1147">
            <v>-3120377.0375000001</v>
          </cell>
          <cell r="AH1147">
            <v>-3806868.362916667</v>
          </cell>
          <cell r="AI1147">
            <v>-4477889.3745833328</v>
          </cell>
          <cell r="AJ1147">
            <v>-5143504.7370833335</v>
          </cell>
          <cell r="AK1147">
            <v>-5798765.4570833333</v>
          </cell>
          <cell r="AL1147">
            <v>-6442890.4379166672</v>
          </cell>
          <cell r="AM1147">
            <v>-7076497.2533333329</v>
          </cell>
          <cell r="AN1147">
            <v>-7705570.1670833332</v>
          </cell>
          <cell r="AO1147">
            <v>-8338681.0558333322</v>
          </cell>
          <cell r="AR1147" t="str">
            <v>55</v>
          </cell>
        </row>
        <row r="1148"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-369585</v>
          </cell>
          <cell r="W1148">
            <v>-444973</v>
          </cell>
          <cell r="X1148">
            <v>-520361</v>
          </cell>
          <cell r="Y1148">
            <v>-595749</v>
          </cell>
          <cell r="Z1148">
            <v>-671137</v>
          </cell>
          <cell r="AA1148">
            <v>-746525</v>
          </cell>
          <cell r="AB1148">
            <v>-821913</v>
          </cell>
          <cell r="AC1148">
            <v>-897300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-15399.375</v>
          </cell>
          <cell r="AI1148">
            <v>-49339.291666666664</v>
          </cell>
          <cell r="AJ1148">
            <v>-89561.541666666672</v>
          </cell>
          <cell r="AK1148">
            <v>-136066.125</v>
          </cell>
          <cell r="AL1148">
            <v>-188853.04166666666</v>
          </cell>
          <cell r="AM1148">
            <v>-247922.29166666666</v>
          </cell>
          <cell r="AN1148">
            <v>-313273.875</v>
          </cell>
          <cell r="AO1148">
            <v>-384907.75</v>
          </cell>
          <cell r="AR1148" t="str">
            <v>50b</v>
          </cell>
        </row>
        <row r="1149"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  <cell r="AR1149" t="str">
            <v>50a</v>
          </cell>
        </row>
        <row r="1150"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-900</v>
          </cell>
          <cell r="AB1150">
            <v>-900</v>
          </cell>
          <cell r="AC1150">
            <v>-900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  <cell r="AM1150">
            <v>-37.5</v>
          </cell>
          <cell r="AN1150">
            <v>-112.5</v>
          </cell>
          <cell r="AO1150">
            <v>-187.5</v>
          </cell>
          <cell r="AR1150" t="str">
            <v>50a1</v>
          </cell>
        </row>
        <row r="1151">
          <cell r="R1151">
            <v>-34075799.549999997</v>
          </cell>
          <cell r="S1151">
            <v>-40430164.350000001</v>
          </cell>
          <cell r="T1151">
            <v>-26215824.350000001</v>
          </cell>
          <cell r="U1151">
            <v>-24292959.350000001</v>
          </cell>
          <cell r="V1151">
            <v>-22472616.350000001</v>
          </cell>
          <cell r="W1151">
            <v>-14413110.35</v>
          </cell>
          <cell r="X1151">
            <v>-10864304.35</v>
          </cell>
          <cell r="Y1151">
            <v>-7632146.3499999996</v>
          </cell>
          <cell r="Z1151">
            <v>17988656.649999999</v>
          </cell>
          <cell r="AA1151">
            <v>813603.65</v>
          </cell>
          <cell r="AB1151">
            <v>-11091614.35</v>
          </cell>
          <cell r="AC1151">
            <v>-19714810</v>
          </cell>
          <cell r="AD1151">
            <v>-16754837.747916671</v>
          </cell>
          <cell r="AE1151">
            <v>-17448497.02708333</v>
          </cell>
          <cell r="AF1151">
            <v>-17788278.941666666</v>
          </cell>
          <cell r="AG1151">
            <v>-17493840.124999996</v>
          </cell>
          <cell r="AH1151">
            <v>-16897995.808333334</v>
          </cell>
          <cell r="AI1151">
            <v>-16725025.18333333</v>
          </cell>
          <cell r="AJ1151">
            <v>-17096043.124999996</v>
          </cell>
          <cell r="AK1151">
            <v>-17470922.399999995</v>
          </cell>
          <cell r="AL1151">
            <v>-16892554.716666665</v>
          </cell>
          <cell r="AM1151">
            <v>-16173749.533333329</v>
          </cell>
          <cell r="AN1151">
            <v>-16154629.474999994</v>
          </cell>
          <cell r="AO1151">
            <v>-16072832.52708333</v>
          </cell>
          <cell r="AR1151" t="str">
            <v>50a1</v>
          </cell>
        </row>
        <row r="1152">
          <cell r="R1152">
            <v>63661.09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2652.5454166666664</v>
          </cell>
          <cell r="AE1152">
            <v>5305.0908333333327</v>
          </cell>
          <cell r="AF1152">
            <v>5305.0908333333327</v>
          </cell>
          <cell r="AG1152">
            <v>5305.0908333333327</v>
          </cell>
          <cell r="AH1152">
            <v>5305.0908333333327</v>
          </cell>
          <cell r="AI1152">
            <v>5305.0908333333327</v>
          </cell>
          <cell r="AJ1152">
            <v>5305.0908333333327</v>
          </cell>
          <cell r="AK1152">
            <v>5305.0908333333327</v>
          </cell>
          <cell r="AL1152">
            <v>5305.0908333333327</v>
          </cell>
          <cell r="AM1152">
            <v>5305.0908333333327</v>
          </cell>
          <cell r="AN1152">
            <v>5305.0908333333327</v>
          </cell>
          <cell r="AO1152">
            <v>5305.0908333333327</v>
          </cell>
          <cell r="AR1152" t="str">
            <v>50a1</v>
          </cell>
        </row>
        <row r="1153">
          <cell r="R1153">
            <v>-418</v>
          </cell>
          <cell r="S1153">
            <v>-418</v>
          </cell>
          <cell r="T1153">
            <v>-418</v>
          </cell>
          <cell r="U1153">
            <v>-86.79</v>
          </cell>
          <cell r="V1153">
            <v>-86.79</v>
          </cell>
          <cell r="W1153">
            <v>-86.79</v>
          </cell>
          <cell r="X1153">
            <v>-86.79</v>
          </cell>
          <cell r="Y1153">
            <v>-86.79</v>
          </cell>
          <cell r="Z1153">
            <v>-86.79</v>
          </cell>
          <cell r="AA1153">
            <v>-480.79</v>
          </cell>
          <cell r="AB1153">
            <v>-874.79</v>
          </cell>
          <cell r="AC1153">
            <v>-1268.79</v>
          </cell>
          <cell r="AD1153">
            <v>-132.91666666666666</v>
          </cell>
          <cell r="AE1153">
            <v>-167.75</v>
          </cell>
          <cell r="AF1153">
            <v>-225.5</v>
          </cell>
          <cell r="AG1153">
            <v>-269.44958333333335</v>
          </cell>
          <cell r="AH1153">
            <v>-276.68208333333331</v>
          </cell>
          <cell r="AI1153">
            <v>-283.91458333333333</v>
          </cell>
          <cell r="AJ1153">
            <v>-279.68874999999997</v>
          </cell>
          <cell r="AK1153">
            <v>-286.92124999999999</v>
          </cell>
          <cell r="AL1153">
            <v>-294.15375</v>
          </cell>
          <cell r="AM1153">
            <v>-294.88624999999996</v>
          </cell>
          <cell r="AN1153">
            <v>-311.03541666666666</v>
          </cell>
          <cell r="AO1153">
            <v>-342.60124999999999</v>
          </cell>
          <cell r="AR1153" t="str">
            <v>50a</v>
          </cell>
        </row>
        <row r="1154">
          <cell r="R1154">
            <v>-65341.72</v>
          </cell>
          <cell r="S1154">
            <v>-243110.1</v>
          </cell>
          <cell r="T1154">
            <v>-248418.44</v>
          </cell>
          <cell r="U1154">
            <v>-237346.76</v>
          </cell>
          <cell r="V1154">
            <v>-249212.94</v>
          </cell>
          <cell r="W1154">
            <v>-48373.45</v>
          </cell>
          <cell r="X1154">
            <v>-49617.83</v>
          </cell>
          <cell r="Y1154">
            <v>-48075.51</v>
          </cell>
          <cell r="Z1154">
            <v>-248300.2</v>
          </cell>
          <cell r="AA1154">
            <v>-244533.61</v>
          </cell>
          <cell r="AB1154">
            <v>-44925.85</v>
          </cell>
          <cell r="AC1154">
            <v>-152943.46</v>
          </cell>
          <cell r="AD1154">
            <v>-108833.10625000001</v>
          </cell>
          <cell r="AE1154">
            <v>-123523.70875000003</v>
          </cell>
          <cell r="AF1154">
            <v>-137626.91250000003</v>
          </cell>
          <cell r="AG1154">
            <v>-143394.96458333335</v>
          </cell>
          <cell r="AH1154">
            <v>-148901.88208333333</v>
          </cell>
          <cell r="AI1154">
            <v>-154441.22666666665</v>
          </cell>
          <cell r="AJ1154">
            <v>-159663.22375</v>
          </cell>
          <cell r="AK1154">
            <v>-157072.95083333334</v>
          </cell>
          <cell r="AL1154">
            <v>-141529.29083333333</v>
          </cell>
          <cell r="AM1154">
            <v>-133610.45375000002</v>
          </cell>
          <cell r="AN1154">
            <v>-138973.75666666668</v>
          </cell>
          <cell r="AO1154">
            <v>-149303.58708333335</v>
          </cell>
          <cell r="AR1154" t="str">
            <v>50a</v>
          </cell>
        </row>
        <row r="1155">
          <cell r="R1155">
            <v>-343.67</v>
          </cell>
          <cell r="S1155">
            <v>-343.67</v>
          </cell>
          <cell r="T1155">
            <v>-343.67</v>
          </cell>
          <cell r="U1155">
            <v>-343.67</v>
          </cell>
          <cell r="V1155">
            <v>-343.67</v>
          </cell>
          <cell r="W1155">
            <v>-343.67</v>
          </cell>
          <cell r="X1155">
            <v>-343.67</v>
          </cell>
          <cell r="Y1155">
            <v>-343.67</v>
          </cell>
          <cell r="Z1155">
            <v>-343.67</v>
          </cell>
          <cell r="AA1155">
            <v>-343.67</v>
          </cell>
          <cell r="AB1155">
            <v>-343.67</v>
          </cell>
          <cell r="AC1155">
            <v>0</v>
          </cell>
          <cell r="AD1155">
            <v>-343.67</v>
          </cell>
          <cell r="AE1155">
            <v>-343.67</v>
          </cell>
          <cell r="AF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  <cell r="AK1155">
            <v>-343.67</v>
          </cell>
          <cell r="AL1155">
            <v>-343.67</v>
          </cell>
          <cell r="AM1155">
            <v>-343.67</v>
          </cell>
          <cell r="AN1155">
            <v>-343.67</v>
          </cell>
          <cell r="AO1155">
            <v>-329.35041666666672</v>
          </cell>
          <cell r="AR1155" t="str">
            <v>50a</v>
          </cell>
        </row>
        <row r="1156">
          <cell r="R1156">
            <v>-398487.25</v>
          </cell>
          <cell r="S1156">
            <v>-1132844.01</v>
          </cell>
          <cell r="T1156">
            <v>-1505411.87</v>
          </cell>
          <cell r="U1156">
            <v>-418675.17</v>
          </cell>
          <cell r="V1156">
            <v>-640367.79</v>
          </cell>
          <cell r="W1156">
            <v>-782809.06</v>
          </cell>
          <cell r="X1156">
            <v>-103740.73</v>
          </cell>
          <cell r="Y1156">
            <v>-184283.39</v>
          </cell>
          <cell r="Z1156">
            <v>-218923.93</v>
          </cell>
          <cell r="AA1156">
            <v>-44399.03</v>
          </cell>
          <cell r="AB1156">
            <v>-61421.39</v>
          </cell>
          <cell r="AC1156">
            <v>-78567.09</v>
          </cell>
          <cell r="AD1156">
            <v>-295997.26458333334</v>
          </cell>
          <cell r="AE1156">
            <v>-322671.57749999996</v>
          </cell>
          <cell r="AF1156">
            <v>-362162.11458333331</v>
          </cell>
          <cell r="AG1156">
            <v>-393290.4891666667</v>
          </cell>
          <cell r="AH1156">
            <v>-414545.20208333334</v>
          </cell>
          <cell r="AI1156">
            <v>-440617.88291666674</v>
          </cell>
          <cell r="AJ1156">
            <v>-456053.55541666667</v>
          </cell>
          <cell r="AK1156">
            <v>-459401.29458333342</v>
          </cell>
          <cell r="AL1156">
            <v>-462334.9283333334</v>
          </cell>
          <cell r="AM1156">
            <v>-464223.86916666664</v>
          </cell>
          <cell r="AN1156">
            <v>-464877.06375000003</v>
          </cell>
          <cell r="AO1156">
            <v>-464544.74625000003</v>
          </cell>
          <cell r="AR1156" t="str">
            <v>50a</v>
          </cell>
        </row>
        <row r="1157">
          <cell r="R1157">
            <v>-8678.4599999999991</v>
          </cell>
          <cell r="S1157">
            <v>-8678.4599999999991</v>
          </cell>
          <cell r="T1157">
            <v>-8678.4599999999991</v>
          </cell>
          <cell r="U1157">
            <v>-8678.4599999999991</v>
          </cell>
          <cell r="V1157">
            <v>-8678.4599999999991</v>
          </cell>
          <cell r="W1157">
            <v>-8678.4599999999991</v>
          </cell>
          <cell r="X1157">
            <v>-8678.4599999999991</v>
          </cell>
          <cell r="Y1157">
            <v>-8678.4599999999991</v>
          </cell>
          <cell r="Z1157">
            <v>-8678.4599999999991</v>
          </cell>
          <cell r="AA1157">
            <v>-8678.4599999999991</v>
          </cell>
          <cell r="AB1157">
            <v>-8678.4599999999991</v>
          </cell>
          <cell r="AC1157">
            <v>0</v>
          </cell>
          <cell r="AD1157">
            <v>-8678.4599999999973</v>
          </cell>
          <cell r="AE1157">
            <v>-8678.4599999999973</v>
          </cell>
          <cell r="AF1157">
            <v>-8678.4599999999973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  <cell r="AK1157">
            <v>-8678.4599999999973</v>
          </cell>
          <cell r="AL1157">
            <v>-8678.4599999999973</v>
          </cell>
          <cell r="AM1157">
            <v>-8678.4599999999973</v>
          </cell>
          <cell r="AN1157">
            <v>-8678.4599999999973</v>
          </cell>
          <cell r="AO1157">
            <v>-8316.8574999999964</v>
          </cell>
          <cell r="AR1157" t="str">
            <v>50a</v>
          </cell>
        </row>
        <row r="1158"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O1158">
            <v>0</v>
          </cell>
          <cell r="AR1158" t="str">
            <v>50a</v>
          </cell>
        </row>
        <row r="1159">
          <cell r="R1159">
            <v>-26771775.870000001</v>
          </cell>
          <cell r="S1159">
            <v>-28706335.199999999</v>
          </cell>
          <cell r="T1159">
            <v>-30640808.949999999</v>
          </cell>
          <cell r="U1159">
            <v>-20644676.460000001</v>
          </cell>
          <cell r="V1159">
            <v>-20363527.969999999</v>
          </cell>
          <cell r="W1159">
            <v>-22296536.809999999</v>
          </cell>
          <cell r="X1159">
            <v>-24149808.780000001</v>
          </cell>
          <cell r="Y1159">
            <v>-25905547.52</v>
          </cell>
          <cell r="Z1159">
            <v>-16996646.02</v>
          </cell>
          <cell r="AA1159">
            <v>-18722247.010000002</v>
          </cell>
          <cell r="AB1159">
            <v>-20478740.960000001</v>
          </cell>
          <cell r="AC1159">
            <v>-22017015</v>
          </cell>
          <cell r="AD1159">
            <v>-23713405.872083332</v>
          </cell>
          <cell r="AE1159">
            <v>-23878556.9575</v>
          </cell>
          <cell r="AF1159">
            <v>-24041735.166250002</v>
          </cell>
          <cell r="AG1159">
            <v>-24181995.713333327</v>
          </cell>
          <cell r="AH1159">
            <v>-24207022.049166664</v>
          </cell>
          <cell r="AI1159">
            <v>-24137223.063333333</v>
          </cell>
          <cell r="AJ1159">
            <v>-24061530.668749999</v>
          </cell>
          <cell r="AK1159">
            <v>-23972475.171250001</v>
          </cell>
          <cell r="AL1159">
            <v>-23842075.240833338</v>
          </cell>
          <cell r="AM1159">
            <v>-23669069.624583334</v>
          </cell>
          <cell r="AN1159">
            <v>-23477314.322500002</v>
          </cell>
          <cell r="AO1159">
            <v>-23259104.890833333</v>
          </cell>
          <cell r="AR1159" t="str">
            <v>50b</v>
          </cell>
        </row>
        <row r="1160">
          <cell r="R1160">
            <v>-5255828.2</v>
          </cell>
          <cell r="S1160">
            <v>-6023112.2000000002</v>
          </cell>
          <cell r="T1160">
            <v>-6790396.2000000002</v>
          </cell>
          <cell r="U1160">
            <v>-7556434.2000000002</v>
          </cell>
          <cell r="V1160">
            <v>-3835859.85</v>
          </cell>
          <cell r="W1160">
            <v>-4832000.8499999996</v>
          </cell>
          <cell r="X1160">
            <v>-5636890.8499999996</v>
          </cell>
          <cell r="Y1160">
            <v>-6442076.8499999996</v>
          </cell>
          <cell r="Z1160">
            <v>-7247364.8499999996</v>
          </cell>
          <cell r="AA1160">
            <v>-8052650.8499999996</v>
          </cell>
          <cell r="AB1160">
            <v>-4022719.65</v>
          </cell>
          <cell r="AC1160">
            <v>-4522893.41</v>
          </cell>
          <cell r="AD1160">
            <v>-5697296.8754166691</v>
          </cell>
          <cell r="AE1160">
            <v>-5696309.6979166679</v>
          </cell>
          <cell r="AF1160">
            <v>-5695422.6037500007</v>
          </cell>
          <cell r="AG1160">
            <v>-5694583.6345833344</v>
          </cell>
          <cell r="AH1160">
            <v>-5694250.3583333343</v>
          </cell>
          <cell r="AI1160">
            <v>-5704010.4000000013</v>
          </cell>
          <cell r="AJ1160">
            <v>-5724973.2333333343</v>
          </cell>
          <cell r="AK1160">
            <v>-5749182.4000000013</v>
          </cell>
          <cell r="AL1160">
            <v>-5776654.3166666673</v>
          </cell>
          <cell r="AM1160">
            <v>-5807393.1500000013</v>
          </cell>
          <cell r="AN1160">
            <v>-5836089.3354166672</v>
          </cell>
          <cell r="AO1160">
            <v>-5850059.19625</v>
          </cell>
          <cell r="AR1160" t="str">
            <v>50b</v>
          </cell>
        </row>
        <row r="1161">
          <cell r="R1161">
            <v>411807.15</v>
          </cell>
          <cell r="S1161">
            <v>324217.15000000002</v>
          </cell>
          <cell r="T1161">
            <v>236627.15</v>
          </cell>
          <cell r="U1161">
            <v>153140.15</v>
          </cell>
          <cell r="V1161">
            <v>76570</v>
          </cell>
          <cell r="W1161">
            <v>0</v>
          </cell>
          <cell r="X1161">
            <v>-80000</v>
          </cell>
          <cell r="Y1161">
            <v>-160000</v>
          </cell>
          <cell r="Z1161">
            <v>-240000</v>
          </cell>
          <cell r="AA1161">
            <v>-320000</v>
          </cell>
          <cell r="AB1161">
            <v>389224.67</v>
          </cell>
          <cell r="AC1161">
            <v>333621.15000000002</v>
          </cell>
          <cell r="AD1161">
            <v>-2161558.9104166669</v>
          </cell>
          <cell r="AE1161">
            <v>-1650097.9395833339</v>
          </cell>
          <cell r="AF1161">
            <v>-1140013.052083333</v>
          </cell>
          <cell r="AG1161">
            <v>-631133.28958333319</v>
          </cell>
          <cell r="AH1161">
            <v>-122999.49166666668</v>
          </cell>
          <cell r="AI1161">
            <v>130952.96666666666</v>
          </cell>
          <cell r="AJ1161">
            <v>130581.17499999999</v>
          </cell>
          <cell r="AK1161">
            <v>129478.38791666667</v>
          </cell>
          <cell r="AL1161">
            <v>127682.82458333329</v>
          </cell>
          <cell r="AM1161">
            <v>125181.8970833333</v>
          </cell>
          <cell r="AN1161">
            <v>115663.74458333333</v>
          </cell>
          <cell r="AO1161">
            <v>100674.61833333333</v>
          </cell>
          <cell r="AR1161" t="str">
            <v>50b</v>
          </cell>
        </row>
        <row r="1162">
          <cell r="R1162">
            <v>-13252955.060000001</v>
          </cell>
          <cell r="S1162">
            <v>-14309570.060000001</v>
          </cell>
          <cell r="T1162">
            <v>-15366185.060000001</v>
          </cell>
          <cell r="U1162">
            <v>-10549809.33</v>
          </cell>
          <cell r="V1162">
            <v>-11073884.33</v>
          </cell>
          <cell r="W1162">
            <v>-12130499.33</v>
          </cell>
          <cell r="X1162">
            <v>-13258499.33</v>
          </cell>
          <cell r="Y1162">
            <v>-14480499.33</v>
          </cell>
          <cell r="Z1162">
            <v>-9871409.3100000005</v>
          </cell>
          <cell r="AA1162">
            <v>-11092963.359999999</v>
          </cell>
          <cell r="AB1162">
            <v>-12313963.359999999</v>
          </cell>
          <cell r="AC1162">
            <v>-13389523.539999999</v>
          </cell>
          <cell r="AD1162">
            <v>-12134204.707500001</v>
          </cell>
          <cell r="AE1162">
            <v>-12186191.678750001</v>
          </cell>
          <cell r="AF1162">
            <v>-12241531.024583334</v>
          </cell>
          <cell r="AG1162">
            <v>-12280770.395416668</v>
          </cell>
          <cell r="AH1162">
            <v>-12281722.424583336</v>
          </cell>
          <cell r="AI1162">
            <v>-12263842.037083335</v>
          </cell>
          <cell r="AJ1162">
            <v>-12252292.774583334</v>
          </cell>
          <cell r="AK1162">
            <v>-12253965.678749999</v>
          </cell>
          <cell r="AL1162">
            <v>-12289259.474583333</v>
          </cell>
          <cell r="AM1162">
            <v>-12358155.580833333</v>
          </cell>
          <cell r="AN1162">
            <v>-12444130.272500001</v>
          </cell>
          <cell r="AO1162">
            <v>-12541097.471666669</v>
          </cell>
        </row>
        <row r="1163"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-628.34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-279.78000000000003</v>
          </cell>
          <cell r="AE1163">
            <v>-279.78000000000003</v>
          </cell>
          <cell r="AF1163">
            <v>-279.78000000000003</v>
          </cell>
          <cell r="AG1163">
            <v>-279.78000000000003</v>
          </cell>
          <cell r="AH1163">
            <v>-279.78000000000003</v>
          </cell>
          <cell r="AI1163">
            <v>-279.78000000000003</v>
          </cell>
          <cell r="AJ1163">
            <v>-279.78000000000003</v>
          </cell>
          <cell r="AK1163">
            <v>-305.96083333333337</v>
          </cell>
          <cell r="AL1163">
            <v>-237.21166666666667</v>
          </cell>
          <cell r="AM1163">
            <v>-119.80166666666668</v>
          </cell>
          <cell r="AN1163">
            <v>-74.841666666666669</v>
          </cell>
          <cell r="AO1163">
            <v>-52.361666666666672</v>
          </cell>
          <cell r="AR1163" t="str">
            <v>50b</v>
          </cell>
        </row>
        <row r="1164">
          <cell r="R1164">
            <v>-4300427</v>
          </cell>
          <cell r="S1164">
            <v>-5002568.2</v>
          </cell>
          <cell r="T1164">
            <v>-4988947.2300000004</v>
          </cell>
          <cell r="U1164">
            <v>-3049626.86</v>
          </cell>
          <cell r="V1164">
            <v>-3323494.34</v>
          </cell>
          <cell r="W1164">
            <v>-4634418.96</v>
          </cell>
          <cell r="X1164">
            <v>-3171098</v>
          </cell>
          <cell r="Y1164">
            <v>-4058800.17</v>
          </cell>
          <cell r="Z1164">
            <v>-4531572.0999999996</v>
          </cell>
          <cell r="AA1164">
            <v>-3484846.44</v>
          </cell>
          <cell r="AB1164">
            <v>-4519794.16</v>
          </cell>
          <cell r="AC1164">
            <v>-5925560.5999999996</v>
          </cell>
          <cell r="AD1164">
            <v>-4170673.9750000001</v>
          </cell>
          <cell r="AE1164">
            <v>-4209434.5945833335</v>
          </cell>
          <cell r="AF1164">
            <v>-4212959.8654166674</v>
          </cell>
          <cell r="AG1164">
            <v>-4180954.0637500007</v>
          </cell>
          <cell r="AH1164">
            <v>-4145026.9704166674</v>
          </cell>
          <cell r="AI1164">
            <v>-4138140.6962500005</v>
          </cell>
          <cell r="AJ1164">
            <v>-4156995.436666667</v>
          </cell>
          <cell r="AK1164">
            <v>-4180732.4520833339</v>
          </cell>
          <cell r="AL1164">
            <v>-4203575.7416666662</v>
          </cell>
          <cell r="AM1164">
            <v>-4216527.7491666665</v>
          </cell>
          <cell r="AN1164">
            <v>-4224612.1545833331</v>
          </cell>
          <cell r="AO1164">
            <v>-4238959.6241666665</v>
          </cell>
          <cell r="AR1164" t="str">
            <v>50b</v>
          </cell>
        </row>
        <row r="1165">
          <cell r="R1165">
            <v>-476089</v>
          </cell>
          <cell r="S1165">
            <v>-470550.06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-476089</v>
          </cell>
          <cell r="AE1165">
            <v>-475858.21083333337</v>
          </cell>
          <cell r="AF1165">
            <v>-455790.37999999995</v>
          </cell>
          <cell r="AG1165">
            <v>-416116.29666666663</v>
          </cell>
          <cell r="AH1165">
            <v>-376442.21333333332</v>
          </cell>
          <cell r="AI1165">
            <v>-336768.13</v>
          </cell>
          <cell r="AJ1165">
            <v>-297094.04666666669</v>
          </cell>
          <cell r="AK1165">
            <v>-257419.96333333335</v>
          </cell>
          <cell r="AL1165">
            <v>-217745.88</v>
          </cell>
          <cell r="AM1165">
            <v>-178071.79666666666</v>
          </cell>
          <cell r="AN1165">
            <v>-138397.71333333335</v>
          </cell>
          <cell r="AO1165">
            <v>-98723.63</v>
          </cell>
          <cell r="AR1165" t="str">
            <v>50b</v>
          </cell>
        </row>
        <row r="1166"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0</v>
          </cell>
          <cell r="AE1166">
            <v>0</v>
          </cell>
          <cell r="AF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0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  <cell r="AR1166" t="str">
            <v>50a</v>
          </cell>
        </row>
        <row r="1167">
          <cell r="R1167">
            <v>-134373.6</v>
          </cell>
          <cell r="S1167">
            <v>-274373.59999999998</v>
          </cell>
          <cell r="T1167">
            <v>-414373.6</v>
          </cell>
          <cell r="U1167">
            <v>-138091.04</v>
          </cell>
          <cell r="V1167">
            <v>-298091.03999999998</v>
          </cell>
          <cell r="W1167">
            <v>-438091.04</v>
          </cell>
          <cell r="X1167">
            <v>-214245.41</v>
          </cell>
          <cell r="Y1167">
            <v>-354245.41</v>
          </cell>
          <cell r="Z1167">
            <v>-494245.41</v>
          </cell>
          <cell r="AA1167">
            <v>-150187.65</v>
          </cell>
          <cell r="AB1167">
            <v>-290187.65000000002</v>
          </cell>
          <cell r="AC1167">
            <v>-430187.65</v>
          </cell>
          <cell r="AD1167">
            <v>-243420.89333333331</v>
          </cell>
          <cell r="AE1167">
            <v>-244202.02666666664</v>
          </cell>
          <cell r="AF1167">
            <v>-245816.49333333332</v>
          </cell>
          <cell r="AG1167">
            <v>-248398.8079166667</v>
          </cell>
          <cell r="AH1167">
            <v>-252782.30374999999</v>
          </cell>
          <cell r="AI1167">
            <v>-258207.46625000003</v>
          </cell>
          <cell r="AJ1167">
            <v>-263959.92708333337</v>
          </cell>
          <cell r="AK1167">
            <v>-270664.68625000003</v>
          </cell>
          <cell r="AL1167">
            <v>-278202.77875</v>
          </cell>
          <cell r="AM1167">
            <v>-285576.42500000005</v>
          </cell>
          <cell r="AN1167">
            <v>-292368.95833333337</v>
          </cell>
          <cell r="AO1167">
            <v>-299161.49166666664</v>
          </cell>
          <cell r="AR1167" t="str">
            <v>50b</v>
          </cell>
        </row>
        <row r="1168">
          <cell r="R1168">
            <v>903494</v>
          </cell>
          <cell r="S1168">
            <v>902494</v>
          </cell>
          <cell r="T1168">
            <v>144105</v>
          </cell>
          <cell r="U1168">
            <v>149105</v>
          </cell>
          <cell r="V1168">
            <v>51105</v>
          </cell>
          <cell r="W1168">
            <v>101105</v>
          </cell>
          <cell r="X1168">
            <v>102105</v>
          </cell>
          <cell r="Y1168">
            <v>90105</v>
          </cell>
          <cell r="Z1168">
            <v>90105</v>
          </cell>
          <cell r="AA1168">
            <v>81105</v>
          </cell>
          <cell r="AB1168">
            <v>-73895</v>
          </cell>
          <cell r="AC1168">
            <v>-66000</v>
          </cell>
          <cell r="AD1168">
            <v>-118400.16666666667</v>
          </cell>
          <cell r="AE1168">
            <v>4520.166666666667</v>
          </cell>
          <cell r="AF1168">
            <v>107984.95833333333</v>
          </cell>
          <cell r="AG1168">
            <v>178077.54166666666</v>
          </cell>
          <cell r="AH1168">
            <v>239461.79166666666</v>
          </cell>
          <cell r="AI1168">
            <v>303512.70833333331</v>
          </cell>
          <cell r="AJ1168">
            <v>352730.29166666669</v>
          </cell>
          <cell r="AK1168">
            <v>385489.54166666669</v>
          </cell>
          <cell r="AL1168">
            <v>403629.54166666669</v>
          </cell>
          <cell r="AM1168">
            <v>406650.29166666669</v>
          </cell>
          <cell r="AN1168">
            <v>349754.375</v>
          </cell>
          <cell r="AO1168">
            <v>248806.66666666666</v>
          </cell>
          <cell r="AR1168" t="str">
            <v>50b</v>
          </cell>
        </row>
        <row r="1169">
          <cell r="R1169">
            <v>-5290514.01</v>
          </cell>
          <cell r="S1169">
            <v>-4654844</v>
          </cell>
          <cell r="T1169">
            <v>-4567851</v>
          </cell>
          <cell r="U1169">
            <v>-3787682.52</v>
          </cell>
          <cell r="V1169">
            <v>-3708459.62</v>
          </cell>
          <cell r="W1169">
            <v>-3634915</v>
          </cell>
          <cell r="X1169">
            <v>-3905327</v>
          </cell>
          <cell r="Y1169">
            <v>-3914951.89</v>
          </cell>
          <cell r="Z1169">
            <v>-3803509.67</v>
          </cell>
          <cell r="AA1169">
            <v>-4325252</v>
          </cell>
          <cell r="AB1169">
            <v>-4871722</v>
          </cell>
          <cell r="AC1169">
            <v>-5422577</v>
          </cell>
          <cell r="AD1169">
            <v>-4215685.0629166672</v>
          </cell>
          <cell r="AE1169">
            <v>-4249736.2316666665</v>
          </cell>
          <cell r="AF1169">
            <v>-4257415.6916666664</v>
          </cell>
          <cell r="AG1169">
            <v>-4244761.5466666659</v>
          </cell>
          <cell r="AH1169">
            <v>-4235239.7858333336</v>
          </cell>
          <cell r="AI1169">
            <v>-4238797.67</v>
          </cell>
          <cell r="AJ1169">
            <v>-4250420.3187500006</v>
          </cell>
          <cell r="AK1169">
            <v>-4271667.6712499997</v>
          </cell>
          <cell r="AL1169">
            <v>-4287092.9862500001</v>
          </cell>
          <cell r="AM1169">
            <v>-4297108.9258333342</v>
          </cell>
          <cell r="AN1169">
            <v>-4303997.0341666667</v>
          </cell>
          <cell r="AO1169">
            <v>-4314047.8116666665</v>
          </cell>
          <cell r="AR1169" t="str">
            <v>50b</v>
          </cell>
        </row>
        <row r="1170">
          <cell r="R1170">
            <v>-4251496.1900000004</v>
          </cell>
          <cell r="S1170">
            <v>-3441156.9</v>
          </cell>
          <cell r="T1170">
            <v>-2900473</v>
          </cell>
          <cell r="U1170">
            <v>-1898471.83</v>
          </cell>
          <cell r="V1170">
            <v>-1503682.83</v>
          </cell>
          <cell r="W1170">
            <v>-1130661</v>
          </cell>
          <cell r="X1170">
            <v>-984229.83</v>
          </cell>
          <cell r="Y1170">
            <v>-1081876.97</v>
          </cell>
          <cell r="Z1170">
            <v>-1307202</v>
          </cell>
          <cell r="AA1170">
            <v>-2425889.38</v>
          </cell>
          <cell r="AB1170">
            <v>-3886249</v>
          </cell>
          <cell r="AC1170">
            <v>-4613562</v>
          </cell>
          <cell r="AD1170">
            <v>-2110823.0045833332</v>
          </cell>
          <cell r="AE1170">
            <v>-2223721.2587500005</v>
          </cell>
          <cell r="AF1170">
            <v>-2288262.3204166666</v>
          </cell>
          <cell r="AG1170">
            <v>-2310977.6845833333</v>
          </cell>
          <cell r="AH1170">
            <v>-2305203.0762499999</v>
          </cell>
          <cell r="AI1170">
            <v>-2309936.0183333331</v>
          </cell>
          <cell r="AJ1170">
            <v>-2323041.5837500002</v>
          </cell>
          <cell r="AK1170">
            <v>-2325208.9724999997</v>
          </cell>
          <cell r="AL1170">
            <v>-2334439.9599999995</v>
          </cell>
          <cell r="AM1170">
            <v>-2370297.3137499997</v>
          </cell>
          <cell r="AN1170">
            <v>-2397396.1566666663</v>
          </cell>
          <cell r="AO1170">
            <v>-2426769.4020833331</v>
          </cell>
        </row>
        <row r="1171"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  <cell r="AR1171" t="str">
            <v>50b</v>
          </cell>
        </row>
        <row r="1172">
          <cell r="R1172">
            <v>-4513806</v>
          </cell>
          <cell r="S1172">
            <v>-4408208.82</v>
          </cell>
          <cell r="T1172">
            <v>-4145397.72</v>
          </cell>
          <cell r="U1172">
            <v>-2523522.85</v>
          </cell>
          <cell r="V1172">
            <v>-1959020.48</v>
          </cell>
          <cell r="W1172">
            <v>-2033920.27</v>
          </cell>
          <cell r="X1172">
            <v>-1123986</v>
          </cell>
          <cell r="Y1172">
            <v>-1203625.71</v>
          </cell>
          <cell r="Z1172">
            <v>-1520516.2</v>
          </cell>
          <cell r="AA1172">
            <v>-1854161.25</v>
          </cell>
          <cell r="AB1172">
            <v>-3620338.99</v>
          </cell>
          <cell r="AC1172">
            <v>-5126895.82</v>
          </cell>
          <cell r="AD1172">
            <v>-2286403.7249999996</v>
          </cell>
          <cell r="AE1172">
            <v>-2428292.7916666665</v>
          </cell>
          <cell r="AF1172">
            <v>-2538413.2058333331</v>
          </cell>
          <cell r="AG1172">
            <v>-2601957.8062499999</v>
          </cell>
          <cell r="AH1172">
            <v>-2619297.4691666667</v>
          </cell>
          <cell r="AI1172">
            <v>-2630539.6170833334</v>
          </cell>
          <cell r="AJ1172">
            <v>-2647628.0699999998</v>
          </cell>
          <cell r="AK1172">
            <v>-2662322.6895833332</v>
          </cell>
          <cell r="AL1172">
            <v>-2684827.570416667</v>
          </cell>
          <cell r="AM1172">
            <v>-2717671.8429166665</v>
          </cell>
          <cell r="AN1172">
            <v>-2759799.7974999999</v>
          </cell>
          <cell r="AO1172">
            <v>-2809607.0625</v>
          </cell>
        </row>
        <row r="1173"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</row>
        <row r="1174">
          <cell r="R1174">
            <v>-132132.84</v>
          </cell>
          <cell r="S1174">
            <v>-132132.84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-429317.35999999993</v>
          </cell>
          <cell r="AE1174">
            <v>-338264.59666666662</v>
          </cell>
          <cell r="AF1174">
            <v>-241706.29833333334</v>
          </cell>
          <cell r="AG1174">
            <v>-139642.465</v>
          </cell>
          <cell r="AH1174">
            <v>-88480.051250000004</v>
          </cell>
          <cell r="AI1174">
            <v>-88219.057083333333</v>
          </cell>
          <cell r="AJ1174">
            <v>-82583.024999999994</v>
          </cell>
          <cell r="AK1174">
            <v>-71571.955000000002</v>
          </cell>
          <cell r="AL1174">
            <v>-60560.885000000002</v>
          </cell>
          <cell r="AM1174">
            <v>-49549.815000000002</v>
          </cell>
          <cell r="AN1174">
            <v>-38538.745000000003</v>
          </cell>
          <cell r="AO1174">
            <v>-27527.674999999999</v>
          </cell>
        </row>
        <row r="1175">
          <cell r="R1175">
            <v>-1492.46</v>
          </cell>
          <cell r="S1175">
            <v>-1329.64</v>
          </cell>
          <cell r="T1175">
            <v>-1309.48</v>
          </cell>
          <cell r="U1175">
            <v>-1233</v>
          </cell>
          <cell r="V1175">
            <v>-1211.8800000000001</v>
          </cell>
          <cell r="W1175">
            <v>-842.33</v>
          </cell>
          <cell r="X1175">
            <v>-944.67</v>
          </cell>
          <cell r="Y1175">
            <v>-1212.97</v>
          </cell>
          <cell r="Z1175">
            <v>-1162.04</v>
          </cell>
          <cell r="AA1175">
            <v>-651.94000000000005</v>
          </cell>
          <cell r="AB1175">
            <v>-1281.55</v>
          </cell>
          <cell r="AC1175">
            <v>-1234.3399999999999</v>
          </cell>
          <cell r="AD1175">
            <v>-1718.3583333333336</v>
          </cell>
          <cell r="AE1175">
            <v>-1628.1800000000003</v>
          </cell>
          <cell r="AF1175">
            <v>-1514.5487499999999</v>
          </cell>
          <cell r="AG1175">
            <v>-1414.0049999999999</v>
          </cell>
          <cell r="AH1175">
            <v>-1337.4558333333332</v>
          </cell>
          <cell r="AI1175">
            <v>-1269.2833333333331</v>
          </cell>
          <cell r="AJ1175">
            <v>-1209.0845833333333</v>
          </cell>
          <cell r="AK1175">
            <v>-1195.2829166666668</v>
          </cell>
          <cell r="AL1175">
            <v>-1202.4379166666668</v>
          </cell>
          <cell r="AM1175">
            <v>-1182.0737499999998</v>
          </cell>
          <cell r="AN1175">
            <v>-1163.0854166666668</v>
          </cell>
          <cell r="AO1175">
            <v>-1162.9758333333332</v>
          </cell>
          <cell r="AR1175" t="str">
            <v>50b</v>
          </cell>
        </row>
        <row r="1176">
          <cell r="R1176">
            <v>-136833.76999999999</v>
          </cell>
          <cell r="S1176">
            <v>-263723.94</v>
          </cell>
          <cell r="T1176">
            <v>-110556.08</v>
          </cell>
          <cell r="U1176">
            <v>-161438.74</v>
          </cell>
          <cell r="V1176">
            <v>-84632.44</v>
          </cell>
          <cell r="W1176">
            <v>-133773.01</v>
          </cell>
          <cell r="X1176">
            <v>-148093.18</v>
          </cell>
          <cell r="Y1176">
            <v>-346598.09</v>
          </cell>
          <cell r="Z1176">
            <v>-136783.47</v>
          </cell>
          <cell r="AA1176">
            <v>-153625.60000000001</v>
          </cell>
          <cell r="AB1176">
            <v>-182950.38</v>
          </cell>
          <cell r="AC1176">
            <v>-162731.20000000001</v>
          </cell>
          <cell r="AD1176">
            <v>-135363.60916666666</v>
          </cell>
          <cell r="AE1176">
            <v>-133046.59916666665</v>
          </cell>
          <cell r="AF1176">
            <v>-134213.34958333333</v>
          </cell>
          <cell r="AG1176">
            <v>-138186.935</v>
          </cell>
          <cell r="AH1176">
            <v>-142300.58458333334</v>
          </cell>
          <cell r="AI1176">
            <v>-146007.86624999999</v>
          </cell>
          <cell r="AJ1176">
            <v>-152033.76041666666</v>
          </cell>
          <cell r="AK1176">
            <v>-153429.47041666665</v>
          </cell>
          <cell r="AL1176">
            <v>-153429.15916666668</v>
          </cell>
          <cell r="AM1176">
            <v>-156265.79791666666</v>
          </cell>
          <cell r="AN1176">
            <v>-163999.02666666667</v>
          </cell>
          <cell r="AO1176">
            <v>-168927.53833333336</v>
          </cell>
          <cell r="AR1176" t="str">
            <v>50a</v>
          </cell>
        </row>
        <row r="1177">
          <cell r="R1177">
            <v>-97542.48</v>
          </cell>
          <cell r="S1177">
            <v>-147831.59</v>
          </cell>
          <cell r="T1177">
            <v>-223961.13</v>
          </cell>
          <cell r="U1177">
            <v>-78274.600000000006</v>
          </cell>
          <cell r="V1177">
            <v>-153402.20000000001</v>
          </cell>
          <cell r="W1177">
            <v>-212562.28</v>
          </cell>
          <cell r="X1177">
            <v>-152283.24</v>
          </cell>
          <cell r="Y1177">
            <v>-291966.03999999998</v>
          </cell>
          <cell r="Z1177">
            <v>-385283.32</v>
          </cell>
          <cell r="AA1177">
            <v>-82689.990000000005</v>
          </cell>
          <cell r="AB1177">
            <v>-215872.67</v>
          </cell>
          <cell r="AC1177">
            <v>-328707.31</v>
          </cell>
          <cell r="AD1177">
            <v>-282267.88874999998</v>
          </cell>
          <cell r="AE1177">
            <v>-278711.62041666667</v>
          </cell>
          <cell r="AF1177">
            <v>-269311.5204166667</v>
          </cell>
          <cell r="AG1177">
            <v>-263355.48874999996</v>
          </cell>
          <cell r="AH1177">
            <v>-262245.38791666663</v>
          </cell>
          <cell r="AI1177">
            <v>-260183.76541666672</v>
          </cell>
          <cell r="AJ1177">
            <v>-256299.88416666666</v>
          </cell>
          <cell r="AK1177">
            <v>-247512.78833333333</v>
          </cell>
          <cell r="AL1177">
            <v>-231187.53791666668</v>
          </cell>
          <cell r="AM1177">
            <v>-216317.39499999999</v>
          </cell>
          <cell r="AN1177">
            <v>-208276.94750000001</v>
          </cell>
          <cell r="AO1177">
            <v>-201095.44750000001</v>
          </cell>
          <cell r="AR1177" t="str">
            <v>50b</v>
          </cell>
        </row>
        <row r="1178">
          <cell r="R1178">
            <v>-54322.16</v>
          </cell>
          <cell r="S1178">
            <v>-65251</v>
          </cell>
          <cell r="T1178">
            <v>-86993</v>
          </cell>
          <cell r="U1178">
            <v>-72756.22</v>
          </cell>
          <cell r="V1178">
            <v>-97463.29</v>
          </cell>
          <cell r="W1178">
            <v>-116946.65</v>
          </cell>
          <cell r="X1178">
            <v>-94761</v>
          </cell>
          <cell r="Y1178">
            <v>-98328</v>
          </cell>
          <cell r="Z1178">
            <v>-98621.88</v>
          </cell>
          <cell r="AA1178">
            <v>-103003</v>
          </cell>
          <cell r="AB1178">
            <v>-79499</v>
          </cell>
          <cell r="AC1178">
            <v>-170301</v>
          </cell>
          <cell r="AD1178">
            <v>-64727.724999999999</v>
          </cell>
          <cell r="AE1178">
            <v>-66520.827083333337</v>
          </cell>
          <cell r="AF1178">
            <v>-69540.111250000002</v>
          </cell>
          <cell r="AG1178">
            <v>-71937.559166666673</v>
          </cell>
          <cell r="AH1178">
            <v>-75068.163750000007</v>
          </cell>
          <cell r="AI1178">
            <v>-79926.28624999999</v>
          </cell>
          <cell r="AJ1178">
            <v>-83187.252500000002</v>
          </cell>
          <cell r="AK1178">
            <v>-85055.483333333337</v>
          </cell>
          <cell r="AL1178">
            <v>-86382.500416666677</v>
          </cell>
          <cell r="AM1178">
            <v>-87742.423750000002</v>
          </cell>
          <cell r="AN1178">
            <v>-89081.732499999998</v>
          </cell>
          <cell r="AO1178">
            <v>-92090.659166666665</v>
          </cell>
          <cell r="AR1178" t="str">
            <v>50a</v>
          </cell>
        </row>
        <row r="1179">
          <cell r="R1179">
            <v>-1472874</v>
          </cell>
          <cell r="S1179">
            <v>-1590744</v>
          </cell>
          <cell r="T1179">
            <v>-1708614</v>
          </cell>
          <cell r="U1179">
            <v>-1821531</v>
          </cell>
          <cell r="V1179">
            <v>-1231707</v>
          </cell>
          <cell r="W1179">
            <v>-1349577</v>
          </cell>
          <cell r="X1179">
            <v>-1459718</v>
          </cell>
          <cell r="Y1179">
            <v>-1560718</v>
          </cell>
          <cell r="Z1179">
            <v>-1019361</v>
          </cell>
          <cell r="AA1179">
            <v>-1120361</v>
          </cell>
          <cell r="AB1179">
            <v>-1221361</v>
          </cell>
          <cell r="AC1179">
            <v>-1253507</v>
          </cell>
          <cell r="AD1179">
            <v>-1626314.75</v>
          </cell>
          <cell r="AE1179">
            <v>-1628425.625</v>
          </cell>
          <cell r="AF1179">
            <v>-1630949.25</v>
          </cell>
          <cell r="AG1179">
            <v>-1633679.25</v>
          </cell>
          <cell r="AH1179">
            <v>-1607128.375</v>
          </cell>
          <cell r="AI1179">
            <v>-1551503</v>
          </cell>
          <cell r="AJ1179">
            <v>-1495968.3333333333</v>
          </cell>
          <cell r="AK1179">
            <v>-1439821.4583333333</v>
          </cell>
          <cell r="AL1179">
            <v>-1411629.25</v>
          </cell>
          <cell r="AM1179">
            <v>-1411391.7083333333</v>
          </cell>
          <cell r="AN1179">
            <v>-1410161.0833333333</v>
          </cell>
          <cell r="AO1179">
            <v>-1405068.4583333333</v>
          </cell>
          <cell r="AR1179" t="str">
            <v>50b</v>
          </cell>
        </row>
        <row r="1180">
          <cell r="R1180">
            <v>-624.44000000000005</v>
          </cell>
          <cell r="S1180">
            <v>-1747.44</v>
          </cell>
          <cell r="T1180">
            <v>-2825.44</v>
          </cell>
          <cell r="U1180">
            <v>396.84</v>
          </cell>
          <cell r="V1180">
            <v>-793.16</v>
          </cell>
          <cell r="W1180">
            <v>-1923.16</v>
          </cell>
          <cell r="X1180">
            <v>-306.33999999999997</v>
          </cell>
          <cell r="Y1180">
            <v>-1432.34</v>
          </cell>
          <cell r="Z1180">
            <v>-6432.34</v>
          </cell>
          <cell r="AA1180">
            <v>-214.17</v>
          </cell>
          <cell r="AB1180">
            <v>-1464.17</v>
          </cell>
          <cell r="AC1180">
            <v>-20248.169999999998</v>
          </cell>
          <cell r="AD1180">
            <v>-3420.3508333333334</v>
          </cell>
          <cell r="AE1180">
            <v>-3302.1108333333336</v>
          </cell>
          <cell r="AF1180">
            <v>-3187.7458333333338</v>
          </cell>
          <cell r="AG1180">
            <v>-3005.4495833333331</v>
          </cell>
          <cell r="AH1180">
            <v>-2762.8887499999996</v>
          </cell>
          <cell r="AI1180">
            <v>-2522.9945833333327</v>
          </cell>
          <cell r="AJ1180">
            <v>-2388.6941666666662</v>
          </cell>
          <cell r="AK1180">
            <v>-2367.0841666666661</v>
          </cell>
          <cell r="AL1180">
            <v>-2507.7791666666667</v>
          </cell>
          <cell r="AM1180">
            <v>-2652.2004166666661</v>
          </cell>
          <cell r="AN1180">
            <v>-2644.0979166666662</v>
          </cell>
          <cell r="AO1180">
            <v>-2887.2870833333332</v>
          </cell>
          <cell r="AR1180" t="str">
            <v>50a</v>
          </cell>
        </row>
        <row r="1181">
          <cell r="R1181">
            <v>-437.79</v>
          </cell>
          <cell r="S1181">
            <v>-390.03</v>
          </cell>
          <cell r="T1181">
            <v>-384.11</v>
          </cell>
          <cell r="U1181">
            <v>-361.68</v>
          </cell>
          <cell r="V1181">
            <v>-355.48</v>
          </cell>
          <cell r="W1181">
            <v>-247.08</v>
          </cell>
          <cell r="X1181">
            <v>-277.10000000000002</v>
          </cell>
          <cell r="Y1181">
            <v>-355.8</v>
          </cell>
          <cell r="Z1181">
            <v>-340.87</v>
          </cell>
          <cell r="AA1181">
            <v>-191.24</v>
          </cell>
          <cell r="AB1181">
            <v>-375.92</v>
          </cell>
          <cell r="AC1181">
            <v>-362.07</v>
          </cell>
          <cell r="AD1181">
            <v>-504.05291666666676</v>
          </cell>
          <cell r="AE1181">
            <v>-477.60083333333341</v>
          </cell>
          <cell r="AF1181">
            <v>-444.26875000000001</v>
          </cell>
          <cell r="AG1181">
            <v>-414.77541666666667</v>
          </cell>
          <cell r="AH1181">
            <v>-392.32083333333338</v>
          </cell>
          <cell r="AI1181">
            <v>-372.32333333333332</v>
          </cell>
          <cell r="AJ1181">
            <v>-354.66458333333327</v>
          </cell>
          <cell r="AK1181">
            <v>-350.61583333333328</v>
          </cell>
          <cell r="AL1181">
            <v>-352.71458333333334</v>
          </cell>
          <cell r="AM1181">
            <v>-346.74124999999998</v>
          </cell>
          <cell r="AN1181">
            <v>-341.17125000000004</v>
          </cell>
          <cell r="AO1181">
            <v>-341.13875000000002</v>
          </cell>
          <cell r="AR1181" t="str">
            <v>50b</v>
          </cell>
        </row>
        <row r="1182">
          <cell r="R1182">
            <v>0</v>
          </cell>
          <cell r="S1182">
            <v>0</v>
          </cell>
          <cell r="T1182">
            <v>-732682.9</v>
          </cell>
          <cell r="U1182">
            <v>-692832.05</v>
          </cell>
          <cell r="V1182">
            <v>-686870.35</v>
          </cell>
          <cell r="W1182">
            <v>-743100.35</v>
          </cell>
          <cell r="X1182">
            <v>-239996.1</v>
          </cell>
          <cell r="Y1182">
            <v>-239996.1</v>
          </cell>
          <cell r="Z1182">
            <v>-239996.1</v>
          </cell>
          <cell r="AA1182">
            <v>-236291.82</v>
          </cell>
          <cell r="AB1182">
            <v>-6331.46</v>
          </cell>
          <cell r="AC1182">
            <v>-6331.46</v>
          </cell>
          <cell r="AD1182">
            <v>0</v>
          </cell>
          <cell r="AE1182">
            <v>0</v>
          </cell>
          <cell r="AF1182">
            <v>-30528.454166666666</v>
          </cell>
          <cell r="AG1182">
            <v>-89924.910416666666</v>
          </cell>
          <cell r="AH1182">
            <v>-147412.51041666669</v>
          </cell>
          <cell r="AI1182">
            <v>-206994.62291666667</v>
          </cell>
          <cell r="AJ1182">
            <v>-247956.97500000001</v>
          </cell>
          <cell r="AK1182">
            <v>-267956.65000000002</v>
          </cell>
          <cell r="AL1182">
            <v>-287956.32500000001</v>
          </cell>
          <cell r="AM1182">
            <v>-307801.65500000009</v>
          </cell>
          <cell r="AN1182">
            <v>-317910.95833333337</v>
          </cell>
          <cell r="AO1182">
            <v>-318438.58</v>
          </cell>
          <cell r="AR1182" t="str">
            <v>50a</v>
          </cell>
        </row>
        <row r="1183"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  <cell r="AR1183" t="str">
            <v>50b</v>
          </cell>
        </row>
        <row r="1184"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0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  <cell r="AR1184" t="str">
            <v>50b</v>
          </cell>
        </row>
        <row r="1185"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  <cell r="AK1185">
            <v>0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  <cell r="AR1185" t="str">
            <v>50b</v>
          </cell>
        </row>
        <row r="1186"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  <cell r="AR1186" t="str">
            <v>50a</v>
          </cell>
        </row>
        <row r="1187">
          <cell r="R1187">
            <v>-996875</v>
          </cell>
          <cell r="S1187">
            <v>-1196250</v>
          </cell>
          <cell r="T1187">
            <v>-199375</v>
          </cell>
          <cell r="U1187">
            <v>-398750</v>
          </cell>
          <cell r="V1187">
            <v>-598125</v>
          </cell>
          <cell r="W1187">
            <v>-797500</v>
          </cell>
          <cell r="X1187">
            <v>-996875</v>
          </cell>
          <cell r="Y1187">
            <v>-1196250</v>
          </cell>
          <cell r="Z1187">
            <v>-199375</v>
          </cell>
          <cell r="AA1187">
            <v>-398750</v>
          </cell>
          <cell r="AB1187">
            <v>-598125</v>
          </cell>
          <cell r="AC1187">
            <v>-797500</v>
          </cell>
          <cell r="AD1187">
            <v>-697812.5</v>
          </cell>
          <cell r="AE1187">
            <v>-697812.5</v>
          </cell>
          <cell r="AF1187">
            <v>-697812.5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  <cell r="AK1187">
            <v>-697812.5</v>
          </cell>
          <cell r="AL1187">
            <v>-697812.5</v>
          </cell>
          <cell r="AM1187">
            <v>-697812.5</v>
          </cell>
          <cell r="AN1187">
            <v>-697812.5</v>
          </cell>
          <cell r="AO1187">
            <v>-697812.5</v>
          </cell>
          <cell r="AR1187" t="str">
            <v>50a</v>
          </cell>
        </row>
        <row r="1188"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  <cell r="AR1188" t="str">
            <v>50a</v>
          </cell>
        </row>
        <row r="1189"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  <cell r="AR1189" t="str">
            <v>50a</v>
          </cell>
        </row>
        <row r="1190"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  <cell r="AR1190" t="str">
            <v>50a</v>
          </cell>
        </row>
        <row r="1191"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  <cell r="AR1191" t="str">
            <v>50a</v>
          </cell>
        </row>
        <row r="1192"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  <cell r="AR1192" t="str">
            <v>50b</v>
          </cell>
        </row>
        <row r="1193"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-53854.166666666664</v>
          </cell>
          <cell r="AE1193">
            <v>-6731.770833333333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  <cell r="AR1193" t="str">
            <v>50b</v>
          </cell>
        </row>
        <row r="1194"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  <cell r="AR1194" t="str">
            <v>50a</v>
          </cell>
        </row>
        <row r="1195"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-47125</v>
          </cell>
          <cell r="AE1195">
            <v>-5890.625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  <cell r="AR1195" t="str">
            <v>50b</v>
          </cell>
        </row>
        <row r="1196"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-5687.5</v>
          </cell>
          <cell r="AE1196">
            <v>-437.5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  <cell r="AR1196" t="str">
            <v>50a</v>
          </cell>
        </row>
        <row r="1197"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-351215.3520833333</v>
          </cell>
          <cell r="AE1197">
            <v>-123958.35833333334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  <cell r="AR1197" t="str">
            <v>50b</v>
          </cell>
        </row>
        <row r="1198"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-13255.060416666667</v>
          </cell>
          <cell r="AE1198">
            <v>-1019.6266666666667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  <cell r="AR1198" t="str">
            <v>50a</v>
          </cell>
        </row>
        <row r="1199"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-124427.64583333333</v>
          </cell>
          <cell r="AE1199">
            <v>-81356.552083333328</v>
          </cell>
          <cell r="AF1199">
            <v>-28714.083333333332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  <cell r="AR1199" t="str">
            <v>50b</v>
          </cell>
        </row>
        <row r="1200"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  <cell r="AR1200" t="str">
            <v>50a</v>
          </cell>
        </row>
        <row r="1201"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-103841.14583333333</v>
          </cell>
          <cell r="AE1201">
            <v>-60872.395833333336</v>
          </cell>
          <cell r="AF1201">
            <v>-46549.479166666664</v>
          </cell>
          <cell r="AG1201">
            <v>-17903.645833333332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  <cell r="AR1201" t="str">
            <v>50a</v>
          </cell>
        </row>
        <row r="1202"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-12187.5</v>
          </cell>
          <cell r="AE1202">
            <v>-10887.5</v>
          </cell>
          <cell r="AF1202">
            <v>-8937.5</v>
          </cell>
          <cell r="AG1202">
            <v>-6337.5</v>
          </cell>
          <cell r="AH1202">
            <v>-3087.5</v>
          </cell>
          <cell r="AI1202">
            <v>-1137.5</v>
          </cell>
          <cell r="AJ1202">
            <v>-487.5</v>
          </cell>
          <cell r="AK1202">
            <v>0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  <cell r="AR1202" t="str">
            <v>50a</v>
          </cell>
        </row>
        <row r="1203">
          <cell r="R1203">
            <v>-28568.52</v>
          </cell>
          <cell r="S1203">
            <v>-47614.35</v>
          </cell>
          <cell r="T1203">
            <v>-66660.179999999993</v>
          </cell>
          <cell r="U1203">
            <v>-85706.01</v>
          </cell>
          <cell r="V1203">
            <v>-104751.84</v>
          </cell>
          <cell r="W1203">
            <v>-9522.67</v>
          </cell>
          <cell r="X1203">
            <v>-28568.5</v>
          </cell>
          <cell r="Y1203">
            <v>-47614.33</v>
          </cell>
          <cell r="Z1203">
            <v>-66660.160000000003</v>
          </cell>
          <cell r="AA1203">
            <v>-85705.99</v>
          </cell>
          <cell r="AB1203">
            <v>-104751.82</v>
          </cell>
          <cell r="AC1203">
            <v>-9522.65</v>
          </cell>
          <cell r="AD1203">
            <v>-57137.29</v>
          </cell>
          <cell r="AE1203">
            <v>-57137.28666666666</v>
          </cell>
          <cell r="AF1203">
            <v>-57137.283333333326</v>
          </cell>
          <cell r="AG1203">
            <v>-57137.280000000006</v>
          </cell>
          <cell r="AH1203">
            <v>-57137.276666666665</v>
          </cell>
          <cell r="AI1203">
            <v>-57137.273333333324</v>
          </cell>
          <cell r="AJ1203">
            <v>-57137.27</v>
          </cell>
          <cell r="AK1203">
            <v>-57137.266666666663</v>
          </cell>
          <cell r="AL1203">
            <v>-57137.263333333329</v>
          </cell>
          <cell r="AM1203">
            <v>-57137.26</v>
          </cell>
          <cell r="AN1203">
            <v>-57137.256666666661</v>
          </cell>
          <cell r="AO1203">
            <v>-57137.253333333349</v>
          </cell>
          <cell r="AR1203" t="str">
            <v>50a</v>
          </cell>
        </row>
        <row r="1204"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-41080.837916666671</v>
          </cell>
          <cell r="AE1204">
            <v>-36698.877499999995</v>
          </cell>
          <cell r="AF1204">
            <v>-30125.944583333334</v>
          </cell>
          <cell r="AG1204">
            <v>-21362.039166666666</v>
          </cell>
          <cell r="AH1204">
            <v>-10407.161249999999</v>
          </cell>
          <cell r="AI1204">
            <v>-3834.2274999999995</v>
          </cell>
          <cell r="AJ1204">
            <v>-1643.2379166666667</v>
          </cell>
          <cell r="AK1204">
            <v>0</v>
          </cell>
          <cell r="AL1204">
            <v>0</v>
          </cell>
          <cell r="AM1204">
            <v>0</v>
          </cell>
          <cell r="AN1204">
            <v>0</v>
          </cell>
          <cell r="AO1204">
            <v>0</v>
          </cell>
          <cell r="AR1204" t="str">
            <v>50a</v>
          </cell>
        </row>
        <row r="1205"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-12167.96875</v>
          </cell>
          <cell r="AE1205">
            <v>-10870.052083333334</v>
          </cell>
          <cell r="AF1205">
            <v>-8923.1770833333339</v>
          </cell>
          <cell r="AG1205">
            <v>-6327.34375</v>
          </cell>
          <cell r="AH1205">
            <v>-3082.5520833333335</v>
          </cell>
          <cell r="AI1205">
            <v>-1135.6770833333333</v>
          </cell>
          <cell r="AJ1205">
            <v>-486.71875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  <cell r="AR1205" t="str">
            <v>50a</v>
          </cell>
        </row>
        <row r="1206">
          <cell r="R1206">
            <v>-25612.5</v>
          </cell>
          <cell r="S1206">
            <v>-42687.5</v>
          </cell>
          <cell r="T1206">
            <v>-59762.5</v>
          </cell>
          <cell r="U1206">
            <v>-76837.5</v>
          </cell>
          <cell r="V1206">
            <v>-93912.5</v>
          </cell>
          <cell r="W1206">
            <v>-8537.5</v>
          </cell>
          <cell r="X1206">
            <v>-25612.5</v>
          </cell>
          <cell r="Y1206">
            <v>-42687.5</v>
          </cell>
          <cell r="Z1206">
            <v>-59762.5</v>
          </cell>
          <cell r="AA1206">
            <v>-76837.5</v>
          </cell>
          <cell r="AB1206">
            <v>-93912.5</v>
          </cell>
          <cell r="AC1206">
            <v>-8537.5</v>
          </cell>
          <cell r="AD1206">
            <v>-51225</v>
          </cell>
          <cell r="AE1206">
            <v>-51225</v>
          </cell>
          <cell r="AF1206">
            <v>-51225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  <cell r="AK1206">
            <v>-51225</v>
          </cell>
          <cell r="AL1206">
            <v>-51225</v>
          </cell>
          <cell r="AM1206">
            <v>-51225</v>
          </cell>
          <cell r="AN1206">
            <v>-51225</v>
          </cell>
          <cell r="AO1206">
            <v>-51225</v>
          </cell>
          <cell r="AR1206" t="str">
            <v>50a</v>
          </cell>
        </row>
        <row r="1207"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-164062.5</v>
          </cell>
          <cell r="AE1207">
            <v>-146562.5</v>
          </cell>
          <cell r="AF1207">
            <v>-120312.5</v>
          </cell>
          <cell r="AG1207">
            <v>-85312.5</v>
          </cell>
          <cell r="AH1207">
            <v>-41562.5</v>
          </cell>
          <cell r="AI1207">
            <v>-15312.5</v>
          </cell>
          <cell r="AJ1207">
            <v>-6562.5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  <cell r="AR1207" t="str">
            <v>50a</v>
          </cell>
        </row>
        <row r="1208">
          <cell r="R1208">
            <v>-8137.5</v>
          </cell>
          <cell r="S1208">
            <v>-13562.5</v>
          </cell>
          <cell r="T1208">
            <v>-18987.5</v>
          </cell>
          <cell r="U1208">
            <v>-24412.5</v>
          </cell>
          <cell r="V1208">
            <v>-29837.5</v>
          </cell>
          <cell r="W1208">
            <v>-2712.5</v>
          </cell>
          <cell r="X1208">
            <v>-8137.5</v>
          </cell>
          <cell r="Y1208">
            <v>-13562.5</v>
          </cell>
          <cell r="Z1208">
            <v>-18987.5</v>
          </cell>
          <cell r="AA1208">
            <v>-24412.5</v>
          </cell>
          <cell r="AB1208">
            <v>-29837.5</v>
          </cell>
          <cell r="AC1208">
            <v>-2712.5</v>
          </cell>
          <cell r="AD1208">
            <v>-16275</v>
          </cell>
          <cell r="AE1208">
            <v>-16275</v>
          </cell>
          <cell r="AF1208">
            <v>-16275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  <cell r="AK1208">
            <v>-16275</v>
          </cell>
          <cell r="AL1208">
            <v>-16275</v>
          </cell>
          <cell r="AM1208">
            <v>-16275</v>
          </cell>
          <cell r="AN1208">
            <v>-16275</v>
          </cell>
          <cell r="AO1208">
            <v>-16275</v>
          </cell>
          <cell r="AR1208" t="str">
            <v>50a</v>
          </cell>
        </row>
        <row r="1209"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-27004.164166666669</v>
          </cell>
          <cell r="AE1209">
            <v>-24174.757500000003</v>
          </cell>
          <cell r="AF1209">
            <v>-19847.43416666667</v>
          </cell>
          <cell r="AG1209">
            <v>-14022.194166666668</v>
          </cell>
          <cell r="AH1209">
            <v>-6699.0375000000013</v>
          </cell>
          <cell r="AI1209">
            <v>-2371.7141666666666</v>
          </cell>
          <cell r="AJ1209">
            <v>-1040.2241666666666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  <cell r="AR1209" t="str">
            <v>50a</v>
          </cell>
        </row>
        <row r="1210"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-126924.27875</v>
          </cell>
          <cell r="AE1210">
            <v>-119722.90583333332</v>
          </cell>
          <cell r="AF1210">
            <v>-108920.83875000001</v>
          </cell>
          <cell r="AG1210">
            <v>-94518.077499999999</v>
          </cell>
          <cell r="AH1210">
            <v>-76514.622083333321</v>
          </cell>
          <cell r="AI1210">
            <v>-65712.555833333332</v>
          </cell>
          <cell r="AJ1210">
            <v>-62111.878749999996</v>
          </cell>
          <cell r="AK1210">
            <v>-54910.507499999985</v>
          </cell>
          <cell r="AL1210">
            <v>-44108.442083333335</v>
          </cell>
          <cell r="AM1210">
            <v>-29705.682499999999</v>
          </cell>
          <cell r="AN1210">
            <v>-11702.22875</v>
          </cell>
          <cell r="AO1210">
            <v>-900.16416666666657</v>
          </cell>
          <cell r="AR1210" t="str">
            <v>50a</v>
          </cell>
        </row>
        <row r="1211"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-148588.34125</v>
          </cell>
          <cell r="AE1211">
            <v>-140157.80166666667</v>
          </cell>
          <cell r="AF1211">
            <v>-127511.98458333335</v>
          </cell>
          <cell r="AG1211">
            <v>-110650.88999999997</v>
          </cell>
          <cell r="AH1211">
            <v>-89574.517916666649</v>
          </cell>
          <cell r="AI1211">
            <v>-76928.70166666666</v>
          </cell>
          <cell r="AJ1211">
            <v>-72713.441249999989</v>
          </cell>
          <cell r="AK1211">
            <v>-64282.903333333321</v>
          </cell>
          <cell r="AL1211">
            <v>-51637.087916666664</v>
          </cell>
          <cell r="AM1211">
            <v>-34775.995000000003</v>
          </cell>
          <cell r="AN1211">
            <v>-13699.624583333332</v>
          </cell>
          <cell r="AO1211">
            <v>-1053.81</v>
          </cell>
          <cell r="AR1211" t="str">
            <v>50a</v>
          </cell>
        </row>
        <row r="1212">
          <cell r="R1212">
            <v>-86250</v>
          </cell>
          <cell r="S1212">
            <v>-143750</v>
          </cell>
          <cell r="T1212">
            <v>-201250</v>
          </cell>
          <cell r="U1212">
            <v>-258750</v>
          </cell>
          <cell r="V1212">
            <v>-316250</v>
          </cell>
          <cell r="W1212">
            <v>-28750</v>
          </cell>
          <cell r="X1212">
            <v>-86250</v>
          </cell>
          <cell r="Y1212">
            <v>-143750</v>
          </cell>
          <cell r="Z1212">
            <v>-201250</v>
          </cell>
          <cell r="AA1212">
            <v>-258750</v>
          </cell>
          <cell r="AB1212">
            <v>-316250</v>
          </cell>
          <cell r="AC1212">
            <v>-28750</v>
          </cell>
          <cell r="AD1212">
            <v>-172500</v>
          </cell>
          <cell r="AE1212">
            <v>-172500</v>
          </cell>
          <cell r="AF1212">
            <v>-172500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  <cell r="AK1212">
            <v>-172500</v>
          </cell>
          <cell r="AL1212">
            <v>-172500</v>
          </cell>
          <cell r="AM1212">
            <v>-172500</v>
          </cell>
          <cell r="AN1212">
            <v>-172500</v>
          </cell>
          <cell r="AO1212">
            <v>-172500</v>
          </cell>
          <cell r="AR1212" t="str">
            <v>50a</v>
          </cell>
        </row>
        <row r="1213">
          <cell r="R1213">
            <v>-69199.77</v>
          </cell>
          <cell r="S1213">
            <v>-115333.1</v>
          </cell>
          <cell r="T1213">
            <v>-161466.43</v>
          </cell>
          <cell r="U1213">
            <v>-207599.76</v>
          </cell>
          <cell r="V1213">
            <v>-253733.09</v>
          </cell>
          <cell r="W1213">
            <v>-23066.42</v>
          </cell>
          <cell r="X1213">
            <v>-69199.75</v>
          </cell>
          <cell r="Y1213">
            <v>-115333.08</v>
          </cell>
          <cell r="Z1213">
            <v>-161466.41</v>
          </cell>
          <cell r="AA1213">
            <v>-207599.74</v>
          </cell>
          <cell r="AB1213">
            <v>-253733.07</v>
          </cell>
          <cell r="AC1213">
            <v>-23066.400000000001</v>
          </cell>
          <cell r="AD1213">
            <v>-138399.79</v>
          </cell>
          <cell r="AE1213">
            <v>-138399.78666666665</v>
          </cell>
          <cell r="AF1213">
            <v>-138399.78333333335</v>
          </cell>
          <cell r="AG1213">
            <v>-138399.78</v>
          </cell>
          <cell r="AH1213">
            <v>-138399.77666666664</v>
          </cell>
          <cell r="AI1213">
            <v>-138399.77333333335</v>
          </cell>
          <cell r="AJ1213">
            <v>-138399.76999999999</v>
          </cell>
          <cell r="AK1213">
            <v>-138399.76666666666</v>
          </cell>
          <cell r="AL1213">
            <v>-138399.76333333334</v>
          </cell>
          <cell r="AM1213">
            <v>-138399.76</v>
          </cell>
          <cell r="AN1213">
            <v>-138399.75666666668</v>
          </cell>
          <cell r="AO1213">
            <v>-138399.75333333333</v>
          </cell>
          <cell r="AR1213" t="str">
            <v>50a</v>
          </cell>
        </row>
        <row r="1214">
          <cell r="R1214">
            <v>-25950</v>
          </cell>
          <cell r="S1214">
            <v>-43250</v>
          </cell>
          <cell r="T1214">
            <v>-60550</v>
          </cell>
          <cell r="U1214">
            <v>-77850</v>
          </cell>
          <cell r="V1214">
            <v>-95150</v>
          </cell>
          <cell r="W1214">
            <v>-8650</v>
          </cell>
          <cell r="X1214">
            <v>-25950</v>
          </cell>
          <cell r="Y1214">
            <v>-43250</v>
          </cell>
          <cell r="Z1214">
            <v>-60550</v>
          </cell>
          <cell r="AA1214">
            <v>-77850</v>
          </cell>
          <cell r="AB1214">
            <v>-95150</v>
          </cell>
          <cell r="AC1214">
            <v>-8650</v>
          </cell>
          <cell r="AD1214">
            <v>-51900</v>
          </cell>
          <cell r="AE1214">
            <v>-51900</v>
          </cell>
          <cell r="AF1214">
            <v>-51900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  <cell r="AK1214">
            <v>-51900</v>
          </cell>
          <cell r="AL1214">
            <v>-51900</v>
          </cell>
          <cell r="AM1214">
            <v>-51900</v>
          </cell>
          <cell r="AN1214">
            <v>-51900</v>
          </cell>
          <cell r="AO1214">
            <v>-51900</v>
          </cell>
          <cell r="AR1214" t="str">
            <v>50a</v>
          </cell>
        </row>
        <row r="1215">
          <cell r="R1215">
            <v>-173250</v>
          </cell>
          <cell r="S1215">
            <v>-288750</v>
          </cell>
          <cell r="T1215">
            <v>-404250</v>
          </cell>
          <cell r="U1215">
            <v>-519750</v>
          </cell>
          <cell r="V1215">
            <v>-635250</v>
          </cell>
          <cell r="W1215">
            <v>-57750</v>
          </cell>
          <cell r="X1215">
            <v>-173250</v>
          </cell>
          <cell r="Y1215">
            <v>-288750</v>
          </cell>
          <cell r="Z1215">
            <v>-404250</v>
          </cell>
          <cell r="AA1215">
            <v>-519750</v>
          </cell>
          <cell r="AB1215">
            <v>-635250</v>
          </cell>
          <cell r="AC1215">
            <v>-57750</v>
          </cell>
          <cell r="AD1215">
            <v>-346500</v>
          </cell>
          <cell r="AE1215">
            <v>-346500</v>
          </cell>
          <cell r="AF1215">
            <v>-346500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  <cell r="AK1215">
            <v>-346500</v>
          </cell>
          <cell r="AL1215">
            <v>-346500</v>
          </cell>
          <cell r="AM1215">
            <v>-346500</v>
          </cell>
          <cell r="AN1215">
            <v>-346500</v>
          </cell>
          <cell r="AO1215">
            <v>-346500</v>
          </cell>
          <cell r="AR1215" t="str">
            <v>50a</v>
          </cell>
        </row>
        <row r="1216">
          <cell r="R1216">
            <v>-175500</v>
          </cell>
          <cell r="S1216">
            <v>-292500</v>
          </cell>
          <cell r="T1216">
            <v>-409500</v>
          </cell>
          <cell r="U1216">
            <v>-526500</v>
          </cell>
          <cell r="V1216">
            <v>-643500</v>
          </cell>
          <cell r="W1216">
            <v>-58500</v>
          </cell>
          <cell r="X1216">
            <v>-175500</v>
          </cell>
          <cell r="Y1216">
            <v>-292500</v>
          </cell>
          <cell r="Z1216">
            <v>-409500</v>
          </cell>
          <cell r="AA1216">
            <v>-526500</v>
          </cell>
          <cell r="AB1216">
            <v>-643500</v>
          </cell>
          <cell r="AC1216">
            <v>-58500</v>
          </cell>
          <cell r="AD1216">
            <v>-351000</v>
          </cell>
          <cell r="AE1216">
            <v>-351000</v>
          </cell>
          <cell r="AF1216">
            <v>-351000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  <cell r="AK1216">
            <v>-351000</v>
          </cell>
          <cell r="AL1216">
            <v>-351000</v>
          </cell>
          <cell r="AM1216">
            <v>-351000</v>
          </cell>
          <cell r="AN1216">
            <v>-351000</v>
          </cell>
          <cell r="AO1216">
            <v>-351000</v>
          </cell>
          <cell r="AR1216" t="str">
            <v>50a</v>
          </cell>
        </row>
        <row r="1217">
          <cell r="R1217">
            <v>-43999.77</v>
          </cell>
          <cell r="S1217">
            <v>-73333.100000000006</v>
          </cell>
          <cell r="T1217">
            <v>-102666.43</v>
          </cell>
          <cell r="U1217">
            <v>-131999.76</v>
          </cell>
          <cell r="V1217">
            <v>-161333.09</v>
          </cell>
          <cell r="W1217">
            <v>-14666.42</v>
          </cell>
          <cell r="X1217">
            <v>-43999.75</v>
          </cell>
          <cell r="Y1217">
            <v>-73333.08</v>
          </cell>
          <cell r="Z1217">
            <v>-102666.41</v>
          </cell>
          <cell r="AA1217">
            <v>-131999.74</v>
          </cell>
          <cell r="AB1217">
            <v>-161333.07</v>
          </cell>
          <cell r="AC1217">
            <v>-14666.4</v>
          </cell>
          <cell r="AD1217">
            <v>-87999.79</v>
          </cell>
          <cell r="AE1217">
            <v>-87999.786666666667</v>
          </cell>
          <cell r="AF1217">
            <v>-87999.783333333326</v>
          </cell>
          <cell r="AG1217">
            <v>-87999.779999999984</v>
          </cell>
          <cell r="AH1217">
            <v>-87999.776666666658</v>
          </cell>
          <cell r="AI1217">
            <v>-87999.773333333331</v>
          </cell>
          <cell r="AJ1217">
            <v>-87999.77</v>
          </cell>
          <cell r="AK1217">
            <v>-87999.766666666677</v>
          </cell>
          <cell r="AL1217">
            <v>-87999.763333333351</v>
          </cell>
          <cell r="AM1217">
            <v>-87999.760000000009</v>
          </cell>
          <cell r="AN1217">
            <v>-87999.756666666668</v>
          </cell>
          <cell r="AO1217">
            <v>-87999.753333333341</v>
          </cell>
          <cell r="AR1217" t="str">
            <v>50a</v>
          </cell>
        </row>
        <row r="1218">
          <cell r="R1218">
            <v>-62299.77</v>
          </cell>
          <cell r="S1218">
            <v>-103833.1</v>
          </cell>
          <cell r="T1218">
            <v>-145366.43</v>
          </cell>
          <cell r="U1218">
            <v>-186899.76</v>
          </cell>
          <cell r="V1218">
            <v>-228433.09</v>
          </cell>
          <cell r="W1218">
            <v>-20766.419999999998</v>
          </cell>
          <cell r="X1218">
            <v>-62299.75</v>
          </cell>
          <cell r="Y1218">
            <v>-103833.08</v>
          </cell>
          <cell r="Z1218">
            <v>-145366.41</v>
          </cell>
          <cell r="AA1218">
            <v>-186899.74</v>
          </cell>
          <cell r="AB1218">
            <v>-228433.07</v>
          </cell>
          <cell r="AC1218">
            <v>-20766.400000000001</v>
          </cell>
          <cell r="AD1218">
            <v>-124599.79</v>
          </cell>
          <cell r="AE1218">
            <v>-124599.78666666667</v>
          </cell>
          <cell r="AF1218">
            <v>-124599.78333333334</v>
          </cell>
          <cell r="AG1218">
            <v>-124599.77999999998</v>
          </cell>
          <cell r="AH1218">
            <v>-124599.77666666666</v>
          </cell>
          <cell r="AI1218">
            <v>-124599.77333333333</v>
          </cell>
          <cell r="AJ1218">
            <v>-124599.77</v>
          </cell>
          <cell r="AK1218">
            <v>-124599.76666666666</v>
          </cell>
          <cell r="AL1218">
            <v>-124599.76333333335</v>
          </cell>
          <cell r="AM1218">
            <v>-124599.76000000001</v>
          </cell>
          <cell r="AN1218">
            <v>-124599.75666666667</v>
          </cell>
          <cell r="AO1218">
            <v>-124599.75333333334</v>
          </cell>
          <cell r="AR1218" t="str">
            <v>50a</v>
          </cell>
        </row>
        <row r="1219">
          <cell r="R1219">
            <v>-91875</v>
          </cell>
          <cell r="S1219">
            <v>-153125</v>
          </cell>
          <cell r="T1219">
            <v>-214375</v>
          </cell>
          <cell r="U1219">
            <v>-275625</v>
          </cell>
          <cell r="V1219">
            <v>-336875</v>
          </cell>
          <cell r="W1219">
            <v>-30625</v>
          </cell>
          <cell r="X1219">
            <v>-91875</v>
          </cell>
          <cell r="Y1219">
            <v>-153125</v>
          </cell>
          <cell r="Z1219">
            <v>-214375</v>
          </cell>
          <cell r="AA1219">
            <v>-275625</v>
          </cell>
          <cell r="AB1219">
            <v>-336875</v>
          </cell>
          <cell r="AC1219">
            <v>-30625</v>
          </cell>
          <cell r="AD1219">
            <v>-183750</v>
          </cell>
          <cell r="AE1219">
            <v>-183750</v>
          </cell>
          <cell r="AF1219">
            <v>-183750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  <cell r="AK1219">
            <v>-183750</v>
          </cell>
          <cell r="AL1219">
            <v>-183750</v>
          </cell>
          <cell r="AM1219">
            <v>-183750</v>
          </cell>
          <cell r="AN1219">
            <v>-183750</v>
          </cell>
          <cell r="AO1219">
            <v>-183750</v>
          </cell>
          <cell r="AR1219" t="str">
            <v>50a</v>
          </cell>
        </row>
        <row r="1220">
          <cell r="R1220">
            <v>-18400.23</v>
          </cell>
          <cell r="S1220">
            <v>-30666.9</v>
          </cell>
          <cell r="T1220">
            <v>-42933.57</v>
          </cell>
          <cell r="U1220">
            <v>-55200.24</v>
          </cell>
          <cell r="V1220">
            <v>-67466.91</v>
          </cell>
          <cell r="W1220">
            <v>-6133.58</v>
          </cell>
          <cell r="X1220">
            <v>-18400.25</v>
          </cell>
          <cell r="Y1220">
            <v>-30666.92</v>
          </cell>
          <cell r="Z1220">
            <v>-42933.59</v>
          </cell>
          <cell r="AA1220">
            <v>-55200.26</v>
          </cell>
          <cell r="AB1220">
            <v>-67466.929999999993</v>
          </cell>
          <cell r="AC1220">
            <v>-6133.6</v>
          </cell>
          <cell r="AD1220">
            <v>-36800.21</v>
          </cell>
          <cell r="AE1220">
            <v>-36800.213333333333</v>
          </cell>
          <cell r="AF1220">
            <v>-36800.216666666667</v>
          </cell>
          <cell r="AG1220">
            <v>-36800.22</v>
          </cell>
          <cell r="AH1220">
            <v>-36800.223333333335</v>
          </cell>
          <cell r="AI1220">
            <v>-36800.226666666669</v>
          </cell>
          <cell r="AJ1220">
            <v>-36800.229999999996</v>
          </cell>
          <cell r="AK1220">
            <v>-36800.23333333333</v>
          </cell>
          <cell r="AL1220">
            <v>-36800.236666666671</v>
          </cell>
          <cell r="AM1220">
            <v>-36800.239999999998</v>
          </cell>
          <cell r="AN1220">
            <v>-36800.243333333339</v>
          </cell>
          <cell r="AO1220">
            <v>-36800.246666666666</v>
          </cell>
          <cell r="AR1220" t="str">
            <v>50a</v>
          </cell>
        </row>
        <row r="1221">
          <cell r="R1221">
            <v>-24787.5</v>
          </cell>
          <cell r="S1221">
            <v>-41312.5</v>
          </cell>
          <cell r="T1221">
            <v>-57837.5</v>
          </cell>
          <cell r="U1221">
            <v>-74362.5</v>
          </cell>
          <cell r="V1221">
            <v>-90887.5</v>
          </cell>
          <cell r="W1221">
            <v>-8262.5</v>
          </cell>
          <cell r="X1221">
            <v>-24787.5</v>
          </cell>
          <cell r="Y1221">
            <v>-41312.5</v>
          </cell>
          <cell r="Z1221">
            <v>-57837.5</v>
          </cell>
          <cell r="AA1221">
            <v>-74362.5</v>
          </cell>
          <cell r="AB1221">
            <v>-90887.5</v>
          </cell>
          <cell r="AC1221">
            <v>-8262.5</v>
          </cell>
          <cell r="AD1221">
            <v>-49575</v>
          </cell>
          <cell r="AE1221">
            <v>-49575</v>
          </cell>
          <cell r="AF1221">
            <v>-49575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  <cell r="AK1221">
            <v>-49575</v>
          </cell>
          <cell r="AL1221">
            <v>-49575</v>
          </cell>
          <cell r="AM1221">
            <v>-49575</v>
          </cell>
          <cell r="AN1221">
            <v>-49575</v>
          </cell>
          <cell r="AO1221">
            <v>-49575</v>
          </cell>
          <cell r="AR1221" t="str">
            <v>50a</v>
          </cell>
        </row>
        <row r="1222">
          <cell r="R1222">
            <v>-41374.769999999997</v>
          </cell>
          <cell r="S1222">
            <v>-68958.100000000006</v>
          </cell>
          <cell r="T1222">
            <v>-96541.43</v>
          </cell>
          <cell r="U1222">
            <v>-124124.76</v>
          </cell>
          <cell r="V1222">
            <v>-151708.09</v>
          </cell>
          <cell r="W1222">
            <v>-13791.42</v>
          </cell>
          <cell r="X1222">
            <v>-41374.75</v>
          </cell>
          <cell r="Y1222">
            <v>-68958.080000000002</v>
          </cell>
          <cell r="Z1222">
            <v>-96541.41</v>
          </cell>
          <cell r="AA1222">
            <v>-124124.74</v>
          </cell>
          <cell r="AB1222">
            <v>-151708.07</v>
          </cell>
          <cell r="AC1222">
            <v>-13791.4</v>
          </cell>
          <cell r="AD1222">
            <v>-82749.789999999994</v>
          </cell>
          <cell r="AE1222">
            <v>-82749.786666666667</v>
          </cell>
          <cell r="AF1222">
            <v>-82749.783333333326</v>
          </cell>
          <cell r="AG1222">
            <v>-82749.779999999984</v>
          </cell>
          <cell r="AH1222">
            <v>-82749.776666666658</v>
          </cell>
          <cell r="AI1222">
            <v>-82749.773333333331</v>
          </cell>
          <cell r="AJ1222">
            <v>-82749.77</v>
          </cell>
          <cell r="AK1222">
            <v>-82749.766666666677</v>
          </cell>
          <cell r="AL1222">
            <v>-82749.763333333321</v>
          </cell>
          <cell r="AM1222">
            <v>-82749.759999999995</v>
          </cell>
          <cell r="AN1222">
            <v>-82749.756666666668</v>
          </cell>
          <cell r="AO1222">
            <v>-82749.753333333341</v>
          </cell>
          <cell r="AR1222" t="str">
            <v>50a</v>
          </cell>
        </row>
        <row r="1223">
          <cell r="R1223">
            <v>-134062.5</v>
          </cell>
          <cell r="S1223">
            <v>-223437.5</v>
          </cell>
          <cell r="T1223">
            <v>-312812.5</v>
          </cell>
          <cell r="U1223">
            <v>-402187.5</v>
          </cell>
          <cell r="V1223">
            <v>-491562.5</v>
          </cell>
          <cell r="W1223">
            <v>-44687.5</v>
          </cell>
          <cell r="X1223">
            <v>-134062.5</v>
          </cell>
          <cell r="Y1223">
            <v>-223437.5</v>
          </cell>
          <cell r="Z1223">
            <v>-312812.5</v>
          </cell>
          <cell r="AA1223">
            <v>-402187.5</v>
          </cell>
          <cell r="AB1223">
            <v>-491562.5</v>
          </cell>
          <cell r="AC1223">
            <v>-44687.5</v>
          </cell>
          <cell r="AD1223">
            <v>-268125</v>
          </cell>
          <cell r="AE1223">
            <v>-268125</v>
          </cell>
          <cell r="AF1223">
            <v>-268125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  <cell r="AK1223">
            <v>-268125</v>
          </cell>
          <cell r="AL1223">
            <v>-268125</v>
          </cell>
          <cell r="AM1223">
            <v>-268125</v>
          </cell>
          <cell r="AN1223">
            <v>-268125</v>
          </cell>
          <cell r="AO1223">
            <v>-268125</v>
          </cell>
          <cell r="AR1223" t="str">
            <v>50a</v>
          </cell>
        </row>
        <row r="1224">
          <cell r="R1224">
            <v>-82249.77</v>
          </cell>
          <cell r="S1224">
            <v>-137083.1</v>
          </cell>
          <cell r="T1224">
            <v>-191916.43</v>
          </cell>
          <cell r="U1224">
            <v>-246749.76</v>
          </cell>
          <cell r="V1224">
            <v>-301583.09000000003</v>
          </cell>
          <cell r="W1224">
            <v>-27416.42</v>
          </cell>
          <cell r="X1224">
            <v>-82249.75</v>
          </cell>
          <cell r="Y1224">
            <v>-137083.07999999999</v>
          </cell>
          <cell r="Z1224">
            <v>-191916.41</v>
          </cell>
          <cell r="AA1224">
            <v>-246749.74</v>
          </cell>
          <cell r="AB1224">
            <v>-301583.07</v>
          </cell>
          <cell r="AC1224">
            <v>-27416.400000000001</v>
          </cell>
          <cell r="AD1224">
            <v>-164499.79</v>
          </cell>
          <cell r="AE1224">
            <v>-164499.78666666665</v>
          </cell>
          <cell r="AF1224">
            <v>-164499.78333333335</v>
          </cell>
          <cell r="AG1224">
            <v>-164499.78</v>
          </cell>
          <cell r="AH1224">
            <v>-164499.77666666664</v>
          </cell>
          <cell r="AI1224">
            <v>-164499.77333333335</v>
          </cell>
          <cell r="AJ1224">
            <v>-164499.76999999999</v>
          </cell>
          <cell r="AK1224">
            <v>-164499.76666666663</v>
          </cell>
          <cell r="AL1224">
            <v>-164499.76333333334</v>
          </cell>
          <cell r="AM1224">
            <v>-164499.76</v>
          </cell>
          <cell r="AN1224">
            <v>-164499.75666666668</v>
          </cell>
          <cell r="AO1224">
            <v>-164499.75333333336</v>
          </cell>
          <cell r="AR1224" t="str">
            <v>50a</v>
          </cell>
        </row>
        <row r="1225">
          <cell r="R1225">
            <v>-18000</v>
          </cell>
          <cell r="S1225">
            <v>-30000</v>
          </cell>
          <cell r="T1225">
            <v>-42000</v>
          </cell>
          <cell r="U1225">
            <v>-54000</v>
          </cell>
          <cell r="V1225">
            <v>-66000</v>
          </cell>
          <cell r="W1225">
            <v>-6000</v>
          </cell>
          <cell r="X1225">
            <v>-18000</v>
          </cell>
          <cell r="Y1225">
            <v>-30000</v>
          </cell>
          <cell r="Z1225">
            <v>-42000</v>
          </cell>
          <cell r="AA1225">
            <v>-54000</v>
          </cell>
          <cell r="AB1225">
            <v>-66000</v>
          </cell>
          <cell r="AC1225">
            <v>-6000</v>
          </cell>
          <cell r="AD1225">
            <v>-36000</v>
          </cell>
          <cell r="AE1225">
            <v>-36000</v>
          </cell>
          <cell r="AF1225">
            <v>-36000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  <cell r="AK1225">
            <v>-36000</v>
          </cell>
          <cell r="AL1225">
            <v>-36000</v>
          </cell>
          <cell r="AM1225">
            <v>-36000</v>
          </cell>
          <cell r="AN1225">
            <v>-36000</v>
          </cell>
          <cell r="AO1225">
            <v>-36000</v>
          </cell>
          <cell r="AR1225" t="str">
            <v>50a</v>
          </cell>
        </row>
        <row r="1226">
          <cell r="R1226">
            <v>-593540.81000000006</v>
          </cell>
          <cell r="S1226">
            <v>-763124.14</v>
          </cell>
          <cell r="T1226">
            <v>-932707.47</v>
          </cell>
          <cell r="U1226">
            <v>-84790.8</v>
          </cell>
          <cell r="V1226">
            <v>-254374.13</v>
          </cell>
          <cell r="W1226">
            <v>-423957.46</v>
          </cell>
          <cell r="X1226">
            <v>-593540.79</v>
          </cell>
          <cell r="Y1226">
            <v>-763124.12</v>
          </cell>
          <cell r="Z1226">
            <v>-932707.45</v>
          </cell>
          <cell r="AA1226">
            <v>-84790.78</v>
          </cell>
          <cell r="AB1226">
            <v>-254374.11</v>
          </cell>
          <cell r="AC1226">
            <v>-423957.44</v>
          </cell>
          <cell r="AD1226">
            <v>-508749.16333333339</v>
          </cell>
          <cell r="AE1226">
            <v>-508749.16</v>
          </cell>
          <cell r="AF1226">
            <v>-508749.15666666668</v>
          </cell>
          <cell r="AG1226">
            <v>-508749.15333333332</v>
          </cell>
          <cell r="AH1226">
            <v>-508749.14999999997</v>
          </cell>
          <cell r="AI1226">
            <v>-508749.14666666667</v>
          </cell>
          <cell r="AJ1226">
            <v>-508749.14333333325</v>
          </cell>
          <cell r="AK1226">
            <v>-508749.13999999996</v>
          </cell>
          <cell r="AL1226">
            <v>-508749.13666666666</v>
          </cell>
          <cell r="AM1226">
            <v>-508749.1333333333</v>
          </cell>
          <cell r="AN1226">
            <v>-508749.13000000006</v>
          </cell>
          <cell r="AO1226">
            <v>-508749.12666666671</v>
          </cell>
          <cell r="AR1226" t="str">
            <v>50a</v>
          </cell>
        </row>
        <row r="1227">
          <cell r="R1227">
            <v>-2260415.85</v>
          </cell>
          <cell r="S1227">
            <v>-2906249.18</v>
          </cell>
          <cell r="T1227">
            <v>-3552082.51</v>
          </cell>
          <cell r="U1227">
            <v>-322915.84000000003</v>
          </cell>
          <cell r="V1227">
            <v>-968749.17</v>
          </cell>
          <cell r="W1227">
            <v>-1614582.5</v>
          </cell>
          <cell r="X1227">
            <v>-2260415.83</v>
          </cell>
          <cell r="Y1227">
            <v>-2906249.16</v>
          </cell>
          <cell r="Z1227">
            <v>-3552082.49</v>
          </cell>
          <cell r="AA1227">
            <v>-322915.82</v>
          </cell>
          <cell r="AB1227">
            <v>-968749.15</v>
          </cell>
          <cell r="AC1227">
            <v>-1614582.48</v>
          </cell>
          <cell r="AD1227">
            <v>-1937499.2033333334</v>
          </cell>
          <cell r="AE1227">
            <v>-1937499.2</v>
          </cell>
          <cell r="AF1227">
            <v>-1937499.1966666665</v>
          </cell>
          <cell r="AG1227">
            <v>-1937499.1933333334</v>
          </cell>
          <cell r="AH1227">
            <v>-1937499.1900000002</v>
          </cell>
          <cell r="AI1227">
            <v>-1937499.1866666668</v>
          </cell>
          <cell r="AJ1227">
            <v>-1937499.1833333336</v>
          </cell>
          <cell r="AK1227">
            <v>-1937499.1799999997</v>
          </cell>
          <cell r="AL1227">
            <v>-1937499.1766666665</v>
          </cell>
          <cell r="AM1227">
            <v>-1937499.1733333336</v>
          </cell>
          <cell r="AN1227">
            <v>-1937499.1700000006</v>
          </cell>
          <cell r="AO1227">
            <v>-1937499.1666666667</v>
          </cell>
          <cell r="AR1227" t="str">
            <v>50a</v>
          </cell>
        </row>
        <row r="1228"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-36536.884583333333</v>
          </cell>
          <cell r="AE1228">
            <v>-24606.454583333329</v>
          </cell>
          <cell r="AF1228">
            <v>-9693.3862499999996</v>
          </cell>
          <cell r="AG1228">
            <v>-745.59625000000005</v>
          </cell>
          <cell r="AH1228">
            <v>0</v>
          </cell>
          <cell r="AI1228">
            <v>0</v>
          </cell>
          <cell r="AJ1228">
            <v>0</v>
          </cell>
          <cell r="AK1228">
            <v>0</v>
          </cell>
          <cell r="AL1228">
            <v>0</v>
          </cell>
          <cell r="AM1228">
            <v>0</v>
          </cell>
          <cell r="AN1228">
            <v>0</v>
          </cell>
          <cell r="AO1228">
            <v>0</v>
          </cell>
          <cell r="AR1228" t="str">
            <v>50a</v>
          </cell>
        </row>
        <row r="1229"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-36458.333333333336</v>
          </cell>
          <cell r="AE1229">
            <v>-13125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  <cell r="AR1229" t="str">
            <v>50a</v>
          </cell>
        </row>
        <row r="1230"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  <cell r="AR1230" t="str">
            <v>50a</v>
          </cell>
        </row>
        <row r="1231">
          <cell r="R1231">
            <v>-1081383.43</v>
          </cell>
          <cell r="S1231">
            <v>-1390350.1</v>
          </cell>
          <cell r="T1231">
            <v>-1699316.77</v>
          </cell>
          <cell r="U1231">
            <v>-154483.44</v>
          </cell>
          <cell r="V1231">
            <v>-463450.11</v>
          </cell>
          <cell r="W1231">
            <v>-772416.78</v>
          </cell>
          <cell r="X1231">
            <v>-1081383.45</v>
          </cell>
          <cell r="Y1231">
            <v>-1390350.12</v>
          </cell>
          <cell r="Z1231">
            <v>-1699316.79</v>
          </cell>
          <cell r="AA1231">
            <v>-154483.46</v>
          </cell>
          <cell r="AB1231">
            <v>-463450.13</v>
          </cell>
          <cell r="AC1231">
            <v>-772416.8</v>
          </cell>
          <cell r="AD1231">
            <v>-926900.08333333337</v>
          </cell>
          <cell r="AE1231">
            <v>-926900.08375000011</v>
          </cell>
          <cell r="AF1231">
            <v>-926900.08499999996</v>
          </cell>
          <cell r="AG1231">
            <v>-926900.08708333329</v>
          </cell>
          <cell r="AH1231">
            <v>-926900.08999999985</v>
          </cell>
          <cell r="AI1231">
            <v>-926900.09333333315</v>
          </cell>
          <cell r="AJ1231">
            <v>-926900.09666666633</v>
          </cell>
          <cell r="AK1231">
            <v>-926900.09999999974</v>
          </cell>
          <cell r="AL1231">
            <v>-926900.10333333351</v>
          </cell>
          <cell r="AM1231">
            <v>-926900.10666666657</v>
          </cell>
          <cell r="AN1231">
            <v>-926900.11</v>
          </cell>
          <cell r="AO1231">
            <v>-926900.11333333363</v>
          </cell>
          <cell r="AR1231" t="str">
            <v>50a</v>
          </cell>
        </row>
        <row r="1232"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  <cell r="AR1232" t="str">
            <v>50a</v>
          </cell>
        </row>
        <row r="1233"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  <cell r="AR1233" t="str">
            <v>50a</v>
          </cell>
        </row>
        <row r="1234"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  <cell r="AR1234" t="str">
            <v>50a</v>
          </cell>
        </row>
        <row r="1235"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  <cell r="AR1235" t="str">
            <v>50a</v>
          </cell>
        </row>
        <row r="1236"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  <cell r="AR1236" t="str">
            <v>50a</v>
          </cell>
        </row>
        <row r="1237"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  <cell r="AR1237" t="str">
            <v>50a</v>
          </cell>
        </row>
        <row r="1238"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O1238">
            <v>0</v>
          </cell>
          <cell r="AR1238" t="str">
            <v>50a</v>
          </cell>
        </row>
        <row r="1239">
          <cell r="R1239">
            <v>-160465.32999999999</v>
          </cell>
          <cell r="S1239">
            <v>-481298.66</v>
          </cell>
          <cell r="T1239">
            <v>-802131.99</v>
          </cell>
          <cell r="U1239">
            <v>-1122965.32</v>
          </cell>
          <cell r="V1239">
            <v>-1443798.65</v>
          </cell>
          <cell r="W1239">
            <v>-1764631.98</v>
          </cell>
          <cell r="X1239">
            <v>-160465.31</v>
          </cell>
          <cell r="Y1239">
            <v>-481298.64</v>
          </cell>
          <cell r="Z1239">
            <v>-802131.97</v>
          </cell>
          <cell r="AA1239">
            <v>-1122965.3</v>
          </cell>
          <cell r="AB1239">
            <v>-1443798.63</v>
          </cell>
          <cell r="AC1239">
            <v>0</v>
          </cell>
          <cell r="AD1239">
            <v>-962548.68333333312</v>
          </cell>
          <cell r="AE1239">
            <v>-962548.67999999982</v>
          </cell>
          <cell r="AF1239">
            <v>-962548.67666666664</v>
          </cell>
          <cell r="AG1239">
            <v>-962548.67333333334</v>
          </cell>
          <cell r="AH1239">
            <v>-962548.67</v>
          </cell>
          <cell r="AI1239">
            <v>-962548.66666666663</v>
          </cell>
          <cell r="AJ1239">
            <v>-962548.66333333345</v>
          </cell>
          <cell r="AK1239">
            <v>-962548.66000000015</v>
          </cell>
          <cell r="AL1239">
            <v>-962548.65666666685</v>
          </cell>
          <cell r="AM1239">
            <v>-962548.65333333367</v>
          </cell>
          <cell r="AN1239">
            <v>-962548.65000000026</v>
          </cell>
          <cell r="AO1239">
            <v>-889022.31499999983</v>
          </cell>
          <cell r="AR1239" t="str">
            <v>50a</v>
          </cell>
        </row>
        <row r="1240"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-132395.83333333334</v>
          </cell>
          <cell r="AE1240">
            <v>-115312.5</v>
          </cell>
          <cell r="AF1240">
            <v>-81145.833333333328</v>
          </cell>
          <cell r="AG1240">
            <v>-29895.833333333332</v>
          </cell>
          <cell r="AH1240">
            <v>0</v>
          </cell>
          <cell r="AI1240">
            <v>0</v>
          </cell>
          <cell r="AJ1240">
            <v>0</v>
          </cell>
          <cell r="AK1240">
            <v>0</v>
          </cell>
          <cell r="AL1240">
            <v>0</v>
          </cell>
          <cell r="AM1240">
            <v>0</v>
          </cell>
          <cell r="AN1240">
            <v>0</v>
          </cell>
          <cell r="AO1240">
            <v>0</v>
          </cell>
          <cell r="AR1240" t="str">
            <v>50a</v>
          </cell>
        </row>
        <row r="1241"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  <cell r="AK1241">
            <v>0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  <cell r="AR1241" t="str">
            <v>50a</v>
          </cell>
        </row>
        <row r="1242"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-3656.25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  <cell r="AR1242" t="str">
            <v>50a</v>
          </cell>
        </row>
        <row r="1243"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-39072.916666666664</v>
          </cell>
          <cell r="AE1243">
            <v>-37781.25</v>
          </cell>
          <cell r="AF1243">
            <v>-35197.916666666664</v>
          </cell>
          <cell r="AG1243">
            <v>-31322.916666666668</v>
          </cell>
          <cell r="AH1243">
            <v>-26156.25</v>
          </cell>
          <cell r="AI1243">
            <v>-19697.916666666668</v>
          </cell>
          <cell r="AJ1243">
            <v>-15822.916666666666</v>
          </cell>
          <cell r="AK1243">
            <v>-14531.25</v>
          </cell>
          <cell r="AL1243">
            <v>-11947.916666666666</v>
          </cell>
          <cell r="AM1243">
            <v>-8072.916666666667</v>
          </cell>
          <cell r="AN1243">
            <v>-2906.25</v>
          </cell>
          <cell r="AO1243">
            <v>0</v>
          </cell>
          <cell r="AR1243" t="str">
            <v>50a</v>
          </cell>
        </row>
        <row r="1244"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-147853.89916666667</v>
          </cell>
          <cell r="AE1244">
            <v>-142968.34</v>
          </cell>
          <cell r="AF1244">
            <v>-133193.89250000002</v>
          </cell>
          <cell r="AG1244">
            <v>-118530.55666666666</v>
          </cell>
          <cell r="AH1244">
            <v>-98978.332500000004</v>
          </cell>
          <cell r="AI1244">
            <v>-74537.22</v>
          </cell>
          <cell r="AJ1244">
            <v>-59873.885833333334</v>
          </cell>
          <cell r="AK1244">
            <v>-54988.329999999994</v>
          </cell>
          <cell r="AL1244">
            <v>-45213.885833333334</v>
          </cell>
          <cell r="AM1244">
            <v>-30550.553333333333</v>
          </cell>
          <cell r="AN1244">
            <v>-10998.332499999999</v>
          </cell>
          <cell r="AO1244">
            <v>0</v>
          </cell>
          <cell r="AR1244" t="str">
            <v>50a</v>
          </cell>
        </row>
        <row r="1245">
          <cell r="R1245">
            <v>-168437.5</v>
          </cell>
          <cell r="S1245">
            <v>-505312.5</v>
          </cell>
          <cell r="T1245">
            <v>-842187.5</v>
          </cell>
          <cell r="U1245">
            <v>-1179062.5</v>
          </cell>
          <cell r="V1245">
            <v>-1515937.5</v>
          </cell>
          <cell r="W1245">
            <v>-1852812.5</v>
          </cell>
          <cell r="X1245">
            <v>-168437.5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-1010625</v>
          </cell>
          <cell r="AE1245">
            <v>-1010625</v>
          </cell>
          <cell r="AF1245">
            <v>-1010625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  <cell r="AK1245">
            <v>-989570.3125</v>
          </cell>
          <cell r="AL1245">
            <v>-933424.47916666663</v>
          </cell>
          <cell r="AM1245">
            <v>-849205.72916666663</v>
          </cell>
          <cell r="AN1245">
            <v>-736914.0625</v>
          </cell>
          <cell r="AO1245">
            <v>-596549.47916666663</v>
          </cell>
          <cell r="AR1245" t="str">
            <v>50a</v>
          </cell>
        </row>
        <row r="1246">
          <cell r="R1246">
            <v>-97500</v>
          </cell>
          <cell r="S1246">
            <v>-292500</v>
          </cell>
          <cell r="T1246">
            <v>-487500</v>
          </cell>
          <cell r="U1246">
            <v>-682500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-585000</v>
          </cell>
          <cell r="AE1246">
            <v>-585000</v>
          </cell>
          <cell r="AF1246">
            <v>-585000</v>
          </cell>
          <cell r="AG1246">
            <v>-585000</v>
          </cell>
          <cell r="AH1246">
            <v>-548437.5</v>
          </cell>
          <cell r="AI1246">
            <v>-467187.5</v>
          </cell>
          <cell r="AJ1246">
            <v>-418437.5</v>
          </cell>
          <cell r="AK1246">
            <v>-402187.5</v>
          </cell>
          <cell r="AL1246">
            <v>-369687.5</v>
          </cell>
          <cell r="AM1246">
            <v>-320937.5</v>
          </cell>
          <cell r="AN1246">
            <v>-255937.5</v>
          </cell>
          <cell r="AO1246">
            <v>-174687.5</v>
          </cell>
          <cell r="AR1246" t="str">
            <v>50a</v>
          </cell>
        </row>
        <row r="1247">
          <cell r="R1247">
            <v>-1100896.29</v>
          </cell>
          <cell r="S1247">
            <v>-1651344.42</v>
          </cell>
          <cell r="T1247">
            <v>-2201792.5499999998</v>
          </cell>
          <cell r="U1247">
            <v>-2752240.68</v>
          </cell>
          <cell r="V1247">
            <v>-3302688.81</v>
          </cell>
          <cell r="W1247">
            <v>-550448.18999999994</v>
          </cell>
          <cell r="X1247">
            <v>-1100896.32</v>
          </cell>
          <cell r="Y1247">
            <v>-1651344.45</v>
          </cell>
          <cell r="Z1247">
            <v>-2201792.58</v>
          </cell>
          <cell r="AA1247">
            <v>-2752240.71</v>
          </cell>
          <cell r="AB1247">
            <v>-3302688.84</v>
          </cell>
          <cell r="AC1247">
            <v>-550448.22</v>
          </cell>
          <cell r="AD1247">
            <v>-1941620.4412500001</v>
          </cell>
          <cell r="AE1247">
            <v>-1929390.6737499998</v>
          </cell>
          <cell r="AF1247">
            <v>-1927509.1979166667</v>
          </cell>
          <cell r="AG1247">
            <v>-1926568.4625000004</v>
          </cell>
          <cell r="AH1247">
            <v>-1926568.4675</v>
          </cell>
          <cell r="AI1247">
            <v>-1926568.4724999999</v>
          </cell>
          <cell r="AJ1247">
            <v>-1926568.4774999998</v>
          </cell>
          <cell r="AK1247">
            <v>-1926568.4824999999</v>
          </cell>
          <cell r="AL1247">
            <v>-1926568.4875</v>
          </cell>
          <cell r="AM1247">
            <v>-1926568.4924999997</v>
          </cell>
          <cell r="AN1247">
            <v>-1926568.4974999998</v>
          </cell>
          <cell r="AO1247">
            <v>-1926568.5025000002</v>
          </cell>
          <cell r="AR1247" t="str">
            <v>50a</v>
          </cell>
        </row>
        <row r="1248">
          <cell r="R1248">
            <v>-65117.91</v>
          </cell>
          <cell r="S1248">
            <v>-126034.67</v>
          </cell>
          <cell r="T1248">
            <v>-1947.65</v>
          </cell>
          <cell r="U1248">
            <v>-62309.18</v>
          </cell>
          <cell r="V1248">
            <v>-9437.39</v>
          </cell>
          <cell r="W1248">
            <v>350.67</v>
          </cell>
          <cell r="X1248">
            <v>-75506.759999999995</v>
          </cell>
          <cell r="Y1248">
            <v>-151364.19</v>
          </cell>
          <cell r="Z1248">
            <v>350.68</v>
          </cell>
          <cell r="AA1248">
            <v>-75857.429999999993</v>
          </cell>
          <cell r="AB1248">
            <v>-149267.85</v>
          </cell>
          <cell r="AC1248">
            <v>0</v>
          </cell>
          <cell r="AD1248">
            <v>-83633.958750000005</v>
          </cell>
          <cell r="AE1248">
            <v>-81883.82166666667</v>
          </cell>
          <cell r="AF1248">
            <v>-82104.403750000012</v>
          </cell>
          <cell r="AG1248">
            <v>-82155.797500000015</v>
          </cell>
          <cell r="AH1248">
            <v>-77179.887500000012</v>
          </cell>
          <cell r="AI1248">
            <v>-72137.998333333351</v>
          </cell>
          <cell r="AJ1248">
            <v>-72475.129583333342</v>
          </cell>
          <cell r="AK1248">
            <v>-73788.347083333341</v>
          </cell>
          <cell r="AL1248">
            <v>-74572.06666666668</v>
          </cell>
          <cell r="AM1248">
            <v>-74248.592083333322</v>
          </cell>
          <cell r="AN1248">
            <v>-74902.29833333334</v>
          </cell>
          <cell r="AO1248">
            <v>-67730.661666666667</v>
          </cell>
          <cell r="AR1248" t="str">
            <v>50a</v>
          </cell>
        </row>
        <row r="1249">
          <cell r="R1249">
            <v>-13510.1</v>
          </cell>
          <cell r="S1249">
            <v>-27020.21</v>
          </cell>
          <cell r="T1249">
            <v>-40530.32</v>
          </cell>
          <cell r="U1249">
            <v>-13227.42</v>
          </cell>
          <cell r="V1249">
            <v>-26454.86</v>
          </cell>
          <cell r="W1249">
            <v>-39682.300000000003</v>
          </cell>
          <cell r="X1249">
            <v>-46192.08</v>
          </cell>
          <cell r="Y1249">
            <v>-13019.53</v>
          </cell>
          <cell r="Z1249">
            <v>-19529.34</v>
          </cell>
          <cell r="AA1249">
            <v>0</v>
          </cell>
          <cell r="AB1249">
            <v>0</v>
          </cell>
          <cell r="AC1249">
            <v>0</v>
          </cell>
          <cell r="AD1249">
            <v>-33151.815833333327</v>
          </cell>
          <cell r="AE1249">
            <v>-34840.578749999993</v>
          </cell>
          <cell r="AF1249">
            <v>-37655.184166666659</v>
          </cell>
          <cell r="AG1249">
            <v>-39895.089999999997</v>
          </cell>
          <cell r="AH1249">
            <v>-41548.518333333326</v>
          </cell>
          <cell r="AI1249">
            <v>-44304.23333333333</v>
          </cell>
          <cell r="AJ1249">
            <v>-46097.879166666658</v>
          </cell>
          <cell r="AK1249">
            <v>-43211.669583333329</v>
          </cell>
          <cell r="AL1249">
            <v>-35645.605833333335</v>
          </cell>
          <cell r="AM1249">
            <v>-30174.680416666673</v>
          </cell>
          <cell r="AN1249">
            <v>-27380.816666666669</v>
          </cell>
          <cell r="AO1249">
            <v>-22724.377083333336</v>
          </cell>
          <cell r="AR1249" t="str">
            <v>50b</v>
          </cell>
        </row>
        <row r="1250">
          <cell r="R1250">
            <v>-18925.72</v>
          </cell>
          <cell r="S1250">
            <v>-3785.15</v>
          </cell>
          <cell r="T1250">
            <v>-11355.44</v>
          </cell>
          <cell r="U1250">
            <v>-18925.72</v>
          </cell>
          <cell r="V1250">
            <v>-3785.15</v>
          </cell>
          <cell r="W1250">
            <v>-11355.44</v>
          </cell>
          <cell r="X1250">
            <v>-18925.72</v>
          </cell>
          <cell r="Y1250">
            <v>-3785.15</v>
          </cell>
          <cell r="Z1250">
            <v>-11355.44</v>
          </cell>
          <cell r="AA1250">
            <v>-18925.72</v>
          </cell>
          <cell r="AB1250">
            <v>-3785.15</v>
          </cell>
          <cell r="AC1250">
            <v>-11355.43</v>
          </cell>
          <cell r="AD1250">
            <v>-23684.063333333335</v>
          </cell>
          <cell r="AE1250">
            <v>-24630.349583333333</v>
          </cell>
          <cell r="AF1250">
            <v>-25261.2075</v>
          </cell>
          <cell r="AG1250">
            <v>-26522.922500000001</v>
          </cell>
          <cell r="AH1250">
            <v>-27469.208750000005</v>
          </cell>
          <cell r="AI1250">
            <v>-28100.066666666669</v>
          </cell>
          <cell r="AJ1250">
            <v>-19964.321666666667</v>
          </cell>
          <cell r="AK1250">
            <v>-11355.433749999998</v>
          </cell>
          <cell r="AL1250">
            <v>-11355.434583333334</v>
          </cell>
          <cell r="AM1250">
            <v>-11355.434999999999</v>
          </cell>
          <cell r="AN1250">
            <v>-11355.435416666667</v>
          </cell>
          <cell r="AO1250">
            <v>-11355.435833333335</v>
          </cell>
          <cell r="AR1250" t="str">
            <v>50a</v>
          </cell>
        </row>
        <row r="1251"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4716.4591666666665</v>
          </cell>
          <cell r="AE1251">
            <v>2634.1804166666666</v>
          </cell>
          <cell r="AF1251">
            <v>1108.6329166666667</v>
          </cell>
          <cell r="AG1251">
            <v>170.28624999999997</v>
          </cell>
          <cell r="AH1251">
            <v>-69.901666666666671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  <cell r="AR1251" t="str">
            <v>50b</v>
          </cell>
        </row>
        <row r="1252"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-16848.44125</v>
          </cell>
          <cell r="AE1252">
            <v>-13492.3125</v>
          </cell>
          <cell r="AF1252">
            <v>-9923.1029166666667</v>
          </cell>
          <cell r="AG1252">
            <v>-6132.6175000000003</v>
          </cell>
          <cell r="AH1252">
            <v>-2089.5341666666668</v>
          </cell>
          <cell r="AI1252">
            <v>0</v>
          </cell>
          <cell r="AJ1252">
            <v>0</v>
          </cell>
          <cell r="AK1252">
            <v>0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</row>
        <row r="1253">
          <cell r="R1253">
            <v>-2826250</v>
          </cell>
          <cell r="S1253">
            <v>-3633750</v>
          </cell>
          <cell r="T1253">
            <v>-4441250</v>
          </cell>
          <cell r="U1253">
            <v>-403750</v>
          </cell>
          <cell r="V1253">
            <v>-1211250</v>
          </cell>
          <cell r="W1253">
            <v>-2018750</v>
          </cell>
          <cell r="X1253">
            <v>-2826250</v>
          </cell>
          <cell r="Y1253">
            <v>-3633750</v>
          </cell>
          <cell r="Z1253">
            <v>-4441250</v>
          </cell>
          <cell r="AA1253">
            <v>-403750</v>
          </cell>
          <cell r="AB1253">
            <v>-1211250</v>
          </cell>
          <cell r="AC1253">
            <v>-2018750</v>
          </cell>
          <cell r="AD1253">
            <v>-2422500</v>
          </cell>
          <cell r="AE1253">
            <v>-2422500</v>
          </cell>
          <cell r="AF1253">
            <v>-2422500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  <cell r="AK1253">
            <v>-2422500</v>
          </cell>
          <cell r="AL1253">
            <v>-2422500</v>
          </cell>
          <cell r="AM1253">
            <v>-2422500</v>
          </cell>
          <cell r="AN1253">
            <v>-2422500</v>
          </cell>
          <cell r="AO1253">
            <v>-2422500</v>
          </cell>
          <cell r="AR1253" t="str">
            <v>50a</v>
          </cell>
        </row>
        <row r="1254">
          <cell r="R1254">
            <v>-2041666.47</v>
          </cell>
          <cell r="S1254">
            <v>-2624999.7999999998</v>
          </cell>
          <cell r="T1254">
            <v>-3208333.13</v>
          </cell>
          <cell r="U1254">
            <v>-291666.46000000002</v>
          </cell>
          <cell r="V1254">
            <v>-874999.79</v>
          </cell>
          <cell r="W1254">
            <v>-1458333.12</v>
          </cell>
          <cell r="X1254">
            <v>-2041666.45</v>
          </cell>
          <cell r="Y1254">
            <v>-2624999.7799999998</v>
          </cell>
          <cell r="Z1254">
            <v>-3208333.11</v>
          </cell>
          <cell r="AA1254">
            <v>-291666.44</v>
          </cell>
          <cell r="AB1254">
            <v>-874999.77</v>
          </cell>
          <cell r="AC1254">
            <v>-1458333.1</v>
          </cell>
          <cell r="AD1254">
            <v>-1749999.8233333332</v>
          </cell>
          <cell r="AE1254">
            <v>-1749999.8200000003</v>
          </cell>
          <cell r="AF1254">
            <v>-1749999.8166666667</v>
          </cell>
          <cell r="AG1254">
            <v>-1749999.8133333335</v>
          </cell>
          <cell r="AH1254">
            <v>-1749999.8099999998</v>
          </cell>
          <cell r="AI1254">
            <v>-1749999.8066666666</v>
          </cell>
          <cell r="AJ1254">
            <v>-1749999.8033333335</v>
          </cell>
          <cell r="AK1254">
            <v>-1749999.7999999998</v>
          </cell>
          <cell r="AL1254">
            <v>-1749999.7966666666</v>
          </cell>
          <cell r="AM1254">
            <v>-1749999.7933333337</v>
          </cell>
          <cell r="AN1254">
            <v>-1749999.79</v>
          </cell>
          <cell r="AO1254">
            <v>-1749999.7866666669</v>
          </cell>
          <cell r="AR1254" t="str">
            <v>50a</v>
          </cell>
        </row>
        <row r="1255">
          <cell r="R1255">
            <v>48605.61</v>
          </cell>
          <cell r="S1255">
            <v>42527.51</v>
          </cell>
          <cell r="T1255">
            <v>36078.980000000003</v>
          </cell>
          <cell r="U1255">
            <v>30005.200000000001</v>
          </cell>
          <cell r="V1255">
            <v>24230.37</v>
          </cell>
          <cell r="W1255">
            <v>19481.13</v>
          </cell>
          <cell r="X1255">
            <v>15010.4</v>
          </cell>
          <cell r="Y1255">
            <v>10944.28</v>
          </cell>
          <cell r="Z1255">
            <v>7601.16</v>
          </cell>
          <cell r="AA1255">
            <v>4112.12</v>
          </cell>
          <cell r="AB1255">
            <v>-200.2</v>
          </cell>
          <cell r="AC1255">
            <v>55876.639999999999</v>
          </cell>
          <cell r="AD1255">
            <v>-111.49375000000084</v>
          </cell>
          <cell r="AE1255">
            <v>3685.719583333333</v>
          </cell>
          <cell r="AF1255">
            <v>6960.9899999999989</v>
          </cell>
          <cell r="AG1255">
            <v>9648.6479166666668</v>
          </cell>
          <cell r="AH1255">
            <v>11648.190833333334</v>
          </cell>
          <cell r="AI1255">
            <v>13387.113333333335</v>
          </cell>
          <cell r="AJ1255">
            <v>15239.793333333335</v>
          </cell>
          <cell r="AK1255">
            <v>17137.203750000001</v>
          </cell>
          <cell r="AL1255">
            <v>19121.789583333335</v>
          </cell>
          <cell r="AM1255">
            <v>21218.068750000002</v>
          </cell>
          <cell r="AN1255">
            <v>23444.308333333334</v>
          </cell>
          <cell r="AO1255">
            <v>24556.572083333333</v>
          </cell>
          <cell r="AR1255" t="str">
            <v>50b</v>
          </cell>
        </row>
        <row r="1256">
          <cell r="R1256">
            <v>-8350.08</v>
          </cell>
          <cell r="S1256">
            <v>-7218.49</v>
          </cell>
          <cell r="T1256">
            <v>-6572.26</v>
          </cell>
          <cell r="U1256">
            <v>-5797.97</v>
          </cell>
          <cell r="V1256">
            <v>-4987.8900000000003</v>
          </cell>
          <cell r="W1256">
            <v>-3863.81</v>
          </cell>
          <cell r="X1256">
            <v>-2574.89</v>
          </cell>
          <cell r="Y1256">
            <v>-1240.1600000000001</v>
          </cell>
          <cell r="Z1256">
            <v>472.45</v>
          </cell>
          <cell r="AA1256">
            <v>-34013.18</v>
          </cell>
          <cell r="AB1256">
            <v>-36029.53</v>
          </cell>
          <cell r="AC1256">
            <v>-13490.82</v>
          </cell>
          <cell r="AD1256">
            <v>-24249.8125</v>
          </cell>
          <cell r="AE1256">
            <v>-24898.502916666668</v>
          </cell>
          <cell r="AF1256">
            <v>-25473.117500000004</v>
          </cell>
          <cell r="AG1256">
            <v>-26013.862916666676</v>
          </cell>
          <cell r="AH1256">
            <v>-26560.814166666667</v>
          </cell>
          <cell r="AI1256">
            <v>-24901.610833333329</v>
          </cell>
          <cell r="AJ1256">
            <v>-21028.706666666669</v>
          </cell>
          <cell r="AK1256">
            <v>-17169.695833333335</v>
          </cell>
          <cell r="AL1256">
            <v>-13313.017916666666</v>
          </cell>
          <cell r="AM1256">
            <v>-10946.909166666666</v>
          </cell>
          <cell r="AN1256">
            <v>-10212.484583333333</v>
          </cell>
          <cell r="AO1256">
            <v>-10109.201666666666</v>
          </cell>
        </row>
        <row r="1257">
          <cell r="R1257">
            <v>-5054999.82</v>
          </cell>
          <cell r="S1257">
            <v>-6178333.1500000004</v>
          </cell>
          <cell r="T1257">
            <v>-561666.48</v>
          </cell>
          <cell r="U1257">
            <v>-1684999.81</v>
          </cell>
          <cell r="V1257">
            <v>-2808333.14</v>
          </cell>
          <cell r="W1257">
            <v>-3931666.47</v>
          </cell>
          <cell r="X1257">
            <v>-5054999.8</v>
          </cell>
          <cell r="Y1257">
            <v>-6178333.1299999999</v>
          </cell>
          <cell r="Z1257">
            <v>-561666.46</v>
          </cell>
          <cell r="AA1257">
            <v>-1684999.79</v>
          </cell>
          <cell r="AB1257">
            <v>-2808333.12</v>
          </cell>
          <cell r="AC1257">
            <v>-3931666.45</v>
          </cell>
          <cell r="AD1257">
            <v>-3369999.84</v>
          </cell>
          <cell r="AE1257">
            <v>-3369999.8366666664</v>
          </cell>
          <cell r="AF1257">
            <v>-3369999.8333333326</v>
          </cell>
          <cell r="AG1257">
            <v>-3369999.8299999996</v>
          </cell>
          <cell r="AH1257">
            <v>-3369999.8266666667</v>
          </cell>
          <cell r="AI1257">
            <v>-3369999.8233333337</v>
          </cell>
          <cell r="AJ1257">
            <v>-3369999.82</v>
          </cell>
          <cell r="AK1257">
            <v>-3369999.8166666664</v>
          </cell>
          <cell r="AL1257">
            <v>-3369999.813333333</v>
          </cell>
          <cell r="AM1257">
            <v>-3369999.8100000005</v>
          </cell>
          <cell r="AN1257">
            <v>-3369999.8066666666</v>
          </cell>
          <cell r="AO1257">
            <v>-3369999.8033333332</v>
          </cell>
          <cell r="AR1257" t="str">
            <v>50a</v>
          </cell>
        </row>
        <row r="1258">
          <cell r="R1258">
            <v>-61504.03</v>
          </cell>
          <cell r="S1258">
            <v>-61504.03</v>
          </cell>
          <cell r="T1258">
            <v>-61504.03</v>
          </cell>
          <cell r="U1258">
            <v>-61504.03</v>
          </cell>
          <cell r="V1258">
            <v>-61504.03</v>
          </cell>
          <cell r="W1258">
            <v>-61504.03</v>
          </cell>
          <cell r="X1258">
            <v>-61504.03</v>
          </cell>
          <cell r="Y1258">
            <v>-61504.03</v>
          </cell>
          <cell r="Z1258">
            <v>-61504.03</v>
          </cell>
          <cell r="AA1258">
            <v>-61504.03</v>
          </cell>
          <cell r="AB1258">
            <v>-61504.03</v>
          </cell>
          <cell r="AC1258">
            <v>-61504.03</v>
          </cell>
          <cell r="AD1258">
            <v>-34449.808749999997</v>
          </cell>
          <cell r="AE1258">
            <v>-39575.144583333335</v>
          </cell>
          <cell r="AF1258">
            <v>-44700.480416666665</v>
          </cell>
          <cell r="AG1258">
            <v>-49825.816250000003</v>
          </cell>
          <cell r="AH1258">
            <v>-54951.152083333342</v>
          </cell>
          <cell r="AI1258">
            <v>-57846.337500000001</v>
          </cell>
          <cell r="AJ1258">
            <v>-58511.372500000005</v>
          </cell>
          <cell r="AK1258">
            <v>-59176.407500000008</v>
          </cell>
          <cell r="AL1258">
            <v>-59841.442500000005</v>
          </cell>
          <cell r="AM1258">
            <v>-60506.477500000008</v>
          </cell>
          <cell r="AN1258">
            <v>-61171.512500000012</v>
          </cell>
          <cell r="AO1258">
            <v>-61504.030000000021</v>
          </cell>
          <cell r="AR1258" t="str">
            <v>50a</v>
          </cell>
        </row>
        <row r="1259">
          <cell r="R1259">
            <v>-99566.01</v>
          </cell>
          <cell r="S1259">
            <v>-99566.01</v>
          </cell>
          <cell r="T1259">
            <v>-111971.88</v>
          </cell>
          <cell r="U1259">
            <v>-111971.88</v>
          </cell>
          <cell r="V1259">
            <v>-111971.88</v>
          </cell>
          <cell r="W1259">
            <v>-100821.73</v>
          </cell>
          <cell r="X1259">
            <v>-94686.85</v>
          </cell>
          <cell r="Y1259">
            <v>-96704.72</v>
          </cell>
          <cell r="Z1259">
            <v>-108899.54</v>
          </cell>
          <cell r="AA1259">
            <v>-108899.54</v>
          </cell>
          <cell r="AB1259">
            <v>-108899.54</v>
          </cell>
          <cell r="AC1259">
            <v>-114898.26</v>
          </cell>
          <cell r="AD1259">
            <v>-79995.83</v>
          </cell>
          <cell r="AE1259">
            <v>-83027.289999999994</v>
          </cell>
          <cell r="AF1259">
            <v>-86028.130416666681</v>
          </cell>
          <cell r="AG1259">
            <v>-89195.983333333337</v>
          </cell>
          <cell r="AH1259">
            <v>-92561.468333333338</v>
          </cell>
          <cell r="AI1259">
            <v>-95227.310833333351</v>
          </cell>
          <cell r="AJ1259">
            <v>-96937.890833333353</v>
          </cell>
          <cell r="AK1259">
            <v>-98476.928750000006</v>
          </cell>
          <cell r="AL1259">
            <v>-100131.77458333333</v>
          </cell>
          <cell r="AM1259">
            <v>-101818.35041666665</v>
          </cell>
          <cell r="AN1259">
            <v>-103561.05208333331</v>
          </cell>
          <cell r="AO1259">
            <v>-105099.30958333334</v>
          </cell>
          <cell r="AR1259" t="str">
            <v>50b</v>
          </cell>
        </row>
        <row r="1260">
          <cell r="R1260">
            <v>-5223750</v>
          </cell>
          <cell r="S1260">
            <v>-6716250</v>
          </cell>
          <cell r="T1260">
            <v>-8208750</v>
          </cell>
          <cell r="U1260">
            <v>-746250</v>
          </cell>
          <cell r="V1260">
            <v>-2238750</v>
          </cell>
          <cell r="W1260">
            <v>-3731250</v>
          </cell>
          <cell r="X1260">
            <v>-5223750</v>
          </cell>
          <cell r="Y1260">
            <v>-6716250</v>
          </cell>
          <cell r="Z1260">
            <v>-8208750</v>
          </cell>
          <cell r="AA1260">
            <v>-746250</v>
          </cell>
          <cell r="AB1260">
            <v>-2238750</v>
          </cell>
          <cell r="AC1260">
            <v>-3731250</v>
          </cell>
          <cell r="AD1260">
            <v>-4477500</v>
          </cell>
          <cell r="AE1260">
            <v>-4477500</v>
          </cell>
          <cell r="AF1260">
            <v>-4477500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  <cell r="AK1260">
            <v>-4477500</v>
          </cell>
          <cell r="AL1260">
            <v>-4477500</v>
          </cell>
          <cell r="AM1260">
            <v>-4477500</v>
          </cell>
          <cell r="AN1260">
            <v>-4477500</v>
          </cell>
          <cell r="AO1260">
            <v>-4477500</v>
          </cell>
          <cell r="AR1260" t="str">
            <v>50a</v>
          </cell>
        </row>
        <row r="1261">
          <cell r="R1261">
            <v>-554895.86</v>
          </cell>
          <cell r="S1261">
            <v>-713437.53</v>
          </cell>
          <cell r="T1261">
            <v>-871979.2</v>
          </cell>
          <cell r="U1261">
            <v>-79270.87</v>
          </cell>
          <cell r="V1261">
            <v>-237812.54</v>
          </cell>
          <cell r="W1261">
            <v>-396354.21</v>
          </cell>
          <cell r="X1261">
            <v>-554895.88</v>
          </cell>
          <cell r="Y1261">
            <v>-713437.55</v>
          </cell>
          <cell r="Z1261">
            <v>-871979.22</v>
          </cell>
          <cell r="AA1261">
            <v>-79270.89</v>
          </cell>
          <cell r="AB1261">
            <v>-237812.56</v>
          </cell>
          <cell r="AC1261">
            <v>-396354.23</v>
          </cell>
          <cell r="AD1261">
            <v>-477826.99833333329</v>
          </cell>
          <cell r="AE1261">
            <v>-476946.20500000002</v>
          </cell>
          <cell r="AF1261">
            <v>-476065.41166666662</v>
          </cell>
          <cell r="AG1261">
            <v>-475625.0166666666</v>
          </cell>
          <cell r="AH1261">
            <v>-475625.02</v>
          </cell>
          <cell r="AI1261">
            <v>-475625.02333333343</v>
          </cell>
          <cell r="AJ1261">
            <v>-475625.02666666667</v>
          </cell>
          <cell r="AK1261">
            <v>-475625.03</v>
          </cell>
          <cell r="AL1261">
            <v>-475625.03333333338</v>
          </cell>
          <cell r="AM1261">
            <v>-475625.03666666662</v>
          </cell>
          <cell r="AN1261">
            <v>-475625.04</v>
          </cell>
          <cell r="AO1261">
            <v>-475625.04333333322</v>
          </cell>
          <cell r="AR1261" t="str">
            <v>50a</v>
          </cell>
        </row>
        <row r="1262"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-981.93124999999998</v>
          </cell>
          <cell r="AE1262">
            <v>-327.31041666666664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  <cell r="AR1262" t="str">
            <v>50a</v>
          </cell>
        </row>
        <row r="1263">
          <cell r="R1263">
            <v>-7897500</v>
          </cell>
          <cell r="S1263">
            <v>-9652500</v>
          </cell>
          <cell r="T1263">
            <v>-877500</v>
          </cell>
          <cell r="U1263">
            <v>-2632500</v>
          </cell>
          <cell r="V1263">
            <v>-4387500</v>
          </cell>
          <cell r="W1263">
            <v>-6142500</v>
          </cell>
          <cell r="X1263">
            <v>-7897500</v>
          </cell>
          <cell r="Y1263">
            <v>-9652500</v>
          </cell>
          <cell r="Z1263">
            <v>-877500</v>
          </cell>
          <cell r="AA1263">
            <v>-2632500</v>
          </cell>
          <cell r="AB1263">
            <v>-4387500</v>
          </cell>
          <cell r="AC1263">
            <v>-6142500</v>
          </cell>
          <cell r="AD1263">
            <v>-5265000</v>
          </cell>
          <cell r="AE1263">
            <v>-5265000</v>
          </cell>
          <cell r="AF1263">
            <v>-5265000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  <cell r="AK1263">
            <v>-5265000</v>
          </cell>
          <cell r="AL1263">
            <v>-5265000</v>
          </cell>
          <cell r="AM1263">
            <v>-5265000</v>
          </cell>
          <cell r="AN1263">
            <v>-5265000</v>
          </cell>
          <cell r="AO1263">
            <v>-5265000</v>
          </cell>
          <cell r="AR1263" t="str">
            <v>50a</v>
          </cell>
        </row>
        <row r="1264"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  <cell r="AR1264" t="str">
            <v>50a</v>
          </cell>
        </row>
        <row r="1265">
          <cell r="R1265">
            <v>-4165416.7</v>
          </cell>
          <cell r="S1265">
            <v>-5831583.3700000001</v>
          </cell>
          <cell r="T1265">
            <v>-7497750.04</v>
          </cell>
          <cell r="U1265">
            <v>-9163916.7100000009</v>
          </cell>
          <cell r="V1265">
            <v>-833083.38</v>
          </cell>
          <cell r="W1265">
            <v>-2499250.0499999998</v>
          </cell>
          <cell r="X1265">
            <v>-4165416.72</v>
          </cell>
          <cell r="Y1265">
            <v>-5831583.3899999997</v>
          </cell>
          <cell r="Z1265">
            <v>-7497750.0599999996</v>
          </cell>
          <cell r="AA1265">
            <v>-9163916.7300000004</v>
          </cell>
          <cell r="AB1265">
            <v>-833083.4</v>
          </cell>
          <cell r="AC1265">
            <v>-2499250.0699999998</v>
          </cell>
          <cell r="AD1265">
            <v>-5009954.9299999988</v>
          </cell>
          <cell r="AE1265">
            <v>-5005372.9666666668</v>
          </cell>
          <cell r="AF1265">
            <v>-5000791.0033333329</v>
          </cell>
          <cell r="AG1265">
            <v>-4998500.0233333334</v>
          </cell>
          <cell r="AH1265">
            <v>-4998500.0266666664</v>
          </cell>
          <cell r="AI1265">
            <v>-4998500.03</v>
          </cell>
          <cell r="AJ1265">
            <v>-4998500.0333333332</v>
          </cell>
          <cell r="AK1265">
            <v>-4998500.0366666662</v>
          </cell>
          <cell r="AL1265">
            <v>-4998500.04</v>
          </cell>
          <cell r="AM1265">
            <v>-4998500.0433333339</v>
          </cell>
          <cell r="AN1265">
            <v>-4998500.0466666678</v>
          </cell>
          <cell r="AO1265">
            <v>-4998500.05</v>
          </cell>
          <cell r="AR1265" t="str">
            <v>50a</v>
          </cell>
        </row>
        <row r="1266"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R1266" t="str">
            <v>50a</v>
          </cell>
        </row>
        <row r="1267">
          <cell r="R1267">
            <v>-1400000</v>
          </cell>
          <cell r="S1267">
            <v>-2800000</v>
          </cell>
          <cell r="T1267">
            <v>0</v>
          </cell>
          <cell r="U1267">
            <v>-1400000</v>
          </cell>
          <cell r="V1267">
            <v>-2800000</v>
          </cell>
          <cell r="W1267">
            <v>0</v>
          </cell>
          <cell r="X1267">
            <v>-1400000</v>
          </cell>
          <cell r="Y1267">
            <v>-2800000</v>
          </cell>
          <cell r="Z1267">
            <v>0</v>
          </cell>
          <cell r="AA1267">
            <v>-1400000</v>
          </cell>
          <cell r="AB1267">
            <v>-2800000</v>
          </cell>
          <cell r="AC1267">
            <v>0</v>
          </cell>
          <cell r="AD1267">
            <v>-1416945.8333333333</v>
          </cell>
          <cell r="AE1267">
            <v>-1410167.5</v>
          </cell>
          <cell r="AF1267">
            <v>-1403389.1666666667</v>
          </cell>
          <cell r="AG1267">
            <v>-1400000</v>
          </cell>
          <cell r="AH1267">
            <v>-1400000</v>
          </cell>
          <cell r="AI1267">
            <v>-1400000</v>
          </cell>
          <cell r="AJ1267">
            <v>-1400000</v>
          </cell>
          <cell r="AK1267">
            <v>-1400000</v>
          </cell>
          <cell r="AL1267">
            <v>-1400000</v>
          </cell>
          <cell r="AM1267">
            <v>-1400000</v>
          </cell>
          <cell r="AN1267">
            <v>-1400000</v>
          </cell>
          <cell r="AO1267">
            <v>-1400000</v>
          </cell>
          <cell r="AR1267" t="str">
            <v>50a</v>
          </cell>
        </row>
        <row r="1268"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-580150.44333333324</v>
          </cell>
          <cell r="AE1268">
            <v>-526909.70624999993</v>
          </cell>
          <cell r="AF1268">
            <v>-456307.85833333334</v>
          </cell>
          <cell r="AG1268">
            <v>-368923.60125000001</v>
          </cell>
          <cell r="AH1268">
            <v>-316840.26833333337</v>
          </cell>
          <cell r="AI1268">
            <v>-299479.15791666671</v>
          </cell>
          <cell r="AJ1268">
            <v>-264756.9366666667</v>
          </cell>
          <cell r="AK1268">
            <v>-212673.60458333336</v>
          </cell>
          <cell r="AL1268">
            <v>-143229.16166666665</v>
          </cell>
          <cell r="AM1268">
            <v>-56423.607916666668</v>
          </cell>
          <cell r="AN1268">
            <v>-4340.2766666666666</v>
          </cell>
          <cell r="AO1268">
            <v>0</v>
          </cell>
          <cell r="AR1268" t="str">
            <v>50a</v>
          </cell>
        </row>
        <row r="1269">
          <cell r="R1269">
            <v>-2884583.37</v>
          </cell>
          <cell r="S1269">
            <v>-3461500.04</v>
          </cell>
          <cell r="T1269">
            <v>-576916.71</v>
          </cell>
          <cell r="U1269">
            <v>-1153833.3799999999</v>
          </cell>
          <cell r="V1269">
            <v>-1730750.05</v>
          </cell>
          <cell r="W1269">
            <v>-2307666.7200000002</v>
          </cell>
          <cell r="X1269">
            <v>-2884583.39</v>
          </cell>
          <cell r="Y1269">
            <v>-3461500.06</v>
          </cell>
          <cell r="Z1269">
            <v>-576916.73</v>
          </cell>
          <cell r="AA1269">
            <v>-1153833.3999999999</v>
          </cell>
          <cell r="AB1269">
            <v>-1730750.07</v>
          </cell>
          <cell r="AC1269">
            <v>-2307666.7400000002</v>
          </cell>
          <cell r="AD1269">
            <v>-1514406.2645833332</v>
          </cell>
          <cell r="AE1269">
            <v>-1778826.4066666665</v>
          </cell>
          <cell r="AF1269">
            <v>-1931068.3083333333</v>
          </cell>
          <cell r="AG1269">
            <v>-1947093.7749999997</v>
          </cell>
          <cell r="AH1269">
            <v>-1963119.2416666665</v>
          </cell>
          <cell r="AI1269">
            <v>-1979144.7083333333</v>
          </cell>
          <cell r="AJ1269">
            <v>-1995170.1749999998</v>
          </cell>
          <cell r="AK1269">
            <v>-2011195.6416666668</v>
          </cell>
          <cell r="AL1269">
            <v>-2019208.3766666667</v>
          </cell>
          <cell r="AM1269">
            <v>-2019208.38</v>
          </cell>
          <cell r="AN1269">
            <v>-2019208.3833333331</v>
          </cell>
          <cell r="AO1269">
            <v>-2019208.3866666667</v>
          </cell>
          <cell r="AR1269" t="str">
            <v>50a</v>
          </cell>
        </row>
        <row r="1270">
          <cell r="R1270">
            <v>-497250</v>
          </cell>
          <cell r="S1270">
            <v>-596700</v>
          </cell>
          <cell r="T1270">
            <v>-99450</v>
          </cell>
          <cell r="U1270">
            <v>-198900</v>
          </cell>
          <cell r="V1270">
            <v>-298350</v>
          </cell>
          <cell r="W1270">
            <v>-397800</v>
          </cell>
          <cell r="X1270">
            <v>-497250</v>
          </cell>
          <cell r="Y1270">
            <v>-596700</v>
          </cell>
          <cell r="Z1270">
            <v>-99450</v>
          </cell>
          <cell r="AA1270">
            <v>-198900</v>
          </cell>
          <cell r="AB1270">
            <v>-298350</v>
          </cell>
          <cell r="AC1270">
            <v>-397800</v>
          </cell>
          <cell r="AD1270">
            <v>-261056.25</v>
          </cell>
          <cell r="AE1270">
            <v>-306637.5</v>
          </cell>
          <cell r="AF1270">
            <v>-332881.25</v>
          </cell>
          <cell r="AG1270">
            <v>-335643.75</v>
          </cell>
          <cell r="AH1270">
            <v>-338406.25</v>
          </cell>
          <cell r="AI1270">
            <v>-341168.75</v>
          </cell>
          <cell r="AJ1270">
            <v>-343931.25</v>
          </cell>
          <cell r="AK1270">
            <v>-346693.75</v>
          </cell>
          <cell r="AL1270">
            <v>-348075</v>
          </cell>
          <cell r="AM1270">
            <v>-348075</v>
          </cell>
          <cell r="AN1270">
            <v>-348075</v>
          </cell>
          <cell r="AO1270">
            <v>-348075</v>
          </cell>
          <cell r="AR1270" t="str">
            <v>50a</v>
          </cell>
        </row>
        <row r="1271">
          <cell r="X1271">
            <v>-179444.44</v>
          </cell>
          <cell r="Y1271">
            <v>-506666.66</v>
          </cell>
          <cell r="Z1271">
            <v>-823333.33</v>
          </cell>
          <cell r="AA1271">
            <v>-223833.33</v>
          </cell>
          <cell r="AB1271">
            <v>-618833.32999999996</v>
          </cell>
          <cell r="AC1271">
            <v>-1027000</v>
          </cell>
          <cell r="AI1271">
            <v>0</v>
          </cell>
          <cell r="AJ1271">
            <v>-7476.8516666666665</v>
          </cell>
          <cell r="AK1271">
            <v>-36064.814166666671</v>
          </cell>
          <cell r="AL1271">
            <v>-91481.480416666658</v>
          </cell>
          <cell r="AM1271">
            <v>-135113.42458333334</v>
          </cell>
          <cell r="AN1271">
            <v>-170224.53541666668</v>
          </cell>
          <cell r="AO1271">
            <v>-238800.92416666666</v>
          </cell>
          <cell r="AR1271" t="str">
            <v>50a</v>
          </cell>
        </row>
        <row r="1272"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-3041.3274999999999</v>
          </cell>
          <cell r="AE1272">
            <v>-3041.3274999999999</v>
          </cell>
          <cell r="AF1272">
            <v>-3041.3274999999999</v>
          </cell>
          <cell r="AG1272">
            <v>-3041.3274999999999</v>
          </cell>
          <cell r="AH1272">
            <v>-1413.3245833333333</v>
          </cell>
          <cell r="AI1272">
            <v>339.29375000000005</v>
          </cell>
          <cell r="AJ1272">
            <v>622.84125000000006</v>
          </cell>
          <cell r="AK1272">
            <v>684.05166666666673</v>
          </cell>
          <cell r="AL1272">
            <v>488.60833333333335</v>
          </cell>
          <cell r="AM1272">
            <v>293.16500000000002</v>
          </cell>
          <cell r="AN1272">
            <v>97.721666666666678</v>
          </cell>
          <cell r="AO1272">
            <v>0</v>
          </cell>
          <cell r="AR1272" t="str">
            <v>50b</v>
          </cell>
        </row>
        <row r="1273"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-17096.865416666667</v>
          </cell>
          <cell r="AE1273">
            <v>-16917.267083333336</v>
          </cell>
          <cell r="AF1273">
            <v>-16729.681250000001</v>
          </cell>
          <cell r="AG1273">
            <v>-15336.709166666667</v>
          </cell>
          <cell r="AH1273">
            <v>-13925.986666666666</v>
          </cell>
          <cell r="AI1273">
            <v>-12230.053749999999</v>
          </cell>
          <cell r="AJ1273">
            <v>-9440.0070833333339</v>
          </cell>
          <cell r="AK1273">
            <v>-7105.5016666666661</v>
          </cell>
          <cell r="AL1273">
            <v>-4898.3829166666674</v>
          </cell>
          <cell r="AM1273">
            <v>-2734.9791666666665</v>
          </cell>
          <cell r="AN1273">
            <v>-824.92291666666677</v>
          </cell>
          <cell r="AO1273">
            <v>0</v>
          </cell>
        </row>
        <row r="1274">
          <cell r="R1274">
            <v>-840750</v>
          </cell>
          <cell r="S1274">
            <v>-1261125</v>
          </cell>
          <cell r="T1274">
            <v>-1681500</v>
          </cell>
          <cell r="U1274">
            <v>-2101875</v>
          </cell>
          <cell r="V1274">
            <v>-2522250</v>
          </cell>
          <cell r="W1274">
            <v>-420375</v>
          </cell>
          <cell r="X1274">
            <v>-840750</v>
          </cell>
          <cell r="Y1274">
            <v>-1261125</v>
          </cell>
          <cell r="Z1274">
            <v>-1681500</v>
          </cell>
          <cell r="AA1274">
            <v>-2101875</v>
          </cell>
          <cell r="AB1274">
            <v>-2522250</v>
          </cell>
          <cell r="AC1274">
            <v>-420375</v>
          </cell>
          <cell r="AD1274">
            <v>-784700</v>
          </cell>
          <cell r="AE1274">
            <v>-872278.125</v>
          </cell>
          <cell r="AF1274">
            <v>-994887.5</v>
          </cell>
          <cell r="AG1274">
            <v>-1152528.125</v>
          </cell>
          <cell r="AH1274">
            <v>-1345200</v>
          </cell>
          <cell r="AI1274">
            <v>-1452045.3125</v>
          </cell>
          <cell r="AJ1274">
            <v>-1455548.4375</v>
          </cell>
          <cell r="AK1274">
            <v>-1459051.5625</v>
          </cell>
          <cell r="AL1274">
            <v>-1462554.6875</v>
          </cell>
          <cell r="AM1274">
            <v>-1466057.8125</v>
          </cell>
          <cell r="AN1274">
            <v>-1469560.9375</v>
          </cell>
          <cell r="AO1274">
            <v>-1471312.5</v>
          </cell>
          <cell r="AR1274" t="str">
            <v>50a</v>
          </cell>
        </row>
        <row r="1275"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  <cell r="AM1275">
            <v>0</v>
          </cell>
          <cell r="AN1275">
            <v>0</v>
          </cell>
          <cell r="AO1275">
            <v>0</v>
          </cell>
          <cell r="AR1275" t="str">
            <v>50a</v>
          </cell>
        </row>
        <row r="1276"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-937549.89</v>
          </cell>
          <cell r="AE1276">
            <v>-810166.47916666663</v>
          </cell>
          <cell r="AF1276">
            <v>-717686.82</v>
          </cell>
          <cell r="AG1276">
            <v>-597003.43749999988</v>
          </cell>
          <cell r="AH1276">
            <v>-475674.71416666667</v>
          </cell>
          <cell r="AI1276">
            <v>-383177.59416666668</v>
          </cell>
          <cell r="AJ1276">
            <v>-276584.28416666668</v>
          </cell>
          <cell r="AK1276">
            <v>-169363.09416666665</v>
          </cell>
          <cell r="AL1276">
            <v>-61400.297083333331</v>
          </cell>
          <cell r="AM1276">
            <v>0</v>
          </cell>
          <cell r="AN1276">
            <v>0</v>
          </cell>
          <cell r="AO1276">
            <v>0</v>
          </cell>
          <cell r="AR1276" t="str">
            <v>50a</v>
          </cell>
        </row>
        <row r="1277">
          <cell r="R1277">
            <v>-225448.76</v>
          </cell>
          <cell r="S1277">
            <v>-381740.94</v>
          </cell>
          <cell r="T1277">
            <v>-423197.52</v>
          </cell>
          <cell r="U1277">
            <v>-268627.09999999998</v>
          </cell>
          <cell r="V1277">
            <v>-379484.45</v>
          </cell>
          <cell r="W1277">
            <v>-63856.62</v>
          </cell>
          <cell r="X1277">
            <v>-51240.11</v>
          </cell>
          <cell r="Y1277">
            <v>-57986.93</v>
          </cell>
          <cell r="Z1277">
            <v>-407830.9</v>
          </cell>
          <cell r="AA1277">
            <v>-433782.6</v>
          </cell>
          <cell r="AB1277">
            <v>-46906.23</v>
          </cell>
          <cell r="AC1277">
            <v>-132047.13</v>
          </cell>
          <cell r="AD1277">
            <v>-194285.25041666671</v>
          </cell>
          <cell r="AE1277">
            <v>-229203.38875000001</v>
          </cell>
          <cell r="AF1277">
            <v>-254790.94625000004</v>
          </cell>
          <cell r="AG1277">
            <v>-258389.34708333333</v>
          </cell>
          <cell r="AH1277">
            <v>-259440.79416666669</v>
          </cell>
          <cell r="AI1277">
            <v>-265258.20875000005</v>
          </cell>
          <cell r="AJ1277">
            <v>-271179.63250000007</v>
          </cell>
          <cell r="AK1277">
            <v>-264645.40125000005</v>
          </cell>
          <cell r="AL1277">
            <v>-234235.35250000004</v>
          </cell>
          <cell r="AM1277">
            <v>-215711.72916666666</v>
          </cell>
          <cell r="AN1277">
            <v>-222204.4279166667</v>
          </cell>
          <cell r="AO1277">
            <v>-232729.77375000002</v>
          </cell>
          <cell r="AR1277" t="str">
            <v>50a</v>
          </cell>
        </row>
        <row r="1278">
          <cell r="R1278">
            <v>-167985.82</v>
          </cell>
          <cell r="S1278">
            <v>-345754.2</v>
          </cell>
          <cell r="T1278">
            <v>-351062.54</v>
          </cell>
          <cell r="U1278">
            <v>-339990.86</v>
          </cell>
          <cell r="V1278">
            <v>-351857.04</v>
          </cell>
          <cell r="W1278">
            <v>-151017.54999999999</v>
          </cell>
          <cell r="X1278">
            <v>-152261.93</v>
          </cell>
          <cell r="Y1278">
            <v>-150719.60999999999</v>
          </cell>
          <cell r="Z1278">
            <v>-350944.3</v>
          </cell>
          <cell r="AA1278">
            <v>-347177.71</v>
          </cell>
          <cell r="AB1278">
            <v>-147569.95000000001</v>
          </cell>
          <cell r="AC1278">
            <v>-157291.41</v>
          </cell>
          <cell r="AD1278">
            <v>-112703.20874999999</v>
          </cell>
          <cell r="AE1278">
            <v>-136164.36458333334</v>
          </cell>
          <cell r="AF1278">
            <v>-158954.55916666667</v>
          </cell>
          <cell r="AG1278">
            <v>-173325.78750000001</v>
          </cell>
          <cell r="AH1278">
            <v>-187435.62916666665</v>
          </cell>
          <cell r="AI1278">
            <v>-201577.89791666667</v>
          </cell>
          <cell r="AJ1278">
            <v>-215402.81916666662</v>
          </cell>
          <cell r="AK1278">
            <v>-221415.47041666662</v>
          </cell>
          <cell r="AL1278">
            <v>-214474.73458333334</v>
          </cell>
          <cell r="AM1278">
            <v>-215158.82166666663</v>
          </cell>
          <cell r="AN1278">
            <v>-229125.04874999999</v>
          </cell>
          <cell r="AO1278">
            <v>-243756.34124999997</v>
          </cell>
          <cell r="AR1278" t="str">
            <v>50a</v>
          </cell>
        </row>
        <row r="1279">
          <cell r="R1279">
            <v>-42699.27</v>
          </cell>
          <cell r="S1279">
            <v>-40012.67</v>
          </cell>
          <cell r="T1279">
            <v>-38397.620000000003</v>
          </cell>
          <cell r="U1279">
            <v>-59182.64</v>
          </cell>
          <cell r="V1279">
            <v>-17164.38</v>
          </cell>
          <cell r="W1279">
            <v>-38296.980000000003</v>
          </cell>
          <cell r="X1279">
            <v>-58531.53</v>
          </cell>
          <cell r="Y1279">
            <v>-62516.55</v>
          </cell>
          <cell r="Z1279">
            <v>-49592.1</v>
          </cell>
          <cell r="AA1279">
            <v>-30864.17</v>
          </cell>
          <cell r="AB1279">
            <v>-32631.35</v>
          </cell>
          <cell r="AC1279">
            <v>-25417.1</v>
          </cell>
          <cell r="AD1279">
            <v>-29194.03125</v>
          </cell>
          <cell r="AE1279">
            <v>-34289.018750000003</v>
          </cell>
          <cell r="AF1279">
            <v>-38617.963750000003</v>
          </cell>
          <cell r="AG1279">
            <v>-41301.175416666665</v>
          </cell>
          <cell r="AH1279">
            <v>-41919.640416666669</v>
          </cell>
          <cell r="AI1279">
            <v>-42032.220833333333</v>
          </cell>
          <cell r="AJ1279">
            <v>-43152.759166666663</v>
          </cell>
          <cell r="AK1279">
            <v>-45001.265416666662</v>
          </cell>
          <cell r="AL1279">
            <v>-47214.64916666667</v>
          </cell>
          <cell r="AM1279">
            <v>-46838.1175</v>
          </cell>
          <cell r="AN1279">
            <v>-45498.39666666666</v>
          </cell>
          <cell r="AO1279">
            <v>-43494.02208333333</v>
          </cell>
          <cell r="AR1279" t="str">
            <v>50a</v>
          </cell>
        </row>
        <row r="1280"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  <cell r="AK1280">
            <v>0</v>
          </cell>
          <cell r="AL1280">
            <v>0</v>
          </cell>
          <cell r="AM1280">
            <v>0</v>
          </cell>
          <cell r="AN1280">
            <v>0</v>
          </cell>
          <cell r="AO1280">
            <v>0</v>
          </cell>
          <cell r="AR1280" t="str">
            <v>50a</v>
          </cell>
        </row>
        <row r="1281"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293</v>
          </cell>
          <cell r="W1281">
            <v>586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871.33583333333343</v>
          </cell>
          <cell r="AE1281">
            <v>809.48916666666673</v>
          </cell>
          <cell r="AF1281">
            <v>700.79041666666672</v>
          </cell>
          <cell r="AG1281">
            <v>527.19583333333333</v>
          </cell>
          <cell r="AH1281">
            <v>335.74083333333334</v>
          </cell>
          <cell r="AI1281">
            <v>156.67750000000001</v>
          </cell>
          <cell r="AJ1281">
            <v>73.25</v>
          </cell>
          <cell r="AK1281">
            <v>73.25</v>
          </cell>
          <cell r="AL1281">
            <v>73.25</v>
          </cell>
          <cell r="AM1281">
            <v>73.25</v>
          </cell>
          <cell r="AN1281">
            <v>73.25</v>
          </cell>
          <cell r="AO1281">
            <v>73.25</v>
          </cell>
          <cell r="AR1281" t="str">
            <v>50b</v>
          </cell>
        </row>
        <row r="1282"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  <cell r="AK1282">
            <v>0</v>
          </cell>
          <cell r="AL1282">
            <v>0</v>
          </cell>
          <cell r="AM1282">
            <v>0</v>
          </cell>
          <cell r="AN1282">
            <v>0</v>
          </cell>
          <cell r="AO1282">
            <v>0</v>
          </cell>
          <cell r="AR1282" t="str">
            <v>50a</v>
          </cell>
        </row>
        <row r="1283"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  <cell r="AK1283">
            <v>0</v>
          </cell>
          <cell r="AL1283">
            <v>0</v>
          </cell>
          <cell r="AM1283">
            <v>0</v>
          </cell>
          <cell r="AN1283">
            <v>0</v>
          </cell>
          <cell r="AO1283">
            <v>0</v>
          </cell>
          <cell r="AR1283" t="str">
            <v>50a</v>
          </cell>
        </row>
        <row r="1284"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  <cell r="AM1284">
            <v>0</v>
          </cell>
          <cell r="AN1284">
            <v>0</v>
          </cell>
          <cell r="AO1284">
            <v>0</v>
          </cell>
          <cell r="AR1284" t="str">
            <v>50a</v>
          </cell>
        </row>
        <row r="1285">
          <cell r="Z1285">
            <v>-700000</v>
          </cell>
          <cell r="AA1285">
            <v>-700000</v>
          </cell>
          <cell r="AB1285">
            <v>-700000</v>
          </cell>
          <cell r="AC1285">
            <v>-700000</v>
          </cell>
          <cell r="AK1285">
            <v>0</v>
          </cell>
          <cell r="AL1285">
            <v>-29166.666666666668</v>
          </cell>
          <cell r="AM1285">
            <v>-87500</v>
          </cell>
          <cell r="AN1285">
            <v>-145833.33333333334</v>
          </cell>
          <cell r="AO1285">
            <v>-204166.66666666666</v>
          </cell>
          <cell r="AR1285" t="str">
            <v>50b</v>
          </cell>
        </row>
        <row r="1286">
          <cell r="AB1286">
            <v>-450408.67</v>
          </cell>
          <cell r="AC1286">
            <v>-450408.67</v>
          </cell>
          <cell r="AN1286">
            <v>-18767.027916666666</v>
          </cell>
          <cell r="AO1286">
            <v>-56301.083749999998</v>
          </cell>
          <cell r="AR1286" t="str">
            <v>50b</v>
          </cell>
        </row>
        <row r="1287">
          <cell r="AC1287">
            <v>-37547.620000000003</v>
          </cell>
          <cell r="AO1287">
            <v>-1564.4841666666669</v>
          </cell>
          <cell r="AR1287" t="str">
            <v>50b</v>
          </cell>
        </row>
        <row r="1288">
          <cell r="R1288">
            <v>-130769.23</v>
          </cell>
          <cell r="S1288">
            <v>-130769.23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-16346.153749999999</v>
          </cell>
          <cell r="AE1288">
            <v>-27243.589583333334</v>
          </cell>
          <cell r="AF1288">
            <v>-32692.307499999999</v>
          </cell>
          <cell r="AG1288">
            <v>-32692.307499999999</v>
          </cell>
          <cell r="AH1288">
            <v>-32692.307499999999</v>
          </cell>
          <cell r="AI1288">
            <v>-32692.307499999999</v>
          </cell>
          <cell r="AJ1288">
            <v>-32692.307499999999</v>
          </cell>
          <cell r="AK1288">
            <v>-32692.307499999999</v>
          </cell>
          <cell r="AL1288">
            <v>-32692.307499999999</v>
          </cell>
          <cell r="AM1288">
            <v>-32692.307499999999</v>
          </cell>
          <cell r="AN1288">
            <v>-32692.307499999999</v>
          </cell>
          <cell r="AO1288">
            <v>-27243.589583333334</v>
          </cell>
          <cell r="AR1288" t="str">
            <v>50a</v>
          </cell>
        </row>
        <row r="1289"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  <cell r="AK1289">
            <v>0</v>
          </cell>
          <cell r="AL1289">
            <v>0</v>
          </cell>
          <cell r="AM1289">
            <v>0</v>
          </cell>
          <cell r="AN1289">
            <v>0</v>
          </cell>
          <cell r="AO1289">
            <v>0</v>
          </cell>
          <cell r="AR1289" t="str">
            <v>50b</v>
          </cell>
        </row>
        <row r="1290"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0</v>
          </cell>
          <cell r="AR1290" t="str">
            <v>50a</v>
          </cell>
        </row>
        <row r="1291"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O1291">
            <v>0</v>
          </cell>
          <cell r="AR1291" t="str">
            <v>50a</v>
          </cell>
        </row>
        <row r="1292"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  <cell r="AM1292">
            <v>0</v>
          </cell>
          <cell r="AN1292">
            <v>0</v>
          </cell>
          <cell r="AO1292">
            <v>0</v>
          </cell>
          <cell r="AR1292" t="str">
            <v>50b</v>
          </cell>
        </row>
        <row r="1293">
          <cell r="R1293">
            <v>-2199035.39</v>
          </cell>
          <cell r="S1293">
            <v>-366505.88</v>
          </cell>
          <cell r="T1293">
            <v>-733011.78</v>
          </cell>
          <cell r="U1293">
            <v>-1099517.68</v>
          </cell>
          <cell r="V1293">
            <v>-1466023.58</v>
          </cell>
          <cell r="W1293">
            <v>-1832529.48</v>
          </cell>
          <cell r="X1293">
            <v>-2199035.38</v>
          </cell>
          <cell r="Y1293">
            <v>-144722.4</v>
          </cell>
          <cell r="Z1293">
            <v>-289444.83</v>
          </cell>
          <cell r="AA1293">
            <v>-434167.26</v>
          </cell>
          <cell r="AB1293">
            <v>-578889.68999999994</v>
          </cell>
          <cell r="AC1293">
            <v>-723612.12</v>
          </cell>
          <cell r="AD1293">
            <v>-1281923.8183333334</v>
          </cell>
          <cell r="AE1293">
            <v>-1282474.2545833334</v>
          </cell>
          <cell r="AF1293">
            <v>-1282770.6425000001</v>
          </cell>
          <cell r="AG1293">
            <v>-1282770.6408333334</v>
          </cell>
          <cell r="AH1293">
            <v>-1282770.6391666667</v>
          </cell>
          <cell r="AI1293">
            <v>-1282770.6375</v>
          </cell>
          <cell r="AJ1293">
            <v>-1282770.6358333332</v>
          </cell>
          <cell r="AK1293">
            <v>-1273529.65625</v>
          </cell>
          <cell r="AL1293">
            <v>-1245806.7208333334</v>
          </cell>
          <cell r="AM1293">
            <v>-1199601.8295833333</v>
          </cell>
          <cell r="AN1293">
            <v>-1134914.9825000002</v>
          </cell>
          <cell r="AO1293">
            <v>-1051746.1795833332</v>
          </cell>
          <cell r="AR1293" t="str">
            <v>50b</v>
          </cell>
        </row>
        <row r="1294">
          <cell r="R1294">
            <v>-2694505</v>
          </cell>
          <cell r="S1294">
            <v>-2936841</v>
          </cell>
          <cell r="T1294">
            <v>-3251263</v>
          </cell>
          <cell r="U1294">
            <v>-956226.32</v>
          </cell>
          <cell r="V1294">
            <v>-1066858.32</v>
          </cell>
          <cell r="W1294">
            <v>-1254751.32</v>
          </cell>
          <cell r="X1294">
            <v>-1443826.32</v>
          </cell>
          <cell r="Y1294">
            <v>-1639800.32</v>
          </cell>
          <cell r="Z1294">
            <v>-1832167.32</v>
          </cell>
          <cell r="AA1294">
            <v>-2031863.32</v>
          </cell>
          <cell r="AB1294">
            <v>-2263761.3199999998</v>
          </cell>
          <cell r="AC1294">
            <v>-2598259.3199999998</v>
          </cell>
          <cell r="AD1294">
            <v>-1962594.0383333333</v>
          </cell>
          <cell r="AE1294">
            <v>-1957904.875</v>
          </cell>
          <cell r="AF1294">
            <v>-1965303.0833333333</v>
          </cell>
          <cell r="AG1294">
            <v>-1971957.0966666667</v>
          </cell>
          <cell r="AH1294">
            <v>-1971592.165</v>
          </cell>
          <cell r="AI1294">
            <v>-1968775.6500000001</v>
          </cell>
          <cell r="AJ1294">
            <v>-1967640.885</v>
          </cell>
          <cell r="AK1294">
            <v>-1968694.4533333334</v>
          </cell>
          <cell r="AL1294">
            <v>-1971335.6883333335</v>
          </cell>
          <cell r="AM1294">
            <v>-1975268.9233333336</v>
          </cell>
          <cell r="AN1294">
            <v>-1980512.0750000002</v>
          </cell>
          <cell r="AO1294">
            <v>-1990486.5183333335</v>
          </cell>
          <cell r="AR1294" t="str">
            <v>50b</v>
          </cell>
        </row>
        <row r="1295">
          <cell r="R1295">
            <v>0</v>
          </cell>
          <cell r="S1295">
            <v>0</v>
          </cell>
          <cell r="T1295">
            <v>-48048.45</v>
          </cell>
          <cell r="U1295">
            <v>-48048.45</v>
          </cell>
          <cell r="V1295">
            <v>-48048.45</v>
          </cell>
          <cell r="W1295">
            <v>0</v>
          </cell>
          <cell r="X1295">
            <v>0</v>
          </cell>
          <cell r="Y1295">
            <v>0</v>
          </cell>
          <cell r="Z1295">
            <v>-47713.07</v>
          </cell>
          <cell r="AA1295">
            <v>-47713.07</v>
          </cell>
          <cell r="AB1295">
            <v>-47713.07</v>
          </cell>
          <cell r="AC1295">
            <v>0</v>
          </cell>
          <cell r="AD1295">
            <v>0</v>
          </cell>
          <cell r="AE1295">
            <v>0</v>
          </cell>
          <cell r="AF1295">
            <v>-2002.01875</v>
          </cell>
          <cell r="AG1295">
            <v>-6006.0562499999987</v>
          </cell>
          <cell r="AH1295">
            <v>-10010.09375</v>
          </cell>
          <cell r="AI1295">
            <v>-12012.112499999997</v>
          </cell>
          <cell r="AJ1295">
            <v>-12012.112499999997</v>
          </cell>
          <cell r="AK1295">
            <v>-12012.112499999997</v>
          </cell>
          <cell r="AL1295">
            <v>-14000.157083333332</v>
          </cell>
          <cell r="AM1295">
            <v>-17976.24625</v>
          </cell>
          <cell r="AN1295">
            <v>-21952.335416666665</v>
          </cell>
          <cell r="AO1295">
            <v>-23940.38</v>
          </cell>
          <cell r="AR1295" t="str">
            <v>50a</v>
          </cell>
        </row>
        <row r="1296">
          <cell r="R1296">
            <v>-121392.72</v>
          </cell>
          <cell r="S1296">
            <v>-141624.84</v>
          </cell>
          <cell r="T1296">
            <v>-161856.95999999999</v>
          </cell>
          <cell r="U1296">
            <v>-182089.08</v>
          </cell>
          <cell r="V1296">
            <v>-202321.2</v>
          </cell>
          <cell r="W1296">
            <v>-222553.32</v>
          </cell>
          <cell r="X1296">
            <v>-242785.44</v>
          </cell>
          <cell r="Y1296">
            <v>-182695.02</v>
          </cell>
          <cell r="Z1296">
            <v>-28106.92</v>
          </cell>
          <cell r="AA1296">
            <v>-42160.38</v>
          </cell>
          <cell r="AB1296">
            <v>-56213.84</v>
          </cell>
          <cell r="AC1296">
            <v>-70267.3</v>
          </cell>
          <cell r="AD1296">
            <v>-93000.68</v>
          </cell>
          <cell r="AE1296">
            <v>-97172.390833333324</v>
          </cell>
          <cell r="AF1296">
            <v>-101985.90333333332</v>
          </cell>
          <cell r="AG1296">
            <v>-107441.21749999998</v>
          </cell>
          <cell r="AH1296">
            <v>-113538.33333333333</v>
          </cell>
          <cell r="AI1296">
            <v>-120277.25083333331</v>
          </cell>
          <cell r="AJ1296">
            <v>-127657.96999999999</v>
          </cell>
          <cell r="AK1296">
            <v>-138278.0675</v>
          </cell>
          <cell r="AL1296">
            <v>-144532.46666666667</v>
          </cell>
          <cell r="AM1296">
            <v>-143245.24583333332</v>
          </cell>
          <cell r="AN1296">
            <v>-141443.13666666663</v>
          </cell>
          <cell r="AO1296">
            <v>-139126.13916666666</v>
          </cell>
          <cell r="AR1296" t="str">
            <v>50b</v>
          </cell>
        </row>
        <row r="1297">
          <cell r="R1297">
            <v>-121392.72</v>
          </cell>
          <cell r="S1297">
            <v>-141624.84</v>
          </cell>
          <cell r="T1297">
            <v>-161856.95999999999</v>
          </cell>
          <cell r="U1297">
            <v>-182089.08</v>
          </cell>
          <cell r="V1297">
            <v>-202321.2</v>
          </cell>
          <cell r="W1297">
            <v>-222553.32</v>
          </cell>
          <cell r="X1297">
            <v>-242785.44</v>
          </cell>
          <cell r="Y1297">
            <v>-182695.02</v>
          </cell>
          <cell r="Z1297">
            <v>-28106.92</v>
          </cell>
          <cell r="AA1297">
            <v>-42160.38</v>
          </cell>
          <cell r="AB1297">
            <v>-56213.84</v>
          </cell>
          <cell r="AC1297">
            <v>-70267.3</v>
          </cell>
          <cell r="AD1297">
            <v>-93000.68</v>
          </cell>
          <cell r="AE1297">
            <v>-97172.390833333324</v>
          </cell>
          <cell r="AF1297">
            <v>-101985.90333333332</v>
          </cell>
          <cell r="AG1297">
            <v>-107441.21749999998</v>
          </cell>
          <cell r="AH1297">
            <v>-113538.33333333333</v>
          </cell>
          <cell r="AI1297">
            <v>-120277.25083333331</v>
          </cell>
          <cell r="AJ1297">
            <v>-127657.96999999999</v>
          </cell>
          <cell r="AK1297">
            <v>-138278.0675</v>
          </cell>
          <cell r="AL1297">
            <v>-144532.46666666667</v>
          </cell>
          <cell r="AM1297">
            <v>-143245.24583333332</v>
          </cell>
          <cell r="AN1297">
            <v>-141443.13666666663</v>
          </cell>
          <cell r="AO1297">
            <v>-139126.13916666666</v>
          </cell>
          <cell r="AR1297" t="str">
            <v>50b</v>
          </cell>
        </row>
        <row r="1298">
          <cell r="R1298">
            <v>-20630.400000000001</v>
          </cell>
          <cell r="S1298">
            <v>-24068.799999999999</v>
          </cell>
          <cell r="T1298">
            <v>-27507.200000000001</v>
          </cell>
          <cell r="U1298">
            <v>-30945.599999999999</v>
          </cell>
          <cell r="V1298">
            <v>-34384</v>
          </cell>
          <cell r="W1298">
            <v>-37822.400000000001</v>
          </cell>
          <cell r="X1298">
            <v>-41260.800000000003</v>
          </cell>
          <cell r="Y1298">
            <v>-53337.02</v>
          </cell>
          <cell r="Z1298">
            <v>-8205.7000000000007</v>
          </cell>
          <cell r="AA1298">
            <v>-12308.55</v>
          </cell>
          <cell r="AB1298">
            <v>-16411.400000000001</v>
          </cell>
          <cell r="AC1298">
            <v>-20514.25</v>
          </cell>
          <cell r="AD1298">
            <v>-49185.1</v>
          </cell>
          <cell r="AE1298">
            <v>-46277.920833333337</v>
          </cell>
          <cell r="AF1298">
            <v>-42923.48333333333</v>
          </cell>
          <cell r="AG1298">
            <v>-39121.787499999999</v>
          </cell>
          <cell r="AH1298">
            <v>-34872.833333333336</v>
          </cell>
          <cell r="AI1298">
            <v>-30176.620833333334</v>
          </cell>
          <cell r="AJ1298">
            <v>-25033.149999999998</v>
          </cell>
          <cell r="AK1298">
            <v>-24428.709166666667</v>
          </cell>
          <cell r="AL1298">
            <v>-26563.189166666667</v>
          </cell>
          <cell r="AM1298">
            <v>-26701.616250000003</v>
          </cell>
          <cell r="AN1298">
            <v>-26895.414166666669</v>
          </cell>
          <cell r="AO1298">
            <v>-27144.58291666667</v>
          </cell>
          <cell r="AR1298" t="str">
            <v>50b</v>
          </cell>
        </row>
        <row r="1299">
          <cell r="R1299">
            <v>-20630.400000000001</v>
          </cell>
          <cell r="S1299">
            <v>-24068.799999999999</v>
          </cell>
          <cell r="T1299">
            <v>-27507.200000000001</v>
          </cell>
          <cell r="U1299">
            <v>-30945.599999999999</v>
          </cell>
          <cell r="V1299">
            <v>-34384</v>
          </cell>
          <cell r="W1299">
            <v>-37822.400000000001</v>
          </cell>
          <cell r="X1299">
            <v>-41260.800000000003</v>
          </cell>
          <cell r="Y1299">
            <v>-53337.01</v>
          </cell>
          <cell r="Z1299">
            <v>-8205.7000000000007</v>
          </cell>
          <cell r="AA1299">
            <v>-12308.55</v>
          </cell>
          <cell r="AB1299">
            <v>-16411.400000000001</v>
          </cell>
          <cell r="AC1299">
            <v>-20514.25</v>
          </cell>
          <cell r="AD1299">
            <v>-49185.1</v>
          </cell>
          <cell r="AE1299">
            <v>-46277.920833333337</v>
          </cell>
          <cell r="AF1299">
            <v>-42923.48333333333</v>
          </cell>
          <cell r="AG1299">
            <v>-39121.787499999999</v>
          </cell>
          <cell r="AH1299">
            <v>-34872.833333333336</v>
          </cell>
          <cell r="AI1299">
            <v>-30176.620833333334</v>
          </cell>
          <cell r="AJ1299">
            <v>-25033.149999999998</v>
          </cell>
          <cell r="AK1299">
            <v>-24428.708750000002</v>
          </cell>
          <cell r="AL1299">
            <v>-26563.188333333335</v>
          </cell>
          <cell r="AM1299">
            <v>-26701.615416666667</v>
          </cell>
          <cell r="AN1299">
            <v>-26895.413333333334</v>
          </cell>
          <cell r="AO1299">
            <v>-27144.582083333338</v>
          </cell>
          <cell r="AR1299" t="str">
            <v>50b</v>
          </cell>
        </row>
        <row r="1300">
          <cell r="R1300">
            <v>-43302.48</v>
          </cell>
          <cell r="S1300">
            <v>-50519.56</v>
          </cell>
          <cell r="T1300">
            <v>-57736.639999999999</v>
          </cell>
          <cell r="U1300">
            <v>-64953.72</v>
          </cell>
          <cell r="V1300">
            <v>-72170.8</v>
          </cell>
          <cell r="W1300">
            <v>-79387.88</v>
          </cell>
          <cell r="X1300">
            <v>-86604.96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-64820.619999999995</v>
          </cell>
          <cell r="AE1300">
            <v>-62880.41333333333</v>
          </cell>
          <cell r="AF1300">
            <v>-60641.71333333334</v>
          </cell>
          <cell r="AG1300">
            <v>-58104.52</v>
          </cell>
          <cell r="AH1300">
            <v>-55268.833333333336</v>
          </cell>
          <cell r="AI1300">
            <v>-52134.653333333343</v>
          </cell>
          <cell r="AJ1300">
            <v>-48701.98</v>
          </cell>
          <cell r="AK1300">
            <v>-46610.308333333342</v>
          </cell>
          <cell r="AL1300">
            <v>-45708.173333333332</v>
          </cell>
          <cell r="AM1300">
            <v>-44204.614999999998</v>
          </cell>
          <cell r="AN1300">
            <v>-42099.633333333339</v>
          </cell>
          <cell r="AO1300">
            <v>-39393.22833333334</v>
          </cell>
          <cell r="AR1300" t="str">
            <v>50b</v>
          </cell>
        </row>
        <row r="1301"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-583521.3470833333</v>
          </cell>
          <cell r="AE1301">
            <v>-474201.46916666673</v>
          </cell>
          <cell r="AF1301">
            <v>-368142.58333333331</v>
          </cell>
          <cell r="AG1301">
            <v>-263792.8808333333</v>
          </cell>
          <cell r="AH1301">
            <v>-157575.03208333332</v>
          </cell>
          <cell r="AI1301">
            <v>-51121.273333333338</v>
          </cell>
          <cell r="AJ1301">
            <v>0</v>
          </cell>
          <cell r="AK1301">
            <v>0</v>
          </cell>
          <cell r="AL1301">
            <v>0</v>
          </cell>
          <cell r="AM1301">
            <v>0</v>
          </cell>
          <cell r="AN1301">
            <v>0</v>
          </cell>
          <cell r="AO1301">
            <v>0</v>
          </cell>
          <cell r="AR1301" t="str">
            <v>50b</v>
          </cell>
        </row>
        <row r="1302">
          <cell r="R1302">
            <v>-1105798.8899999999</v>
          </cell>
          <cell r="S1302">
            <v>-1105798.8899999999</v>
          </cell>
          <cell r="T1302">
            <v>-1143255.6499999999</v>
          </cell>
          <cell r="U1302">
            <v>-1143255.6499999999</v>
          </cell>
          <cell r="V1302">
            <v>-1143255.6499999999</v>
          </cell>
          <cell r="W1302">
            <v>-1224133.8999999999</v>
          </cell>
          <cell r="X1302">
            <v>-1224133.8999999999</v>
          </cell>
          <cell r="Y1302">
            <v>-1224133.8999999999</v>
          </cell>
          <cell r="Z1302">
            <v>-1374155.37</v>
          </cell>
          <cell r="AA1302">
            <v>-1374155.37</v>
          </cell>
          <cell r="AB1302">
            <v>-1374155.37</v>
          </cell>
          <cell r="AC1302">
            <v>-1601576.15</v>
          </cell>
          <cell r="AD1302">
            <v>-916907.59916666662</v>
          </cell>
          <cell r="AE1302">
            <v>-945707.28958333342</v>
          </cell>
          <cell r="AF1302">
            <v>-974694.18166666676</v>
          </cell>
          <cell r="AG1302">
            <v>-1003963.5166666667</v>
          </cell>
          <cell r="AH1302">
            <v>-1033447.6883333334</v>
          </cell>
          <cell r="AI1302">
            <v>-1059789.7970833334</v>
          </cell>
          <cell r="AJ1302">
            <v>-1083199.7304166667</v>
          </cell>
          <cell r="AK1302">
            <v>-1106819.55125</v>
          </cell>
          <cell r="AL1302">
            <v>-1134583.8916666666</v>
          </cell>
          <cell r="AM1302">
            <v>-1166912.052916667</v>
          </cell>
          <cell r="AN1302">
            <v>-1199659.5154166671</v>
          </cell>
          <cell r="AO1302">
            <v>-1234591.9854166668</v>
          </cell>
          <cell r="AR1302" t="str">
            <v>50a</v>
          </cell>
        </row>
        <row r="1303"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  <cell r="AR1303" t="str">
            <v>50b</v>
          </cell>
        </row>
        <row r="1304">
          <cell r="R1304">
            <v>123117.23</v>
          </cell>
          <cell r="S1304">
            <v>125814.83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-3738.9</v>
          </cell>
          <cell r="AA1304">
            <v>0</v>
          </cell>
          <cell r="AB1304">
            <v>0</v>
          </cell>
          <cell r="AC1304">
            <v>-91461.49</v>
          </cell>
          <cell r="AD1304">
            <v>7620.9495833333322</v>
          </cell>
          <cell r="AE1304">
            <v>16785.836249999997</v>
          </cell>
          <cell r="AF1304">
            <v>20744.338333333333</v>
          </cell>
          <cell r="AG1304">
            <v>20744.338333333333</v>
          </cell>
          <cell r="AH1304">
            <v>20744.338333333333</v>
          </cell>
          <cell r="AI1304">
            <v>20744.338333333333</v>
          </cell>
          <cell r="AJ1304">
            <v>20744.338333333333</v>
          </cell>
          <cell r="AK1304">
            <v>20744.338333333333</v>
          </cell>
          <cell r="AL1304">
            <v>20588.550833333331</v>
          </cell>
          <cell r="AM1304">
            <v>20432.763333333332</v>
          </cell>
          <cell r="AN1304">
            <v>20432.763333333332</v>
          </cell>
          <cell r="AO1304">
            <v>16621.867916666666</v>
          </cell>
          <cell r="AR1304" t="str">
            <v>48</v>
          </cell>
        </row>
        <row r="1305">
          <cell r="R1305">
            <v>-133332</v>
          </cell>
          <cell r="S1305">
            <v>-166665</v>
          </cell>
          <cell r="T1305">
            <v>-199998</v>
          </cell>
          <cell r="U1305">
            <v>-233331</v>
          </cell>
          <cell r="V1305">
            <v>-266664</v>
          </cell>
          <cell r="W1305">
            <v>-299997</v>
          </cell>
          <cell r="X1305">
            <v>-333330</v>
          </cell>
          <cell r="Y1305">
            <v>-240545</v>
          </cell>
          <cell r="Z1305">
            <v>0</v>
          </cell>
          <cell r="AA1305">
            <v>-29167</v>
          </cell>
          <cell r="AB1305">
            <v>-58334</v>
          </cell>
          <cell r="AC1305">
            <v>-87501</v>
          </cell>
          <cell r="AD1305">
            <v>-216940.38916666666</v>
          </cell>
          <cell r="AE1305">
            <v>-213815.13916666666</v>
          </cell>
          <cell r="AF1305">
            <v>-209995.38916666666</v>
          </cell>
          <cell r="AG1305">
            <v>-205481.13916666666</v>
          </cell>
          <cell r="AH1305">
            <v>-200272.38916666666</v>
          </cell>
          <cell r="AI1305">
            <v>-194369.15291666667</v>
          </cell>
          <cell r="AJ1305">
            <v>-188571.375</v>
          </cell>
          <cell r="AK1305">
            <v>-179360.25</v>
          </cell>
          <cell r="AL1305">
            <v>-172821.66666666666</v>
          </cell>
          <cell r="AM1305">
            <v>-172648.08333333334</v>
          </cell>
          <cell r="AN1305">
            <v>-172127.33333333334</v>
          </cell>
          <cell r="AO1305">
            <v>-171259.41666666666</v>
          </cell>
          <cell r="AR1305" t="str">
            <v>50b</v>
          </cell>
        </row>
        <row r="1306">
          <cell r="R1306">
            <v>-190511</v>
          </cell>
          <cell r="S1306">
            <v>-190511</v>
          </cell>
          <cell r="T1306">
            <v>-189683.11</v>
          </cell>
          <cell r="U1306">
            <v>-188846.94</v>
          </cell>
          <cell r="V1306">
            <v>-188002.41</v>
          </cell>
          <cell r="W1306">
            <v>-187149.43</v>
          </cell>
          <cell r="X1306">
            <v>-186287.92</v>
          </cell>
          <cell r="Y1306">
            <v>-185417.8</v>
          </cell>
          <cell r="Z1306">
            <v>-184538.98</v>
          </cell>
          <cell r="AA1306">
            <v>-183651.37</v>
          </cell>
          <cell r="AB1306">
            <v>-182754.88</v>
          </cell>
          <cell r="AC1306">
            <v>-181849.43</v>
          </cell>
          <cell r="AD1306">
            <v>-7937.958333333333</v>
          </cell>
          <cell r="AE1306">
            <v>-23813.875</v>
          </cell>
          <cell r="AF1306">
            <v>-39655.296249999999</v>
          </cell>
          <cell r="AG1306">
            <v>-55427.381666666661</v>
          </cell>
          <cell r="AH1306">
            <v>-71129.437916666662</v>
          </cell>
          <cell r="AI1306">
            <v>-86760.764583333337</v>
          </cell>
          <cell r="AJ1306">
            <v>-102320.65416666667</v>
          </cell>
          <cell r="AK1306">
            <v>-117808.3925</v>
          </cell>
          <cell r="AL1306">
            <v>-133223.25833333333</v>
          </cell>
          <cell r="AM1306">
            <v>-148564.52291666667</v>
          </cell>
          <cell r="AN1306">
            <v>-163831.44999999998</v>
          </cell>
          <cell r="AO1306">
            <v>-179023.29624999998</v>
          </cell>
          <cell r="AR1306" t="str">
            <v>62</v>
          </cell>
        </row>
        <row r="1307">
          <cell r="R1307">
            <v>-1380184</v>
          </cell>
          <cell r="S1307">
            <v>-1558391</v>
          </cell>
          <cell r="T1307">
            <v>-1785412</v>
          </cell>
          <cell r="U1307">
            <v>-676432.27</v>
          </cell>
          <cell r="V1307">
            <v>-756886.27</v>
          </cell>
          <cell r="W1307">
            <v>-826849.27</v>
          </cell>
          <cell r="X1307">
            <v>-879956.27</v>
          </cell>
          <cell r="Y1307">
            <v>-929170.27</v>
          </cell>
          <cell r="Z1307">
            <v>-985706.27</v>
          </cell>
          <cell r="AA1307">
            <v>-1068406.27</v>
          </cell>
          <cell r="AB1307">
            <v>-1228158.27</v>
          </cell>
          <cell r="AC1307">
            <v>-1444267.27</v>
          </cell>
          <cell r="AD1307">
            <v>-965315.29499999993</v>
          </cell>
          <cell r="AE1307">
            <v>-954537.75166666659</v>
          </cell>
          <cell r="AF1307">
            <v>-955023.36166666669</v>
          </cell>
          <cell r="AG1307">
            <v>-965465.38624999998</v>
          </cell>
          <cell r="AH1307">
            <v>-981209.78374999994</v>
          </cell>
          <cell r="AI1307">
            <v>-997037.13958333328</v>
          </cell>
          <cell r="AJ1307">
            <v>-1013944.5370833332</v>
          </cell>
          <cell r="AK1307">
            <v>-1031934.8512499998</v>
          </cell>
          <cell r="AL1307">
            <v>-1050696.5820833331</v>
          </cell>
          <cell r="AM1307">
            <v>-1070627.0212499998</v>
          </cell>
          <cell r="AN1307">
            <v>-1092259.1687499997</v>
          </cell>
          <cell r="AO1307">
            <v>-1115096.1079166664</v>
          </cell>
        </row>
        <row r="1308">
          <cell r="R1308">
            <v>-1436307.72</v>
          </cell>
          <cell r="S1308">
            <v>-734368.43</v>
          </cell>
          <cell r="T1308">
            <v>-807453.43</v>
          </cell>
          <cell r="U1308">
            <v>-880581.09</v>
          </cell>
          <cell r="V1308">
            <v>-953668.51</v>
          </cell>
          <cell r="W1308">
            <v>-1027076.1</v>
          </cell>
          <cell r="X1308">
            <v>-1100900.29</v>
          </cell>
          <cell r="Y1308">
            <v>-1185278.72</v>
          </cell>
          <cell r="Z1308">
            <v>-1259440.06</v>
          </cell>
          <cell r="AA1308">
            <v>-1334189.5900000001</v>
          </cell>
          <cell r="AB1308">
            <v>-1408700.21</v>
          </cell>
          <cell r="AC1308">
            <v>-851504.11</v>
          </cell>
          <cell r="AD1308">
            <v>-996383.24041666661</v>
          </cell>
          <cell r="AE1308">
            <v>-1039475.5291666669</v>
          </cell>
          <cell r="AF1308">
            <v>-1046961.1883333335</v>
          </cell>
          <cell r="AG1308">
            <v>-1054544.8666666667</v>
          </cell>
          <cell r="AH1308">
            <v>-1062582.0725</v>
          </cell>
          <cell r="AI1308">
            <v>-1071024.3183333331</v>
          </cell>
          <cell r="AJ1308">
            <v>-1079839.3366666667</v>
          </cell>
          <cell r="AK1308">
            <v>-1089070.2904166665</v>
          </cell>
          <cell r="AL1308">
            <v>-1098700.6804166667</v>
          </cell>
          <cell r="AM1308">
            <v>-1108653.9541666668</v>
          </cell>
          <cell r="AN1308">
            <v>-1118843.8845833333</v>
          </cell>
          <cell r="AO1308">
            <v>-1102800.7654166666</v>
          </cell>
          <cell r="AR1308" t="str">
            <v>50a</v>
          </cell>
        </row>
        <row r="1309">
          <cell r="Z1309">
            <v>-384889.2</v>
          </cell>
          <cell r="AA1309">
            <v>-697595.43</v>
          </cell>
          <cell r="AB1309">
            <v>-367087.79</v>
          </cell>
          <cell r="AC1309">
            <v>-380519.56</v>
          </cell>
          <cell r="AK1309">
            <v>0</v>
          </cell>
          <cell r="AL1309">
            <v>-16037.050000000001</v>
          </cell>
          <cell r="AM1309">
            <v>-61140.576250000006</v>
          </cell>
          <cell r="AN1309">
            <v>-105502.37708333334</v>
          </cell>
          <cell r="AO1309">
            <v>-136652.68333333335</v>
          </cell>
          <cell r="AR1309" t="str">
            <v>50b</v>
          </cell>
        </row>
        <row r="1310">
          <cell r="R1310">
            <v>-728280.11</v>
          </cell>
          <cell r="S1310">
            <v>-724292.86</v>
          </cell>
          <cell r="T1310">
            <v>-719757.95</v>
          </cell>
          <cell r="U1310">
            <v>-714621.02</v>
          </cell>
          <cell r="V1310">
            <v>-712930.35</v>
          </cell>
          <cell r="W1310">
            <v>-706910.03</v>
          </cell>
          <cell r="X1310">
            <v>-702589.57</v>
          </cell>
          <cell r="Y1310">
            <v>-685860.49</v>
          </cell>
          <cell r="Z1310">
            <v>-681140.53</v>
          </cell>
          <cell r="AA1310">
            <v>-674884.54</v>
          </cell>
          <cell r="AB1310">
            <v>-672517.82</v>
          </cell>
          <cell r="AC1310">
            <v>-672517.82</v>
          </cell>
          <cell r="AD1310">
            <v>-755362.2074999999</v>
          </cell>
          <cell r="AE1310">
            <v>-750764.54749999999</v>
          </cell>
          <cell r="AF1310">
            <v>-746287.92208333325</v>
          </cell>
          <cell r="AG1310">
            <v>-741676.84916666674</v>
          </cell>
          <cell r="AH1310">
            <v>-737116.53833333345</v>
          </cell>
          <cell r="AI1310">
            <v>-732754.30375000008</v>
          </cell>
          <cell r="AJ1310">
            <v>-728336.5904166667</v>
          </cell>
          <cell r="AK1310">
            <v>-723504.56333333347</v>
          </cell>
          <cell r="AL1310">
            <v>-718240.19666666666</v>
          </cell>
          <cell r="AM1310">
            <v>-712828.04833333334</v>
          </cell>
          <cell r="AN1310">
            <v>-707358.61625000008</v>
          </cell>
          <cell r="AO1310">
            <v>-702165.77208333334</v>
          </cell>
          <cell r="AR1310" t="str">
            <v>50a</v>
          </cell>
        </row>
        <row r="1311">
          <cell r="R1311">
            <v>-298241.32</v>
          </cell>
          <cell r="S1311">
            <v>-298241.32</v>
          </cell>
          <cell r="T1311">
            <v>-60661.32</v>
          </cell>
          <cell r="U1311">
            <v>-82819.05</v>
          </cell>
          <cell r="V1311">
            <v>-82756.95</v>
          </cell>
          <cell r="W1311">
            <v>-125457.74</v>
          </cell>
          <cell r="X1311">
            <v>-145204.01</v>
          </cell>
          <cell r="Y1311">
            <v>-166496.20000000001</v>
          </cell>
          <cell r="Z1311">
            <v>-186752.96</v>
          </cell>
          <cell r="AA1311">
            <v>-135158.64000000001</v>
          </cell>
          <cell r="AB1311">
            <v>-157733.22</v>
          </cell>
          <cell r="AC1311">
            <v>-441980.04</v>
          </cell>
          <cell r="AD1311">
            <v>-229982.71249999999</v>
          </cell>
          <cell r="AE1311">
            <v>-205717.86250000002</v>
          </cell>
          <cell r="AF1311">
            <v>-192926.85833333337</v>
          </cell>
          <cell r="AG1311">
            <v>-192532.93874999997</v>
          </cell>
          <cell r="AH1311">
            <v>-193059.67041666666</v>
          </cell>
          <cell r="AI1311">
            <v>-191874.22250000003</v>
          </cell>
          <cell r="AJ1311">
            <v>-189801.94375000001</v>
          </cell>
          <cell r="AK1311">
            <v>-189439.60083333333</v>
          </cell>
          <cell r="AL1311">
            <v>-187506.93208333335</v>
          </cell>
          <cell r="AM1311">
            <v>-180966.99958333335</v>
          </cell>
          <cell r="AN1311">
            <v>-173217.91125</v>
          </cell>
          <cell r="AO1311">
            <v>-175802.78416666665</v>
          </cell>
          <cell r="AR1311" t="str">
            <v>50a</v>
          </cell>
        </row>
        <row r="1312"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  <cell r="AM1312">
            <v>0</v>
          </cell>
          <cell r="AN1312">
            <v>0</v>
          </cell>
          <cell r="AO1312">
            <v>0</v>
          </cell>
          <cell r="AR1312" t="str">
            <v>50a</v>
          </cell>
        </row>
        <row r="1313"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  <cell r="AG1313">
            <v>0</v>
          </cell>
          <cell r="AH1313">
            <v>0</v>
          </cell>
          <cell r="AI1313">
            <v>0</v>
          </cell>
          <cell r="AJ1313">
            <v>0</v>
          </cell>
          <cell r="AK1313">
            <v>0</v>
          </cell>
          <cell r="AL1313">
            <v>0</v>
          </cell>
          <cell r="AM1313">
            <v>0</v>
          </cell>
          <cell r="AN1313">
            <v>0</v>
          </cell>
          <cell r="AO1313">
            <v>0</v>
          </cell>
          <cell r="AR1313" t="str">
            <v>50a</v>
          </cell>
        </row>
        <row r="1314"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O1314">
            <v>0</v>
          </cell>
          <cell r="AR1314" t="str">
            <v>50a</v>
          </cell>
        </row>
        <row r="1315"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60.458750000000002</v>
          </cell>
          <cell r="AE1315">
            <v>20.152916666666666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0</v>
          </cell>
          <cell r="AK1315">
            <v>0</v>
          </cell>
          <cell r="AL1315">
            <v>0</v>
          </cell>
          <cell r="AM1315">
            <v>0</v>
          </cell>
          <cell r="AN1315">
            <v>0</v>
          </cell>
          <cell r="AO1315">
            <v>0</v>
          </cell>
          <cell r="AR1315" t="str">
            <v>50a</v>
          </cell>
        </row>
        <row r="1316"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-450000</v>
          </cell>
          <cell r="AE1316">
            <v>-283333.33333333331</v>
          </cell>
          <cell r="AF1316">
            <v>-150000</v>
          </cell>
          <cell r="AG1316">
            <v>-50000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0</v>
          </cell>
          <cell r="AR1316" t="str">
            <v>50b</v>
          </cell>
        </row>
        <row r="1317"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  <cell r="AK1317">
            <v>0</v>
          </cell>
          <cell r="AL1317">
            <v>0</v>
          </cell>
          <cell r="AM1317">
            <v>0</v>
          </cell>
          <cell r="AN1317">
            <v>0</v>
          </cell>
          <cell r="AO1317">
            <v>0</v>
          </cell>
          <cell r="AR1317" t="str">
            <v>50b</v>
          </cell>
        </row>
        <row r="1318">
          <cell r="R1318">
            <v>-241544</v>
          </cell>
          <cell r="S1318">
            <v>-87944</v>
          </cell>
          <cell r="T1318">
            <v>-1606812</v>
          </cell>
          <cell r="U1318">
            <v>-1606812</v>
          </cell>
          <cell r="V1318">
            <v>-1390796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-42173.75</v>
          </cell>
          <cell r="AE1318">
            <v>-55902.416666666664</v>
          </cell>
          <cell r="AF1318">
            <v>-126517.25</v>
          </cell>
          <cell r="AG1318">
            <v>-260418.25</v>
          </cell>
          <cell r="AH1318">
            <v>-385318.58333333331</v>
          </cell>
          <cell r="AI1318">
            <v>-443268.41666666669</v>
          </cell>
          <cell r="AJ1318">
            <v>-443268.41666666669</v>
          </cell>
          <cell r="AK1318">
            <v>-443268.41666666669</v>
          </cell>
          <cell r="AL1318">
            <v>-443268.41666666669</v>
          </cell>
          <cell r="AM1318">
            <v>-443268.41666666669</v>
          </cell>
          <cell r="AN1318">
            <v>-443268.41666666669</v>
          </cell>
          <cell r="AO1318">
            <v>-427213.70833333331</v>
          </cell>
          <cell r="AR1318" t="str">
            <v>62</v>
          </cell>
        </row>
        <row r="1319"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-821601.25</v>
          </cell>
          <cell r="AE1319">
            <v>-620765.41666666663</v>
          </cell>
          <cell r="AF1319">
            <v>-520347.5</v>
          </cell>
          <cell r="AG1319">
            <v>-391518.75</v>
          </cell>
          <cell r="AH1319">
            <v>-133861.25</v>
          </cell>
          <cell r="AI1319">
            <v>-4193.75</v>
          </cell>
          <cell r="AJ1319">
            <v>-2516.25</v>
          </cell>
          <cell r="AK1319">
            <v>-838.75</v>
          </cell>
          <cell r="AL1319">
            <v>0</v>
          </cell>
          <cell r="AM1319">
            <v>0</v>
          </cell>
          <cell r="AN1319">
            <v>0</v>
          </cell>
          <cell r="AO1319">
            <v>0</v>
          </cell>
          <cell r="AR1319" t="str">
            <v>62</v>
          </cell>
        </row>
        <row r="1320">
          <cell r="R1320">
            <v>-3250409</v>
          </cell>
          <cell r="S1320">
            <v>-3250409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-11886359</v>
          </cell>
          <cell r="AD1320">
            <v>-406301.125</v>
          </cell>
          <cell r="AE1320">
            <v>-677168.54166666663</v>
          </cell>
          <cell r="AF1320">
            <v>-812602.25</v>
          </cell>
          <cell r="AG1320">
            <v>-812602.25</v>
          </cell>
          <cell r="AH1320">
            <v>-812602.25</v>
          </cell>
          <cell r="AI1320">
            <v>-812602.25</v>
          </cell>
          <cell r="AJ1320">
            <v>-812602.25</v>
          </cell>
          <cell r="AK1320">
            <v>-812602.25</v>
          </cell>
          <cell r="AL1320">
            <v>-812602.25</v>
          </cell>
          <cell r="AM1320">
            <v>-812602.25</v>
          </cell>
          <cell r="AN1320">
            <v>-812602.25</v>
          </cell>
          <cell r="AO1320">
            <v>-1172433.5</v>
          </cell>
          <cell r="AR1320" t="str">
            <v>62</v>
          </cell>
        </row>
        <row r="1321">
          <cell r="Z1321">
            <v>-4270080</v>
          </cell>
          <cell r="AA1321">
            <v>-4270080</v>
          </cell>
          <cell r="AB1321">
            <v>-4270080</v>
          </cell>
          <cell r="AC1321">
            <v>-7374556</v>
          </cell>
          <cell r="AK1321">
            <v>0</v>
          </cell>
          <cell r="AL1321">
            <v>-177920</v>
          </cell>
          <cell r="AM1321">
            <v>-533760</v>
          </cell>
          <cell r="AN1321">
            <v>-889600</v>
          </cell>
          <cell r="AO1321">
            <v>-1374793.1666666667</v>
          </cell>
          <cell r="AR1321" t="str">
            <v>62</v>
          </cell>
        </row>
        <row r="1322">
          <cell r="AC1322">
            <v>-249455</v>
          </cell>
          <cell r="AO1322">
            <v>-10393.958333333334</v>
          </cell>
          <cell r="AR1322" t="str">
            <v>62</v>
          </cell>
        </row>
        <row r="1323">
          <cell r="R1323">
            <v>-633689.44999999995</v>
          </cell>
          <cell r="S1323">
            <v>-633689.44999999995</v>
          </cell>
          <cell r="T1323">
            <v>-633689.44999999995</v>
          </cell>
          <cell r="U1323">
            <v>-633689.44999999995</v>
          </cell>
          <cell r="V1323">
            <v>-621574.30000000005</v>
          </cell>
          <cell r="W1323">
            <v>-617568.47</v>
          </cell>
          <cell r="X1323">
            <v>-617568.47</v>
          </cell>
          <cell r="Y1323">
            <v>-617568.47</v>
          </cell>
          <cell r="Z1323">
            <v>-617568.47</v>
          </cell>
          <cell r="AA1323">
            <v>-535861.12</v>
          </cell>
          <cell r="AB1323">
            <v>-182310.17</v>
          </cell>
          <cell r="AC1323">
            <v>-64818.9</v>
          </cell>
          <cell r="AD1323">
            <v>-642965.26166666672</v>
          </cell>
          <cell r="AE1323">
            <v>-639140.4716666668</v>
          </cell>
          <cell r="AF1323">
            <v>-635656.78708333347</v>
          </cell>
          <cell r="AG1323">
            <v>-633888.24416666676</v>
          </cell>
          <cell r="AH1323">
            <v>-633185.4225000001</v>
          </cell>
          <cell r="AI1323">
            <v>-632008.14666666673</v>
          </cell>
          <cell r="AJ1323">
            <v>-630664.73166666669</v>
          </cell>
          <cell r="AK1323">
            <v>-629321.31666666665</v>
          </cell>
          <cell r="AL1323">
            <v>-627977.90166666661</v>
          </cell>
          <cell r="AM1323">
            <v>-623230.01374999993</v>
          </cell>
          <cell r="AN1323">
            <v>-600346.36333333317</v>
          </cell>
          <cell r="AO1323">
            <v>-557835.95374999987</v>
          </cell>
          <cell r="AR1323" t="str">
            <v>15</v>
          </cell>
          <cell r="AS1323" t="str">
            <v>8</v>
          </cell>
        </row>
        <row r="1324">
          <cell r="R1324">
            <v>-1563239.74</v>
          </cell>
          <cell r="S1324">
            <v>-1517922.89</v>
          </cell>
          <cell r="T1324">
            <v>-821160.95999999996</v>
          </cell>
          <cell r="U1324">
            <v>-821160.95999999996</v>
          </cell>
          <cell r="V1324">
            <v>-673008.26</v>
          </cell>
          <cell r="W1324">
            <v>-650955.26</v>
          </cell>
          <cell r="X1324">
            <v>-650955.26</v>
          </cell>
          <cell r="Y1324">
            <v>-650955.26</v>
          </cell>
          <cell r="Z1324">
            <v>-605272.26</v>
          </cell>
          <cell r="AA1324">
            <v>-605272.26</v>
          </cell>
          <cell r="AB1324">
            <v>-596792.31000000006</v>
          </cell>
          <cell r="AC1324">
            <v>-570451.21</v>
          </cell>
          <cell r="AD1324">
            <v>-3912982.396666667</v>
          </cell>
          <cell r="AE1324">
            <v>-3627929.1062499997</v>
          </cell>
          <cell r="AF1324">
            <v>-3312126.6375000007</v>
          </cell>
          <cell r="AG1324">
            <v>-2975473.3895833329</v>
          </cell>
          <cell r="AH1324">
            <v>-2650611.6637499998</v>
          </cell>
          <cell r="AI1324">
            <v>-2334702.4641666668</v>
          </cell>
          <cell r="AJ1324">
            <v>-2024486.642916667</v>
          </cell>
          <cell r="AK1324">
            <v>-1715395.1433333338</v>
          </cell>
          <cell r="AL1324">
            <v>-1448599.7391666668</v>
          </cell>
          <cell r="AM1324">
            <v>-1225660.6929166669</v>
          </cell>
          <cell r="AN1324">
            <v>-1004628.4191666666</v>
          </cell>
          <cell r="AO1324">
            <v>-852290.00875000004</v>
          </cell>
          <cell r="AR1324" t="str">
            <v>15</v>
          </cell>
          <cell r="AS1324" t="str">
            <v>8</v>
          </cell>
        </row>
        <row r="1325">
          <cell r="R1325">
            <v>-309384.17</v>
          </cell>
          <cell r="S1325">
            <v>-309384.17</v>
          </cell>
          <cell r="T1325">
            <v>-309384.17</v>
          </cell>
          <cell r="U1325">
            <v>-309384.17</v>
          </cell>
          <cell r="V1325">
            <v>-279297</v>
          </cell>
          <cell r="W1325">
            <v>-279297</v>
          </cell>
          <cell r="X1325">
            <v>-279297</v>
          </cell>
          <cell r="Y1325">
            <v>-279297</v>
          </cell>
          <cell r="Z1325">
            <v>-255008</v>
          </cell>
          <cell r="AA1325">
            <v>-255008</v>
          </cell>
          <cell r="AB1325">
            <v>-255008</v>
          </cell>
          <cell r="AC1325">
            <v>-241756</v>
          </cell>
          <cell r="AD1325">
            <v>-339742.42708333331</v>
          </cell>
          <cell r="AE1325">
            <v>-336805.94124999997</v>
          </cell>
          <cell r="AF1325">
            <v>-333882.95541666663</v>
          </cell>
          <cell r="AG1325">
            <v>-330976.67791666667</v>
          </cell>
          <cell r="AH1325">
            <v>-326819.97666666663</v>
          </cell>
          <cell r="AI1325">
            <v>-321409.64333333331</v>
          </cell>
          <cell r="AJ1325">
            <v>-315999.31</v>
          </cell>
          <cell r="AK1325">
            <v>-310609.31</v>
          </cell>
          <cell r="AL1325">
            <v>-304496.20500000002</v>
          </cell>
          <cell r="AM1325">
            <v>-297639.66166666662</v>
          </cell>
          <cell r="AN1325">
            <v>-290965.97333333333</v>
          </cell>
          <cell r="AO1325">
            <v>-283922.97333333333</v>
          </cell>
          <cell r="AR1325" t="str">
            <v>15</v>
          </cell>
          <cell r="AS1325" t="str">
            <v>8</v>
          </cell>
        </row>
        <row r="1326"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  <cell r="AR1326" t="str">
            <v>54</v>
          </cell>
        </row>
        <row r="1327"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O1327">
            <v>0</v>
          </cell>
          <cell r="AR1327" t="str">
            <v>54</v>
          </cell>
        </row>
        <row r="1328"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  <cell r="AK1328">
            <v>0</v>
          </cell>
          <cell r="AL1328">
            <v>0</v>
          </cell>
          <cell r="AM1328">
            <v>0</v>
          </cell>
          <cell r="AN1328">
            <v>0</v>
          </cell>
          <cell r="AO1328">
            <v>0</v>
          </cell>
          <cell r="AR1328" t="str">
            <v>54</v>
          </cell>
        </row>
        <row r="1329"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  <cell r="AM1329">
            <v>0</v>
          </cell>
          <cell r="AN1329">
            <v>0</v>
          </cell>
          <cell r="AO1329">
            <v>0</v>
          </cell>
          <cell r="AR1329" t="str">
            <v>54</v>
          </cell>
        </row>
        <row r="1330"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  <cell r="AK1330">
            <v>0</v>
          </cell>
          <cell r="AL1330">
            <v>0</v>
          </cell>
          <cell r="AM1330">
            <v>0</v>
          </cell>
          <cell r="AN1330">
            <v>0</v>
          </cell>
          <cell r="AO1330">
            <v>0</v>
          </cell>
          <cell r="AR1330" t="str">
            <v>54</v>
          </cell>
        </row>
        <row r="1331"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L1331">
            <v>0</v>
          </cell>
          <cell r="AM1331">
            <v>0</v>
          </cell>
          <cell r="AN1331">
            <v>0</v>
          </cell>
          <cell r="AO1331">
            <v>0</v>
          </cell>
          <cell r="AR1331" t="str">
            <v>54</v>
          </cell>
        </row>
        <row r="1332"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-1101.6166666666666</v>
          </cell>
          <cell r="AE1332">
            <v>-1101.6166666666666</v>
          </cell>
          <cell r="AF1332">
            <v>-1101.6166666666666</v>
          </cell>
          <cell r="AG1332">
            <v>-1101.6166666666666</v>
          </cell>
          <cell r="AH1332">
            <v>-1101.6166666666666</v>
          </cell>
          <cell r="AI1332">
            <v>-1101.6166666666666</v>
          </cell>
          <cell r="AJ1332">
            <v>-1101.6166666666666</v>
          </cell>
          <cell r="AK1332">
            <v>-963.91458333333321</v>
          </cell>
          <cell r="AL1332">
            <v>-688.51041666666663</v>
          </cell>
          <cell r="AM1332">
            <v>-413.10624999999999</v>
          </cell>
          <cell r="AN1332">
            <v>-137.70208333333332</v>
          </cell>
          <cell r="AO1332">
            <v>0</v>
          </cell>
          <cell r="AR1332" t="str">
            <v>54</v>
          </cell>
        </row>
        <row r="1333"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12329.65</v>
          </cell>
          <cell r="AA1333">
            <v>23491</v>
          </cell>
          <cell r="AB1333">
            <v>0</v>
          </cell>
          <cell r="AC1333">
            <v>0</v>
          </cell>
          <cell r="AD1333">
            <v>-2264892.8879166669</v>
          </cell>
          <cell r="AE1333">
            <v>-2042137.3916666668</v>
          </cell>
          <cell r="AF1333">
            <v>-1820174.8829166668</v>
          </cell>
          <cell r="AG1333">
            <v>-1600488.1270833332</v>
          </cell>
          <cell r="AH1333">
            <v>-1383197.1291666667</v>
          </cell>
          <cell r="AI1333">
            <v>-1167839.31125</v>
          </cell>
          <cell r="AJ1333">
            <v>-954115.82</v>
          </cell>
          <cell r="AK1333">
            <v>-740512.5479166666</v>
          </cell>
          <cell r="AL1333">
            <v>-526737.29499999993</v>
          </cell>
          <cell r="AM1333">
            <v>-313568.49374999997</v>
          </cell>
          <cell r="AN1333">
            <v>-102206.53125</v>
          </cell>
          <cell r="AO1333">
            <v>2985.0541666666668</v>
          </cell>
          <cell r="AR1333" t="str">
            <v>54</v>
          </cell>
        </row>
        <row r="1334">
          <cell r="R1334">
            <v>-18189975.359999999</v>
          </cell>
          <cell r="S1334">
            <v>-17592093.25</v>
          </cell>
          <cell r="T1334">
            <v>-17646484.949999999</v>
          </cell>
          <cell r="U1334">
            <v>-17485337.280000001</v>
          </cell>
          <cell r="V1334">
            <v>-17528490.640000001</v>
          </cell>
          <cell r="W1334">
            <v>-15724644.289999999</v>
          </cell>
          <cell r="X1334">
            <v>-15457306.5</v>
          </cell>
          <cell r="Y1334">
            <v>-14880467.699999999</v>
          </cell>
          <cell r="Z1334">
            <v>-14631133.939999999</v>
          </cell>
          <cell r="AA1334">
            <v>-14497274.619999999</v>
          </cell>
          <cell r="AB1334">
            <v>-14012969.27</v>
          </cell>
          <cell r="AC1334">
            <v>-12128774.5</v>
          </cell>
          <cell r="AD1334">
            <v>-18681476.020833332</v>
          </cell>
          <cell r="AE1334">
            <v>-18618525.298750002</v>
          </cell>
          <cell r="AF1334">
            <v>-18497512.33666667</v>
          </cell>
          <cell r="AG1334">
            <v>-18371745.376666665</v>
          </cell>
          <cell r="AH1334">
            <v>-18265447.329166669</v>
          </cell>
          <cell r="AI1334">
            <v>-18091929.862083334</v>
          </cell>
          <cell r="AJ1334">
            <v>-17834247.762916666</v>
          </cell>
          <cell r="AK1334">
            <v>-17536512.568333331</v>
          </cell>
          <cell r="AL1334">
            <v>-17193881.589583334</v>
          </cell>
          <cell r="AM1334">
            <v>-16849456.699166667</v>
          </cell>
          <cell r="AN1334">
            <v>-16503065.168333331</v>
          </cell>
          <cell r="AO1334">
            <v>-16069117.576666668</v>
          </cell>
          <cell r="AR1334" t="str">
            <v>54</v>
          </cell>
        </row>
        <row r="1335">
          <cell r="R1335">
            <v>-12735996.720000001</v>
          </cell>
          <cell r="S1335">
            <v>-12824137.74</v>
          </cell>
          <cell r="T1335">
            <v>-12773354.26</v>
          </cell>
          <cell r="U1335">
            <v>-12821872.050000001</v>
          </cell>
          <cell r="V1335">
            <v>-13379820.050000001</v>
          </cell>
          <cell r="W1335">
            <v>-13265358.9</v>
          </cell>
          <cell r="X1335">
            <v>-13260335.26</v>
          </cell>
          <cell r="Y1335">
            <v>-13108050.1</v>
          </cell>
          <cell r="Z1335">
            <v>-13297335.1</v>
          </cell>
          <cell r="AA1335">
            <v>-13270711.470000001</v>
          </cell>
          <cell r="AB1335">
            <v>-13270210.470000001</v>
          </cell>
          <cell r="AC1335">
            <v>-13275052.380000001</v>
          </cell>
          <cell r="AD1335">
            <v>-11730521.78125</v>
          </cell>
          <cell r="AE1335">
            <v>-11918317.989583334</v>
          </cell>
          <cell r="AF1335">
            <v>-12094802.978333332</v>
          </cell>
          <cell r="AG1335">
            <v>-12255352.779166667</v>
          </cell>
          <cell r="AH1335">
            <v>-12425118.484166667</v>
          </cell>
          <cell r="AI1335">
            <v>-12587773.467916667</v>
          </cell>
          <cell r="AJ1335">
            <v>-12712763.415416667</v>
          </cell>
          <cell r="AK1335">
            <v>-12810028.012083335</v>
          </cell>
          <cell r="AL1335">
            <v>-12891906.520416668</v>
          </cell>
          <cell r="AM1335">
            <v>-12967658.065416669</v>
          </cell>
          <cell r="AN1335">
            <v>-13026206.445833333</v>
          </cell>
          <cell r="AO1335">
            <v>-13077565.972500002</v>
          </cell>
          <cell r="AR1335" t="str">
            <v>15</v>
          </cell>
          <cell r="AS1335" t="str">
            <v>8</v>
          </cell>
        </row>
        <row r="1336">
          <cell r="R1336">
            <v>-473372.1</v>
          </cell>
          <cell r="S1336">
            <v>-469474.1</v>
          </cell>
          <cell r="T1336">
            <v>-465901.89</v>
          </cell>
          <cell r="U1336">
            <v>-462391.89</v>
          </cell>
          <cell r="V1336">
            <v>-462354.89</v>
          </cell>
          <cell r="W1336">
            <v>-459539.89</v>
          </cell>
          <cell r="X1336">
            <v>-383502.37</v>
          </cell>
          <cell r="Y1336">
            <v>-366424.95</v>
          </cell>
          <cell r="Z1336">
            <v>-402688.95</v>
          </cell>
          <cell r="AA1336">
            <v>-402226.95</v>
          </cell>
          <cell r="AB1336">
            <v>-403928.95</v>
          </cell>
          <cell r="AC1336">
            <v>-403738.95</v>
          </cell>
          <cell r="AD1336">
            <v>-455103.74958333332</v>
          </cell>
          <cell r="AE1336">
            <v>-458335.92041666666</v>
          </cell>
          <cell r="AF1336">
            <v>-460066.58249999996</v>
          </cell>
          <cell r="AG1336">
            <v>-460747.73583333328</v>
          </cell>
          <cell r="AH1336">
            <v>-461612.47249999997</v>
          </cell>
          <cell r="AI1336">
            <v>-462197.54249999998</v>
          </cell>
          <cell r="AJ1336">
            <v>-459031.96583333332</v>
          </cell>
          <cell r="AK1336">
            <v>-451344.14166666666</v>
          </cell>
          <cell r="AL1336">
            <v>-444430.75708333333</v>
          </cell>
          <cell r="AM1336">
            <v>-439921.78791666665</v>
          </cell>
          <cell r="AN1336">
            <v>-435689.23541666666</v>
          </cell>
          <cell r="AO1336">
            <v>-431505.68291666667</v>
          </cell>
          <cell r="AR1336" t="str">
            <v>15</v>
          </cell>
          <cell r="AS1336" t="str">
            <v>8</v>
          </cell>
        </row>
        <row r="1337">
          <cell r="R1337">
            <v>-10000</v>
          </cell>
          <cell r="S1337">
            <v>-10000</v>
          </cell>
          <cell r="T1337">
            <v>-10000</v>
          </cell>
          <cell r="U1337">
            <v>-10000</v>
          </cell>
          <cell r="V1337">
            <v>-10000</v>
          </cell>
          <cell r="W1337">
            <v>-10000</v>
          </cell>
          <cell r="X1337">
            <v>-10000</v>
          </cell>
          <cell r="Y1337">
            <v>-10000</v>
          </cell>
          <cell r="Z1337">
            <v>-10000</v>
          </cell>
          <cell r="AA1337">
            <v>-10000</v>
          </cell>
          <cell r="AB1337">
            <v>-264786.73</v>
          </cell>
          <cell r="AC1337">
            <v>-10000</v>
          </cell>
          <cell r="AD1337">
            <v>-10000</v>
          </cell>
          <cell r="AE1337">
            <v>-10000</v>
          </cell>
          <cell r="AF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  <cell r="AK1337">
            <v>-10000</v>
          </cell>
          <cell r="AL1337">
            <v>-10000</v>
          </cell>
          <cell r="AM1337">
            <v>-10000</v>
          </cell>
          <cell r="AN1337">
            <v>-20616.11375</v>
          </cell>
          <cell r="AO1337">
            <v>-31232.227499999997</v>
          </cell>
          <cell r="AR1337" t="str">
            <v>54</v>
          </cell>
        </row>
        <row r="1338">
          <cell r="R1338">
            <v>-16985.93</v>
          </cell>
          <cell r="S1338">
            <v>-16090.74</v>
          </cell>
          <cell r="T1338">
            <v>-14586.35</v>
          </cell>
          <cell r="U1338">
            <v>-32348.12</v>
          </cell>
          <cell r="V1338">
            <v>-68671.89</v>
          </cell>
          <cell r="W1338">
            <v>-69048.53</v>
          </cell>
          <cell r="X1338">
            <v>-65786.69</v>
          </cell>
          <cell r="Y1338">
            <v>-64169.71</v>
          </cell>
          <cell r="Z1338">
            <v>-72146.89</v>
          </cell>
          <cell r="AA1338">
            <v>-67917.919999999998</v>
          </cell>
          <cell r="AB1338">
            <v>-67308.81</v>
          </cell>
          <cell r="AC1338">
            <v>-49150.83</v>
          </cell>
          <cell r="AD1338">
            <v>-21921.870416666668</v>
          </cell>
          <cell r="AE1338">
            <v>-21652.045000000002</v>
          </cell>
          <cell r="AF1338">
            <v>-21071.827916666665</v>
          </cell>
          <cell r="AG1338">
            <v>-20958.592499999999</v>
          </cell>
          <cell r="AH1338">
            <v>-23492.012499999997</v>
          </cell>
          <cell r="AI1338">
            <v>-27795.452499999999</v>
          </cell>
          <cell r="AJ1338">
            <v>-31905.362499999992</v>
          </cell>
          <cell r="AK1338">
            <v>-35901.401666666665</v>
          </cell>
          <cell r="AL1338">
            <v>-39813.555</v>
          </cell>
          <cell r="AM1338">
            <v>-43583.292500000003</v>
          </cell>
          <cell r="AN1338">
            <v>-46857.437916666669</v>
          </cell>
          <cell r="AO1338">
            <v>-49327.732500000006</v>
          </cell>
          <cell r="AR1338" t="str">
            <v>15</v>
          </cell>
          <cell r="AS1338" t="str">
            <v>8</v>
          </cell>
        </row>
        <row r="1339">
          <cell r="R1339">
            <v>-64228.41</v>
          </cell>
          <cell r="S1339">
            <v>-42929.55</v>
          </cell>
          <cell r="T1339">
            <v>-39260.910000000003</v>
          </cell>
          <cell r="U1339">
            <v>-42100.46</v>
          </cell>
          <cell r="V1339">
            <v>-41295.21</v>
          </cell>
          <cell r="W1339">
            <v>-41295.21</v>
          </cell>
          <cell r="X1339">
            <v>-50128.18</v>
          </cell>
          <cell r="Y1339">
            <v>-41258.870000000003</v>
          </cell>
          <cell r="Z1339">
            <v>-41258.870000000003</v>
          </cell>
          <cell r="AA1339">
            <v>-43532.78</v>
          </cell>
          <cell r="AB1339">
            <v>-47238.93</v>
          </cell>
          <cell r="AC1339">
            <v>-45186.77</v>
          </cell>
          <cell r="AD1339">
            <v>-51815.008333333339</v>
          </cell>
          <cell r="AE1339">
            <v>-51375.428333333344</v>
          </cell>
          <cell r="AF1339">
            <v>-50011.887916666667</v>
          </cell>
          <cell r="AG1339">
            <v>-48503.591666666667</v>
          </cell>
          <cell r="AH1339">
            <v>-47365.691250000011</v>
          </cell>
          <cell r="AI1339">
            <v>-46694.127916666672</v>
          </cell>
          <cell r="AJ1339">
            <v>-46683.802500000013</v>
          </cell>
          <cell r="AK1339">
            <v>-47396.462916666671</v>
          </cell>
          <cell r="AL1339">
            <v>-47859.007083333338</v>
          </cell>
          <cell r="AM1339">
            <v>-47902.995833333342</v>
          </cell>
          <cell r="AN1339">
            <v>-47270.877500000002</v>
          </cell>
          <cell r="AO1339">
            <v>-45769.580833333333</v>
          </cell>
          <cell r="AR1339" t="str">
            <v>15</v>
          </cell>
          <cell r="AS1339" t="str">
            <v>8</v>
          </cell>
        </row>
        <row r="1340">
          <cell r="R1340">
            <v>-1065808.22</v>
          </cell>
          <cell r="S1340">
            <v>-1137948.26</v>
          </cell>
          <cell r="T1340">
            <v>-1171979.02</v>
          </cell>
          <cell r="U1340">
            <v>-1265557.45</v>
          </cell>
          <cell r="V1340">
            <v>-1404275.98</v>
          </cell>
          <cell r="W1340">
            <v>-1596622.55</v>
          </cell>
          <cell r="X1340">
            <v>-1710816.49</v>
          </cell>
          <cell r="Y1340">
            <v>-1844291.41</v>
          </cell>
          <cell r="Z1340">
            <v>-1996784.21</v>
          </cell>
          <cell r="AA1340">
            <v>-2147805.5</v>
          </cell>
          <cell r="AB1340">
            <v>-2249743.5699999998</v>
          </cell>
          <cell r="AC1340">
            <v>-2387874.35</v>
          </cell>
          <cell r="AD1340">
            <v>-543484.93583333341</v>
          </cell>
          <cell r="AE1340">
            <v>-620890.33250000002</v>
          </cell>
          <cell r="AF1340">
            <v>-699969.27916666667</v>
          </cell>
          <cell r="AG1340">
            <v>-780303.43875000009</v>
          </cell>
          <cell r="AH1340">
            <v>-864310.51500000001</v>
          </cell>
          <cell r="AI1340">
            <v>-957086.18541666667</v>
          </cell>
          <cell r="AJ1340">
            <v>-1056682.5037499999</v>
          </cell>
          <cell r="AK1340">
            <v>-1159930.1729166666</v>
          </cell>
          <cell r="AL1340">
            <v>-1269163.81375</v>
          </cell>
          <cell r="AM1340">
            <v>-1381423.4083333334</v>
          </cell>
          <cell r="AN1340">
            <v>-1494373.7804166668</v>
          </cell>
          <cell r="AO1340">
            <v>-1608022.25875</v>
          </cell>
          <cell r="AR1340" t="str">
            <v>54</v>
          </cell>
        </row>
        <row r="1341">
          <cell r="R1341">
            <v>-5421511.7400000002</v>
          </cell>
          <cell r="S1341">
            <v>-6101329.8600000003</v>
          </cell>
          <cell r="T1341">
            <v>-7075401.0999999996</v>
          </cell>
          <cell r="U1341">
            <v>-7697446.5999999996</v>
          </cell>
          <cell r="V1341">
            <v>-8935779.2899999991</v>
          </cell>
          <cell r="W1341">
            <v>-9978540.6500000004</v>
          </cell>
          <cell r="X1341">
            <v>-10965964.060000001</v>
          </cell>
          <cell r="Y1341">
            <v>-12410258.039999999</v>
          </cell>
          <cell r="Z1341">
            <v>-13478918.07</v>
          </cell>
          <cell r="AA1341">
            <v>-14647680.220000001</v>
          </cell>
          <cell r="AB1341">
            <v>-15512304.619999999</v>
          </cell>
          <cell r="AC1341">
            <v>-17556792.98</v>
          </cell>
          <cell r="AD1341">
            <v>-2161250.1879166667</v>
          </cell>
          <cell r="AE1341">
            <v>-2627030.9487500004</v>
          </cell>
          <cell r="AF1341">
            <v>-3155026.5583333336</v>
          </cell>
          <cell r="AG1341">
            <v>-3735067.342916667</v>
          </cell>
          <cell r="AH1341">
            <v>-4378870.5970833339</v>
          </cell>
          <cell r="AI1341">
            <v>-5100314.4420833336</v>
          </cell>
          <cell r="AJ1341">
            <v>-5850488.1887499997</v>
          </cell>
          <cell r="AK1341">
            <v>-6639557.251666666</v>
          </cell>
          <cell r="AL1341">
            <v>-7496799.8862500004</v>
          </cell>
          <cell r="AM1341">
            <v>-8398170.0925000012</v>
          </cell>
          <cell r="AN1341">
            <v>-9313191.6579166651</v>
          </cell>
          <cell r="AO1341">
            <v>-10292404.63125</v>
          </cell>
          <cell r="AR1341" t="str">
            <v>54</v>
          </cell>
        </row>
        <row r="1342">
          <cell r="R1342">
            <v>-1914378.37</v>
          </cell>
          <cell r="S1342">
            <v>-2049326.99</v>
          </cell>
          <cell r="T1342">
            <v>-2158000.2400000002</v>
          </cell>
          <cell r="U1342">
            <v>-2270179.7000000002</v>
          </cell>
          <cell r="V1342">
            <v>-2507281.5299999998</v>
          </cell>
          <cell r="W1342">
            <v>-2694979</v>
          </cell>
          <cell r="X1342">
            <v>-3063329.16</v>
          </cell>
          <cell r="Y1342">
            <v>-3278135.94</v>
          </cell>
          <cell r="Z1342">
            <v>-3727999.34</v>
          </cell>
          <cell r="AA1342">
            <v>-3891721.93</v>
          </cell>
          <cell r="AB1342">
            <v>-3985165.2</v>
          </cell>
          <cell r="AC1342">
            <v>-4324671.38</v>
          </cell>
          <cell r="AD1342">
            <v>-1234855.3745833333</v>
          </cell>
          <cell r="AE1342">
            <v>-1363339.6433333333</v>
          </cell>
          <cell r="AF1342">
            <v>-1495983.4775</v>
          </cell>
          <cell r="AG1342">
            <v>-1625900.1525000001</v>
          </cell>
          <cell r="AH1342">
            <v>-1757809.4195833334</v>
          </cell>
          <cell r="AI1342">
            <v>-1901124.5575000001</v>
          </cell>
          <cell r="AJ1342">
            <v>-2061875.500416667</v>
          </cell>
          <cell r="AK1342">
            <v>-2211391.1612500004</v>
          </cell>
          <cell r="AL1342">
            <v>-2363670.1037500002</v>
          </cell>
          <cell r="AM1342">
            <v>-2535591.4287500004</v>
          </cell>
          <cell r="AN1342">
            <v>-2700759.4562500003</v>
          </cell>
          <cell r="AO1342">
            <v>-2885940.3858333328</v>
          </cell>
          <cell r="AR1342" t="str">
            <v>54</v>
          </cell>
        </row>
        <row r="1343">
          <cell r="R1343">
            <v>-1659473.13</v>
          </cell>
          <cell r="S1343">
            <v>-1659473.13</v>
          </cell>
          <cell r="T1343">
            <v>-2307984.5699999998</v>
          </cell>
          <cell r="U1343">
            <v>-2307984.5699999998</v>
          </cell>
          <cell r="V1343">
            <v>-2307984.5699999998</v>
          </cell>
          <cell r="W1343">
            <v>-2339549.2999999998</v>
          </cell>
          <cell r="X1343">
            <v>-2445495.86</v>
          </cell>
          <cell r="Y1343">
            <v>-2445495.86</v>
          </cell>
          <cell r="Z1343">
            <v>-2445495.86</v>
          </cell>
          <cell r="AA1343">
            <v>-2445495.86</v>
          </cell>
          <cell r="AB1343">
            <v>-2445495.86</v>
          </cell>
          <cell r="AC1343">
            <v>-2446798.7599999998</v>
          </cell>
          <cell r="AD1343">
            <v>-747564.71625000006</v>
          </cell>
          <cell r="AE1343">
            <v>-853998.79208333325</v>
          </cell>
          <cell r="AF1343">
            <v>-984515.37124999985</v>
          </cell>
          <cell r="AG1343">
            <v>-1139114.4537500001</v>
          </cell>
          <cell r="AH1343">
            <v>-1293713.5362499999</v>
          </cell>
          <cell r="AI1343">
            <v>-1447668.2225000001</v>
          </cell>
          <cell r="AJ1343">
            <v>-1605392.9524999999</v>
          </cell>
          <cell r="AK1343">
            <v>-1767532.1224999998</v>
          </cell>
          <cell r="AL1343">
            <v>-1908132.0020833332</v>
          </cell>
          <cell r="AM1343">
            <v>-2027192.5912499998</v>
          </cell>
          <cell r="AN1343">
            <v>-2146253.1804166664</v>
          </cell>
          <cell r="AO1343">
            <v>-2238588.7095833332</v>
          </cell>
          <cell r="AR1343" t="str">
            <v>54</v>
          </cell>
        </row>
        <row r="1344">
          <cell r="R1344">
            <v>-256699</v>
          </cell>
          <cell r="S1344">
            <v>-256699</v>
          </cell>
          <cell r="T1344">
            <v>-472333</v>
          </cell>
          <cell r="U1344">
            <v>-472333</v>
          </cell>
          <cell r="V1344">
            <v>-589060.36</v>
          </cell>
          <cell r="W1344">
            <v>-722973.22</v>
          </cell>
          <cell r="X1344">
            <v>-816602.96</v>
          </cell>
          <cell r="Y1344">
            <v>-1253005.77</v>
          </cell>
          <cell r="Z1344">
            <v>-1183605.3999999999</v>
          </cell>
          <cell r="AA1344">
            <v>-1392444.71</v>
          </cell>
          <cell r="AB1344">
            <v>-1608017.2</v>
          </cell>
          <cell r="AC1344">
            <v>-1767427.96</v>
          </cell>
          <cell r="AD1344">
            <v>-32087.375</v>
          </cell>
          <cell r="AE1344">
            <v>-53478.958333333336</v>
          </cell>
          <cell r="AF1344">
            <v>-83855.291666666672</v>
          </cell>
          <cell r="AG1344">
            <v>-123216.375</v>
          </cell>
          <cell r="AH1344">
            <v>-167441.09833333333</v>
          </cell>
          <cell r="AI1344">
            <v>-222109.16416666665</v>
          </cell>
          <cell r="AJ1344">
            <v>-286258.17166666669</v>
          </cell>
          <cell r="AK1344">
            <v>-372491.86874999997</v>
          </cell>
          <cell r="AL1344">
            <v>-474017.33416666673</v>
          </cell>
          <cell r="AM1344">
            <v>-581352.75541666674</v>
          </cell>
          <cell r="AN1344">
            <v>-706372.00166666682</v>
          </cell>
          <cell r="AO1344">
            <v>-836319.75833333342</v>
          </cell>
          <cell r="AR1344" t="str">
            <v>15</v>
          </cell>
          <cell r="AS1344" t="str">
            <v>8</v>
          </cell>
        </row>
        <row r="1345">
          <cell r="R1345">
            <v>0</v>
          </cell>
          <cell r="S1345">
            <v>0</v>
          </cell>
          <cell r="T1345">
            <v>0</v>
          </cell>
          <cell r="U1345">
            <v>-196</v>
          </cell>
          <cell r="V1345">
            <v>-8405.11</v>
          </cell>
          <cell r="W1345">
            <v>-37577.199999999997</v>
          </cell>
          <cell r="X1345">
            <v>-128494.87</v>
          </cell>
          <cell r="Y1345">
            <v>-212816.71</v>
          </cell>
          <cell r="Z1345">
            <v>-341208.97</v>
          </cell>
          <cell r="AA1345">
            <v>-401719.11</v>
          </cell>
          <cell r="AB1345">
            <v>-445904.4</v>
          </cell>
          <cell r="AC1345">
            <v>-1632994.77</v>
          </cell>
          <cell r="AD1345">
            <v>0</v>
          </cell>
          <cell r="AE1345">
            <v>0</v>
          </cell>
          <cell r="AF1345">
            <v>0</v>
          </cell>
          <cell r="AG1345">
            <v>-8.1666666666666661</v>
          </cell>
          <cell r="AH1345">
            <v>-366.54625000000004</v>
          </cell>
          <cell r="AI1345">
            <v>-2282.4758333333334</v>
          </cell>
          <cell r="AJ1345">
            <v>-9202.1454166666663</v>
          </cell>
          <cell r="AK1345">
            <v>-23423.461249999997</v>
          </cell>
          <cell r="AL1345">
            <v>-46507.864583333336</v>
          </cell>
          <cell r="AM1345">
            <v>-77463.201249999998</v>
          </cell>
          <cell r="AN1345">
            <v>-112780.84749999999</v>
          </cell>
          <cell r="AO1345">
            <v>-199401.64624999999</v>
          </cell>
          <cell r="AR1345" t="str">
            <v>15</v>
          </cell>
          <cell r="AS1345" t="str">
            <v>8</v>
          </cell>
        </row>
        <row r="1346">
          <cell r="R1346">
            <v>-15482</v>
          </cell>
          <cell r="S1346">
            <v>-15482</v>
          </cell>
          <cell r="T1346">
            <v>-15482</v>
          </cell>
          <cell r="U1346">
            <v>-15482</v>
          </cell>
          <cell r="V1346">
            <v>-32696</v>
          </cell>
          <cell r="W1346">
            <v>-37744</v>
          </cell>
          <cell r="X1346">
            <v>-126799.52</v>
          </cell>
          <cell r="Y1346">
            <v>-137879.51999999999</v>
          </cell>
          <cell r="Z1346">
            <v>-123034.52</v>
          </cell>
          <cell r="AA1346">
            <v>-162974.67000000001</v>
          </cell>
          <cell r="AB1346">
            <v>-193065.9</v>
          </cell>
          <cell r="AC1346">
            <v>-232790.93</v>
          </cell>
          <cell r="AD1346">
            <v>-1935.25</v>
          </cell>
          <cell r="AE1346">
            <v>-3225.4166666666665</v>
          </cell>
          <cell r="AF1346">
            <v>-4515.583333333333</v>
          </cell>
          <cell r="AG1346">
            <v>-5805.75</v>
          </cell>
          <cell r="AH1346">
            <v>-7813.166666666667</v>
          </cell>
          <cell r="AI1346">
            <v>-10748.166666666666</v>
          </cell>
          <cell r="AJ1346">
            <v>-17604.146666666667</v>
          </cell>
          <cell r="AK1346">
            <v>-28632.440000000002</v>
          </cell>
          <cell r="AL1346">
            <v>-39503.858333333337</v>
          </cell>
          <cell r="AM1346">
            <v>-51420.907916666671</v>
          </cell>
          <cell r="AN1346">
            <v>-66255.931666666671</v>
          </cell>
          <cell r="AO1346">
            <v>-83354.882916666669</v>
          </cell>
          <cell r="AR1346" t="str">
            <v>15</v>
          </cell>
          <cell r="AS1346" t="str">
            <v>8</v>
          </cell>
        </row>
        <row r="1347"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-347.74</v>
          </cell>
          <cell r="X1347">
            <v>-874.23</v>
          </cell>
          <cell r="Y1347">
            <v>-874.23</v>
          </cell>
          <cell r="Z1347">
            <v>-1204.9100000000001</v>
          </cell>
          <cell r="AA1347">
            <v>-1204.9100000000001</v>
          </cell>
          <cell r="AB1347">
            <v>-3558.26</v>
          </cell>
          <cell r="AC1347">
            <v>-6023.52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-14.489166666666668</v>
          </cell>
          <cell r="AJ1347">
            <v>-65.404583333333335</v>
          </cell>
          <cell r="AK1347">
            <v>-138.25708333333333</v>
          </cell>
          <cell r="AL1347">
            <v>-224.88791666666665</v>
          </cell>
          <cell r="AM1347">
            <v>-325.29708333333332</v>
          </cell>
          <cell r="AN1347">
            <v>-523.76249999999993</v>
          </cell>
          <cell r="AO1347">
            <v>-923.00333333333344</v>
          </cell>
          <cell r="AR1347" t="str">
            <v>54</v>
          </cell>
        </row>
        <row r="1348">
          <cell r="R1348">
            <v>-5353</v>
          </cell>
          <cell r="S1348">
            <v>-5353</v>
          </cell>
          <cell r="T1348">
            <v>-5353</v>
          </cell>
          <cell r="U1348">
            <v>-5353</v>
          </cell>
          <cell r="V1348">
            <v>-5353</v>
          </cell>
          <cell r="W1348">
            <v>-5353</v>
          </cell>
          <cell r="X1348">
            <v>-1971</v>
          </cell>
          <cell r="Y1348">
            <v>-1971</v>
          </cell>
          <cell r="Z1348">
            <v>0</v>
          </cell>
          <cell r="AA1348">
            <v>0</v>
          </cell>
          <cell r="AB1348">
            <v>-496.43</v>
          </cell>
          <cell r="AC1348">
            <v>-496.43</v>
          </cell>
          <cell r="AD1348">
            <v>-669.125</v>
          </cell>
          <cell r="AE1348">
            <v>-1115.2083333333333</v>
          </cell>
          <cell r="AF1348">
            <v>-1561.2916666666667</v>
          </cell>
          <cell r="AG1348">
            <v>-2007.375</v>
          </cell>
          <cell r="AH1348">
            <v>-2453.4583333333335</v>
          </cell>
          <cell r="AI1348">
            <v>-2899.5416666666665</v>
          </cell>
          <cell r="AJ1348">
            <v>-3204.7083333333335</v>
          </cell>
          <cell r="AK1348">
            <v>-3368.9583333333335</v>
          </cell>
          <cell r="AL1348">
            <v>-3451.0833333333335</v>
          </cell>
          <cell r="AM1348">
            <v>-3451.0833333333335</v>
          </cell>
          <cell r="AN1348">
            <v>-3471.7679166666662</v>
          </cell>
          <cell r="AO1348">
            <v>-3290.095416666667</v>
          </cell>
          <cell r="AR1348" t="str">
            <v>15</v>
          </cell>
          <cell r="AS1348" t="str">
            <v>8</v>
          </cell>
        </row>
        <row r="1349">
          <cell r="AC1349">
            <v>-338</v>
          </cell>
          <cell r="AO1349">
            <v>-14.083333333333334</v>
          </cell>
          <cell r="AR1349" t="str">
            <v>15</v>
          </cell>
          <cell r="AS1349" t="str">
            <v>8</v>
          </cell>
        </row>
        <row r="1350">
          <cell r="R1350">
            <v>-72461.78</v>
          </cell>
          <cell r="S1350">
            <v>-80766.649999999994</v>
          </cell>
          <cell r="T1350">
            <v>-78081.009999999995</v>
          </cell>
          <cell r="U1350">
            <v>-56868.3</v>
          </cell>
          <cell r="V1350">
            <v>-44885.27</v>
          </cell>
          <cell r="W1350">
            <v>-61815.47</v>
          </cell>
          <cell r="X1350">
            <v>-80192.41</v>
          </cell>
          <cell r="Y1350">
            <v>-80192.41</v>
          </cell>
          <cell r="Z1350">
            <v>-79375.19</v>
          </cell>
          <cell r="AA1350">
            <v>-87587.99</v>
          </cell>
          <cell r="AB1350">
            <v>-93697</v>
          </cell>
          <cell r="AC1350">
            <v>-88753.01</v>
          </cell>
          <cell r="AD1350">
            <v>-2321741.4775</v>
          </cell>
          <cell r="AE1350">
            <v>-2118474.1675</v>
          </cell>
          <cell r="AF1350">
            <v>-1908665.1220833333</v>
          </cell>
          <cell r="AG1350">
            <v>-1692674.1970833333</v>
          </cell>
          <cell r="AH1350">
            <v>-1471370.3554166665</v>
          </cell>
          <cell r="AI1350">
            <v>-1244239.3891666667</v>
          </cell>
          <cell r="AJ1350">
            <v>-1011027.5604166667</v>
          </cell>
          <cell r="AK1350">
            <v>-771309.28333333321</v>
          </cell>
          <cell r="AL1350">
            <v>-524195.9945833332</v>
          </cell>
          <cell r="AM1350">
            <v>-269984.65625</v>
          </cell>
          <cell r="AN1350">
            <v>-126316.95875000001</v>
          </cell>
          <cell r="AO1350">
            <v>-93409.764583333337</v>
          </cell>
          <cell r="AR1350" t="str">
            <v>50b</v>
          </cell>
        </row>
        <row r="1351"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-100000</v>
          </cell>
          <cell r="X1351">
            <v>-100000</v>
          </cell>
          <cell r="Y1351">
            <v>-100000</v>
          </cell>
          <cell r="Z1351">
            <v>-100000</v>
          </cell>
          <cell r="AA1351">
            <v>-100000</v>
          </cell>
          <cell r="AB1351">
            <v>-100000</v>
          </cell>
          <cell r="AC1351">
            <v>-100000</v>
          </cell>
          <cell r="AD1351">
            <v>0</v>
          </cell>
          <cell r="AE1351">
            <v>0</v>
          </cell>
          <cell r="AF1351">
            <v>0</v>
          </cell>
          <cell r="AG1351">
            <v>0</v>
          </cell>
          <cell r="AH1351">
            <v>0</v>
          </cell>
          <cell r="AI1351">
            <v>-4166.666666666667</v>
          </cell>
          <cell r="AJ1351">
            <v>-12500</v>
          </cell>
          <cell r="AK1351">
            <v>-20833.333333333332</v>
          </cell>
          <cell r="AL1351">
            <v>-29166.666666666668</v>
          </cell>
          <cell r="AM1351">
            <v>-37500</v>
          </cell>
          <cell r="AN1351">
            <v>-45833.333333333336</v>
          </cell>
          <cell r="AO1351">
            <v>-54166.666666666664</v>
          </cell>
          <cell r="AR1351" t="str">
            <v>54</v>
          </cell>
        </row>
        <row r="1352">
          <cell r="R1352">
            <v>-5000</v>
          </cell>
          <cell r="S1352">
            <v>-5000</v>
          </cell>
          <cell r="T1352">
            <v>-5000</v>
          </cell>
          <cell r="U1352">
            <v>-5000</v>
          </cell>
          <cell r="V1352">
            <v>-5000</v>
          </cell>
          <cell r="W1352">
            <v>-5000</v>
          </cell>
          <cell r="X1352">
            <v>-5000</v>
          </cell>
          <cell r="Y1352">
            <v>-5000</v>
          </cell>
          <cell r="Z1352">
            <v>-5000</v>
          </cell>
          <cell r="AA1352">
            <v>-5000</v>
          </cell>
          <cell r="AB1352">
            <v>-5000</v>
          </cell>
          <cell r="AC1352">
            <v>-5000</v>
          </cell>
          <cell r="AD1352">
            <v>-5000</v>
          </cell>
          <cell r="AE1352">
            <v>-5000</v>
          </cell>
          <cell r="AF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  <cell r="AK1352">
            <v>-5000</v>
          </cell>
          <cell r="AL1352">
            <v>-5000</v>
          </cell>
          <cell r="AM1352">
            <v>-5000</v>
          </cell>
          <cell r="AN1352">
            <v>-5000</v>
          </cell>
          <cell r="AO1352">
            <v>-5000</v>
          </cell>
          <cell r="AR1352" t="str">
            <v>50b</v>
          </cell>
        </row>
        <row r="1353"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-1063000</v>
          </cell>
          <cell r="X1353">
            <v>-1063000</v>
          </cell>
          <cell r="Y1353">
            <v>-1063000</v>
          </cell>
          <cell r="Z1353">
            <v>-1063000</v>
          </cell>
          <cell r="AA1353">
            <v>-1063000</v>
          </cell>
          <cell r="AB1353">
            <v>-1063000</v>
          </cell>
          <cell r="AC1353">
            <v>-1063000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-44291.666666666664</v>
          </cell>
          <cell r="AJ1353">
            <v>-132875</v>
          </cell>
          <cell r="AK1353">
            <v>-221458.33333333334</v>
          </cell>
          <cell r="AL1353">
            <v>-310041.66666666669</v>
          </cell>
          <cell r="AM1353">
            <v>-398625</v>
          </cell>
          <cell r="AN1353">
            <v>-487208.33333333331</v>
          </cell>
          <cell r="AO1353">
            <v>-575791.66666666663</v>
          </cell>
          <cell r="AR1353" t="str">
            <v>50b</v>
          </cell>
        </row>
        <row r="1354">
          <cell r="R1354">
            <v>-36858472.399999999</v>
          </cell>
          <cell r="S1354">
            <v>-36691031.200000003</v>
          </cell>
          <cell r="T1354">
            <v>-38643885.740000002</v>
          </cell>
          <cell r="U1354">
            <v>-38511914.719999999</v>
          </cell>
          <cell r="V1354">
            <v>-38293868.689999998</v>
          </cell>
          <cell r="W1354">
            <v>-38353387.109999999</v>
          </cell>
          <cell r="X1354">
            <v>-38156539.409999996</v>
          </cell>
          <cell r="Y1354">
            <v>-37979256.25</v>
          </cell>
          <cell r="Z1354">
            <v>-38386125.880000003</v>
          </cell>
          <cell r="AA1354">
            <v>-38211678</v>
          </cell>
          <cell r="AB1354">
            <v>-38031985.189999998</v>
          </cell>
          <cell r="AC1354">
            <v>-39017906.729999997</v>
          </cell>
          <cell r="AD1354">
            <v>-26505180.868333336</v>
          </cell>
          <cell r="AE1354">
            <v>-27537502.41333333</v>
          </cell>
          <cell r="AF1354">
            <v>-28581698.69083333</v>
          </cell>
          <cell r="AG1354">
            <v>-29691547.200833339</v>
          </cell>
          <cell r="AH1354">
            <v>-30793447.364166666</v>
          </cell>
          <cell r="AI1354">
            <v>-31832881.943333331</v>
          </cell>
          <cell r="AJ1354">
            <v>-32809850.784583341</v>
          </cell>
          <cell r="AK1354">
            <v>-33777707.18</v>
          </cell>
          <cell r="AL1354">
            <v>-34748228.360416673</v>
          </cell>
          <cell r="AM1354">
            <v>-35719878.720833324</v>
          </cell>
          <cell r="AN1354">
            <v>-36681388.209166668</v>
          </cell>
          <cell r="AO1354">
            <v>-37627071.604999997</v>
          </cell>
          <cell r="AR1354" t="str">
            <v>50a</v>
          </cell>
        </row>
        <row r="1355"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  <cell r="AK1355">
            <v>0</v>
          </cell>
          <cell r="AL1355">
            <v>0</v>
          </cell>
          <cell r="AM1355">
            <v>0</v>
          </cell>
          <cell r="AN1355">
            <v>0</v>
          </cell>
          <cell r="AO1355">
            <v>0</v>
          </cell>
          <cell r="AR1355" t="str">
            <v>50a</v>
          </cell>
        </row>
        <row r="1356">
          <cell r="R1356">
            <v>-431200</v>
          </cell>
          <cell r="S1356">
            <v>-431200</v>
          </cell>
          <cell r="T1356">
            <v>-588280</v>
          </cell>
          <cell r="U1356">
            <v>-736120</v>
          </cell>
          <cell r="V1356">
            <v>-816200</v>
          </cell>
          <cell r="W1356">
            <v>-816200</v>
          </cell>
          <cell r="X1356">
            <v>-816200</v>
          </cell>
          <cell r="Y1356">
            <v>-705544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-826116.66666666663</v>
          </cell>
          <cell r="AE1356">
            <v>-837050</v>
          </cell>
          <cell r="AF1356">
            <v>-794236.66666666663</v>
          </cell>
          <cell r="AG1356">
            <v>-728836.66666666663</v>
          </cell>
          <cell r="AH1356">
            <v>-672933.33333333337</v>
          </cell>
          <cell r="AI1356">
            <v>-614591.66666666663</v>
          </cell>
          <cell r="AJ1356">
            <v>-550475</v>
          </cell>
          <cell r="AK1356">
            <v>-481747.66666666669</v>
          </cell>
          <cell r="AL1356">
            <v>-445078.66666666669</v>
          </cell>
          <cell r="AM1356">
            <v>-445078.66666666669</v>
          </cell>
          <cell r="AN1356">
            <v>-445078.66666666669</v>
          </cell>
          <cell r="AO1356">
            <v>-445078.66666666669</v>
          </cell>
          <cell r="AR1356" t="str">
            <v>50b</v>
          </cell>
        </row>
        <row r="1357">
          <cell r="R1357">
            <v>-1117029.02</v>
          </cell>
          <cell r="S1357">
            <v>-843054.33</v>
          </cell>
          <cell r="T1357">
            <v>-1383654.19</v>
          </cell>
          <cell r="U1357">
            <v>-1151263.27</v>
          </cell>
          <cell r="V1357">
            <v>-1020505.98</v>
          </cell>
          <cell r="W1357">
            <v>-870968.73</v>
          </cell>
          <cell r="X1357">
            <v>-1485298.68</v>
          </cell>
          <cell r="Y1357">
            <v>-1230196.6499999999</v>
          </cell>
          <cell r="Z1357">
            <v>-2359104.63</v>
          </cell>
          <cell r="AA1357">
            <v>-1944445.67</v>
          </cell>
          <cell r="AB1357">
            <v>-1404708.47</v>
          </cell>
          <cell r="AC1357">
            <v>-1342286</v>
          </cell>
          <cell r="AD1357">
            <v>-1448875.7720833335</v>
          </cell>
          <cell r="AE1357">
            <v>-1455505.125</v>
          </cell>
          <cell r="AF1357">
            <v>-1461943.9724999999</v>
          </cell>
          <cell r="AG1357">
            <v>-1468143.1674999997</v>
          </cell>
          <cell r="AH1357">
            <v>-1474019.6645833331</v>
          </cell>
          <cell r="AI1357">
            <v>-1473968.8487499999</v>
          </cell>
          <cell r="AJ1357">
            <v>-1458778.0854166665</v>
          </cell>
          <cell r="AK1357">
            <v>-1416252.575</v>
          </cell>
          <cell r="AL1357">
            <v>-1383493.5050000001</v>
          </cell>
          <cell r="AM1357">
            <v>-1371013.7362499998</v>
          </cell>
          <cell r="AN1357">
            <v>-1353161.8570833334</v>
          </cell>
          <cell r="AO1357">
            <v>-1345854.8241666667</v>
          </cell>
          <cell r="AR1357" t="str">
            <v>50b</v>
          </cell>
        </row>
        <row r="1358">
          <cell r="R1358">
            <v>-10315533.560000001</v>
          </cell>
          <cell r="S1358">
            <v>-10164460.16</v>
          </cell>
          <cell r="T1358">
            <v>-10151463.279999999</v>
          </cell>
          <cell r="U1358">
            <v>-10136360.039999999</v>
          </cell>
          <cell r="V1358">
            <v>-10121292.16</v>
          </cell>
          <cell r="W1358">
            <v>-10106449.67</v>
          </cell>
          <cell r="X1358">
            <v>-10092313.68</v>
          </cell>
          <cell r="Y1358">
            <v>-10071949.439999999</v>
          </cell>
          <cell r="Z1358">
            <v>-10050743.699999999</v>
          </cell>
          <cell r="AA1358">
            <v>-10166910.699999999</v>
          </cell>
          <cell r="AB1358">
            <v>-10283077.699999999</v>
          </cell>
          <cell r="AC1358">
            <v>-10253868.560000001</v>
          </cell>
          <cell r="AD1358">
            <v>-10138403.702083332</v>
          </cell>
          <cell r="AE1358">
            <v>-10138131.897916667</v>
          </cell>
          <cell r="AF1358">
            <v>-10134993.931666667</v>
          </cell>
          <cell r="AG1358">
            <v>-10127922.991250001</v>
          </cell>
          <cell r="AH1358">
            <v>-10110552.245416667</v>
          </cell>
          <cell r="AI1358">
            <v>-10104636.826666666</v>
          </cell>
          <cell r="AJ1358">
            <v>-10112770.959166668</v>
          </cell>
          <cell r="AK1358">
            <v>-10121734.424583333</v>
          </cell>
          <cell r="AL1358">
            <v>-10131212.608333332</v>
          </cell>
          <cell r="AM1358">
            <v>-10140726.995000001</v>
          </cell>
          <cell r="AN1358">
            <v>-10149817.798333334</v>
          </cell>
          <cell r="AO1358">
            <v>-10156896.262500001</v>
          </cell>
          <cell r="AR1358" t="str">
            <v>62</v>
          </cell>
        </row>
        <row r="1359">
          <cell r="R1359">
            <v>-96764.93</v>
          </cell>
          <cell r="S1359">
            <v>-136696.28</v>
          </cell>
          <cell r="T1359">
            <v>-159390.32999999999</v>
          </cell>
          <cell r="U1359">
            <v>-196272.23</v>
          </cell>
          <cell r="V1359">
            <v>-233363.98</v>
          </cell>
          <cell r="W1359">
            <v>-276614.09999999998</v>
          </cell>
          <cell r="X1359">
            <v>-311383.5</v>
          </cell>
          <cell r="Y1359">
            <v>-340809.14</v>
          </cell>
          <cell r="Z1359">
            <v>-378681.05</v>
          </cell>
          <cell r="AA1359">
            <v>-432998.5</v>
          </cell>
          <cell r="AB1359">
            <v>-474792.81</v>
          </cell>
          <cell r="AC1359">
            <v>-565171.59</v>
          </cell>
          <cell r="AD1359">
            <v>-5033.6595833333331</v>
          </cell>
          <cell r="AE1359">
            <v>-14761.21</v>
          </cell>
          <cell r="AF1359">
            <v>-27098.152083333331</v>
          </cell>
          <cell r="AG1359">
            <v>-41917.425416666665</v>
          </cell>
          <cell r="AH1359">
            <v>-59818.934166666666</v>
          </cell>
          <cell r="AI1359">
            <v>-81068.020833333328</v>
          </cell>
          <cell r="AJ1359">
            <v>-105567.92083333332</v>
          </cell>
          <cell r="AK1359">
            <v>-132711.92374999999</v>
          </cell>
          <cell r="AL1359">
            <v>-162535.32291666666</v>
          </cell>
          <cell r="AM1359">
            <v>-201292.33499999996</v>
          </cell>
          <cell r="AN1359">
            <v>-241958.31416666668</v>
          </cell>
          <cell r="AO1359">
            <v>-279882.93</v>
          </cell>
          <cell r="AR1359" t="str">
            <v>50b</v>
          </cell>
        </row>
        <row r="1360"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  <cell r="AK1360">
            <v>0</v>
          </cell>
          <cell r="AL1360">
            <v>0</v>
          </cell>
          <cell r="AM1360">
            <v>0</v>
          </cell>
          <cell r="AN1360">
            <v>0</v>
          </cell>
          <cell r="AO1360">
            <v>0</v>
          </cell>
          <cell r="AR1360" t="str">
            <v>50a</v>
          </cell>
        </row>
        <row r="1361">
          <cell r="R1361">
            <v>1406.52</v>
          </cell>
          <cell r="S1361">
            <v>-7248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-17795.547500000001</v>
          </cell>
          <cell r="AE1361">
            <v>-16998.942500000001</v>
          </cell>
          <cell r="AF1361">
            <v>-16556.942500000001</v>
          </cell>
          <cell r="AG1361">
            <v>-16108.942500000003</v>
          </cell>
          <cell r="AH1361">
            <v>-15660.942500000003</v>
          </cell>
          <cell r="AI1361">
            <v>-14188.942500000003</v>
          </cell>
          <cell r="AJ1361">
            <v>-11692.942499999999</v>
          </cell>
          <cell r="AK1361">
            <v>-9196.9424999999992</v>
          </cell>
          <cell r="AL1361">
            <v>-6772.9425000000001</v>
          </cell>
          <cell r="AM1361">
            <v>-4420.9425000000001</v>
          </cell>
          <cell r="AN1361">
            <v>-2167.86625</v>
          </cell>
          <cell r="AO1361">
            <v>-788.79</v>
          </cell>
          <cell r="AR1361" t="str">
            <v>62</v>
          </cell>
        </row>
        <row r="1362"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  <cell r="AK1362">
            <v>0</v>
          </cell>
          <cell r="AL1362">
            <v>0</v>
          </cell>
          <cell r="AM1362">
            <v>0</v>
          </cell>
          <cell r="AN1362">
            <v>0</v>
          </cell>
          <cell r="AO1362">
            <v>0</v>
          </cell>
          <cell r="AR1362" t="str">
            <v>5</v>
          </cell>
        </row>
        <row r="1363"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  <cell r="AR1363" t="str">
            <v>8b</v>
          </cell>
        </row>
        <row r="1364">
          <cell r="R1364">
            <v>-1090818.8400000001</v>
          </cell>
          <cell r="S1364">
            <v>-1070580.76</v>
          </cell>
          <cell r="T1364">
            <v>-1045004</v>
          </cell>
          <cell r="U1364">
            <v>-1015734.54</v>
          </cell>
          <cell r="V1364">
            <v>-998234.54</v>
          </cell>
          <cell r="W1364">
            <v>-942379</v>
          </cell>
          <cell r="X1364">
            <v>-924879</v>
          </cell>
          <cell r="Y1364">
            <v>-907379</v>
          </cell>
          <cell r="Z1364">
            <v>-889879</v>
          </cell>
          <cell r="AA1364">
            <v>-872379</v>
          </cell>
          <cell r="AB1364">
            <v>-830226.25</v>
          </cell>
          <cell r="AC1364">
            <v>-923082</v>
          </cell>
          <cell r="AD1364">
            <v>-1908793.0291666668</v>
          </cell>
          <cell r="AE1364">
            <v>-1851333.0008333335</v>
          </cell>
          <cell r="AF1364">
            <v>-1790069.8550000004</v>
          </cell>
          <cell r="AG1364">
            <v>-1724044.1275000004</v>
          </cell>
          <cell r="AH1364">
            <v>-1655294.1725000001</v>
          </cell>
          <cell r="AI1364">
            <v>-1581210.82</v>
          </cell>
          <cell r="AJ1364">
            <v>-1500666.6224999998</v>
          </cell>
          <cell r="AK1364">
            <v>-1417307.3841666663</v>
          </cell>
          <cell r="AL1364">
            <v>-1324374.8025</v>
          </cell>
          <cell r="AM1364">
            <v>-1221788.2208333334</v>
          </cell>
          <cell r="AN1364">
            <v>-1116253.3162499999</v>
          </cell>
          <cell r="AO1364">
            <v>-1010919.0775</v>
          </cell>
          <cell r="AR1364" t="str">
            <v>62</v>
          </cell>
        </row>
        <row r="1365">
          <cell r="R1365">
            <v>-17411000</v>
          </cell>
          <cell r="S1365">
            <v>-17411000</v>
          </cell>
          <cell r="T1365">
            <v>-17411928</v>
          </cell>
          <cell r="U1365">
            <v>-17411236</v>
          </cell>
          <cell r="V1365">
            <v>-17411236</v>
          </cell>
          <cell r="W1365">
            <v>-17411236</v>
          </cell>
          <cell r="X1365">
            <v>-17411236</v>
          </cell>
          <cell r="Y1365">
            <v>-17411236</v>
          </cell>
          <cell r="Z1365">
            <v>-17411236</v>
          </cell>
          <cell r="AA1365">
            <v>-17411236</v>
          </cell>
          <cell r="AB1365">
            <v>-17411236</v>
          </cell>
          <cell r="AC1365">
            <v>-15562000</v>
          </cell>
          <cell r="AD1365">
            <v>-17752250</v>
          </cell>
          <cell r="AE1365">
            <v>-17719750</v>
          </cell>
          <cell r="AF1365">
            <v>-17687288.666666668</v>
          </cell>
          <cell r="AG1365">
            <v>-17654837.166666668</v>
          </cell>
          <cell r="AH1365">
            <v>-17622356.833333332</v>
          </cell>
          <cell r="AI1365">
            <v>-17589876.5</v>
          </cell>
          <cell r="AJ1365">
            <v>-17557396.166666668</v>
          </cell>
          <cell r="AK1365">
            <v>-17524915.833333332</v>
          </cell>
          <cell r="AL1365">
            <v>-17492435.5</v>
          </cell>
          <cell r="AM1365">
            <v>-17459955.166666668</v>
          </cell>
          <cell r="AN1365">
            <v>-17427474.833333332</v>
          </cell>
          <cell r="AO1365">
            <v>-17334193</v>
          </cell>
          <cell r="AR1365" t="str">
            <v>62</v>
          </cell>
        </row>
        <row r="1366">
          <cell r="R1366">
            <v>-40198.51</v>
          </cell>
          <cell r="S1366">
            <v>-9048.83</v>
          </cell>
          <cell r="T1366">
            <v>-1351.4</v>
          </cell>
          <cell r="U1366">
            <v>-1351.4</v>
          </cell>
          <cell r="V1366">
            <v>-1351.4</v>
          </cell>
          <cell r="W1366">
            <v>-560.20000000000005</v>
          </cell>
          <cell r="X1366">
            <v>-560.20000000000005</v>
          </cell>
          <cell r="Y1366">
            <v>-560.20000000000005</v>
          </cell>
          <cell r="Z1366">
            <v>-1919</v>
          </cell>
          <cell r="AA1366">
            <v>-1919</v>
          </cell>
          <cell r="AB1366">
            <v>-1919</v>
          </cell>
          <cell r="AC1366">
            <v>-9140.1200000000008</v>
          </cell>
          <cell r="AD1366">
            <v>-58077.325000000004</v>
          </cell>
          <cell r="AE1366">
            <v>-55683.581666666665</v>
          </cell>
          <cell r="AF1366">
            <v>-52067.957916666666</v>
          </cell>
          <cell r="AG1366">
            <v>-48528.357083333336</v>
          </cell>
          <cell r="AH1366">
            <v>-44988.756250000006</v>
          </cell>
          <cell r="AI1366">
            <v>-39795.508750000008</v>
          </cell>
          <cell r="AJ1366">
            <v>-32948.614583333336</v>
          </cell>
          <cell r="AK1366">
            <v>-26101.720416666678</v>
          </cell>
          <cell r="AL1366">
            <v>-20300.472916666669</v>
          </cell>
          <cell r="AM1366">
            <v>-15544.872083333335</v>
          </cell>
          <cell r="AN1366">
            <v>-10789.271249999998</v>
          </cell>
          <cell r="AO1366">
            <v>-7117.3712500000001</v>
          </cell>
          <cell r="AR1366" t="str">
            <v>62</v>
          </cell>
        </row>
        <row r="1367">
          <cell r="R1367">
            <v>-6013953.4500000002</v>
          </cell>
          <cell r="S1367">
            <v>-6013043.4500000002</v>
          </cell>
          <cell r="T1367">
            <v>-3056231.53</v>
          </cell>
          <cell r="U1367">
            <v>-3056231.53</v>
          </cell>
          <cell r="V1367">
            <v>-3056231.53</v>
          </cell>
          <cell r="W1367">
            <v>-3263767.53</v>
          </cell>
          <cell r="X1367">
            <v>-3263767.53</v>
          </cell>
          <cell r="Y1367">
            <v>-3263767.53</v>
          </cell>
          <cell r="Z1367">
            <v>-3663268.53</v>
          </cell>
          <cell r="AA1367">
            <v>-3663268.53</v>
          </cell>
          <cell r="AB1367">
            <v>-3663268.53</v>
          </cell>
          <cell r="AC1367">
            <v>-3177258.84</v>
          </cell>
          <cell r="AD1367">
            <v>-6975821.8220833344</v>
          </cell>
          <cell r="AE1367">
            <v>-7004650.9337499999</v>
          </cell>
          <cell r="AF1367">
            <v>-6964637.9070833335</v>
          </cell>
          <cell r="AG1367">
            <v>-6780989.6116666673</v>
          </cell>
          <cell r="AH1367">
            <v>-6597668.5141666671</v>
          </cell>
          <cell r="AI1367">
            <v>-6316231.3812500006</v>
          </cell>
          <cell r="AJ1367">
            <v>-5936771.682500001</v>
          </cell>
          <cell r="AK1367">
            <v>-5557732.9270833349</v>
          </cell>
          <cell r="AL1367">
            <v>-5176060.395833334</v>
          </cell>
          <cell r="AM1367">
            <v>-4791718.6804166669</v>
          </cell>
          <cell r="AN1367">
            <v>-4408481.550416667</v>
          </cell>
          <cell r="AO1367">
            <v>-3990083.3408333343</v>
          </cell>
          <cell r="AR1367" t="str">
            <v>62</v>
          </cell>
        </row>
        <row r="1368">
          <cell r="R1368">
            <v>-66899.399999999994</v>
          </cell>
          <cell r="S1368">
            <v>-55667.71</v>
          </cell>
          <cell r="T1368">
            <v>-66811.210000000006</v>
          </cell>
          <cell r="U1368">
            <v>-66811.210000000006</v>
          </cell>
          <cell r="V1368">
            <v>-66811.210000000006</v>
          </cell>
          <cell r="W1368">
            <v>-66811.210000000006</v>
          </cell>
          <cell r="X1368">
            <v>-66811.210000000006</v>
          </cell>
          <cell r="Y1368">
            <v>-66811.210000000006</v>
          </cell>
          <cell r="Z1368">
            <v>-66811.210000000006</v>
          </cell>
          <cell r="AA1368">
            <v>-46235.66</v>
          </cell>
          <cell r="AB1368">
            <v>-168247.39</v>
          </cell>
          <cell r="AC1368">
            <v>-183183.74</v>
          </cell>
          <cell r="AD1368">
            <v>-22019.919999999998</v>
          </cell>
          <cell r="AE1368">
            <v>-25689.514583333334</v>
          </cell>
          <cell r="AF1368">
            <v>-29355.434583333332</v>
          </cell>
          <cell r="AG1368">
            <v>-33485.667083333341</v>
          </cell>
          <cell r="AH1368">
            <v>-37615.899583333339</v>
          </cell>
          <cell r="AI1368">
            <v>-41746.132083333338</v>
          </cell>
          <cell r="AJ1368">
            <v>-44957.566666666673</v>
          </cell>
          <cell r="AK1368">
            <v>-47261.341250000005</v>
          </cell>
          <cell r="AL1368">
            <v>-49576.253750000003</v>
          </cell>
          <cell r="AM1368">
            <v>-53667.60125</v>
          </cell>
          <cell r="AN1368">
            <v>-64618.580833333333</v>
          </cell>
          <cell r="AO1368">
            <v>-77480.850000000006</v>
          </cell>
          <cell r="AR1368" t="str">
            <v>50a</v>
          </cell>
        </row>
        <row r="1369"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O1369">
            <v>0</v>
          </cell>
          <cell r="AR1369" t="str">
            <v>50a</v>
          </cell>
        </row>
        <row r="1370"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  <cell r="AO1370">
            <v>0</v>
          </cell>
        </row>
        <row r="1371">
          <cell r="R1371">
            <v>-218226.01</v>
          </cell>
          <cell r="S1371">
            <v>-217080.18</v>
          </cell>
          <cell r="T1371">
            <v>-215934.35</v>
          </cell>
          <cell r="U1371">
            <v>-214788.52</v>
          </cell>
          <cell r="V1371">
            <v>-213642.69</v>
          </cell>
          <cell r="W1371">
            <v>-212496.86</v>
          </cell>
          <cell r="X1371">
            <v>-211351.03</v>
          </cell>
          <cell r="Y1371">
            <v>-210205.2</v>
          </cell>
          <cell r="Z1371">
            <v>-209059.37</v>
          </cell>
          <cell r="AA1371">
            <v>-207913.54</v>
          </cell>
          <cell r="AB1371">
            <v>-206767.71</v>
          </cell>
          <cell r="AC1371">
            <v>-205621.88</v>
          </cell>
          <cell r="AD1371">
            <v>-225100.99</v>
          </cell>
          <cell r="AE1371">
            <v>-223955.16</v>
          </cell>
          <cell r="AF1371">
            <v>-222809.33000000005</v>
          </cell>
          <cell r="AG1371">
            <v>-221663.5</v>
          </cell>
          <cell r="AH1371">
            <v>-220517.66999999995</v>
          </cell>
          <cell r="AI1371">
            <v>-219371.83999999997</v>
          </cell>
          <cell r="AJ1371">
            <v>-218226.01</v>
          </cell>
          <cell r="AK1371">
            <v>-217080.18000000002</v>
          </cell>
          <cell r="AL1371">
            <v>-215934.35</v>
          </cell>
          <cell r="AM1371">
            <v>-214788.52000000002</v>
          </cell>
          <cell r="AN1371">
            <v>-213642.68999999997</v>
          </cell>
          <cell r="AO1371">
            <v>-212496.86</v>
          </cell>
          <cell r="AR1371" t="str">
            <v>50a</v>
          </cell>
        </row>
        <row r="1372">
          <cell r="R1372">
            <v>-4822250.82</v>
          </cell>
          <cell r="S1372">
            <v>-9176389.0999999996</v>
          </cell>
          <cell r="T1372">
            <v>-9185741.9299999997</v>
          </cell>
          <cell r="U1372">
            <v>-9211658.0299999993</v>
          </cell>
          <cell r="V1372">
            <v>-9236869.5500000007</v>
          </cell>
          <cell r="W1372">
            <v>-8266026.5899999999</v>
          </cell>
          <cell r="X1372">
            <v>-2996400.91</v>
          </cell>
          <cell r="Y1372">
            <v>3436153.99</v>
          </cell>
          <cell r="Z1372">
            <v>0</v>
          </cell>
          <cell r="AA1372">
            <v>-16568.88</v>
          </cell>
          <cell r="AB1372">
            <v>20</v>
          </cell>
          <cell r="AC1372">
            <v>-220587.62</v>
          </cell>
          <cell r="AD1372">
            <v>-2242249.3749999995</v>
          </cell>
          <cell r="AE1372">
            <v>-2487639.2066666665</v>
          </cell>
          <cell r="AF1372">
            <v>-2754229.7695833333</v>
          </cell>
          <cell r="AG1372">
            <v>-3017919.4329166668</v>
          </cell>
          <cell r="AH1372">
            <v>-3280436.7595833335</v>
          </cell>
          <cell r="AI1372">
            <v>-3571161.8795833341</v>
          </cell>
          <cell r="AJ1372">
            <v>-3855543.4212500006</v>
          </cell>
          <cell r="AK1372">
            <v>-4053799.9295833339</v>
          </cell>
          <cell r="AL1372">
            <v>-4127206.4000000004</v>
          </cell>
          <cell r="AM1372">
            <v>-4127896.77</v>
          </cell>
          <cell r="AN1372">
            <v>-4128586.3066666671</v>
          </cell>
          <cell r="AO1372">
            <v>-4134972.7133333343</v>
          </cell>
          <cell r="AR1372" t="str">
            <v>50b</v>
          </cell>
        </row>
        <row r="1373">
          <cell r="R1373">
            <v>-540148</v>
          </cell>
          <cell r="S1373">
            <v>-540148</v>
          </cell>
          <cell r="T1373">
            <v>-1081667</v>
          </cell>
          <cell r="U1373">
            <v>-1081667</v>
          </cell>
          <cell r="V1373">
            <v>-1081667</v>
          </cell>
          <cell r="W1373">
            <v>-1755348</v>
          </cell>
          <cell r="X1373">
            <v>-1755348</v>
          </cell>
          <cell r="Y1373">
            <v>-1755348</v>
          </cell>
          <cell r="Z1373">
            <v>-2438439</v>
          </cell>
          <cell r="AA1373">
            <v>-2438439</v>
          </cell>
          <cell r="AB1373">
            <v>-2438439</v>
          </cell>
          <cell r="AC1373">
            <v>-2750182</v>
          </cell>
          <cell r="AD1373">
            <v>-103162.75</v>
          </cell>
          <cell r="AE1373">
            <v>-148175.08333333334</v>
          </cell>
          <cell r="AF1373">
            <v>-215750.70833333334</v>
          </cell>
          <cell r="AG1373">
            <v>-305889.625</v>
          </cell>
          <cell r="AH1373">
            <v>-396028.54166666669</v>
          </cell>
          <cell r="AI1373">
            <v>-514237.5</v>
          </cell>
          <cell r="AJ1373">
            <v>-660516.5</v>
          </cell>
          <cell r="AK1373">
            <v>-806795.5</v>
          </cell>
          <cell r="AL1373">
            <v>-981536.625</v>
          </cell>
          <cell r="AM1373">
            <v>-1184739.875</v>
          </cell>
          <cell r="AN1373">
            <v>-1387943.125</v>
          </cell>
          <cell r="AO1373">
            <v>-1563807.375</v>
          </cell>
          <cell r="AR1373" t="str">
            <v>62</v>
          </cell>
        </row>
        <row r="1374"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-46526.458333333336</v>
          </cell>
          <cell r="AE1374">
            <v>-39368.541666666664</v>
          </cell>
          <cell r="AF1374">
            <v>-32210.625</v>
          </cell>
          <cell r="AG1374">
            <v>-25052.708333333332</v>
          </cell>
          <cell r="AH1374">
            <v>-17894.791666666668</v>
          </cell>
          <cell r="AI1374">
            <v>-10736.875</v>
          </cell>
          <cell r="AJ1374">
            <v>-3578.9583333333335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  <cell r="AR1374" t="str">
            <v>50a</v>
          </cell>
        </row>
        <row r="1375"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-154177.91666666666</v>
          </cell>
          <cell r="AE1375">
            <v>-154177.91666666666</v>
          </cell>
          <cell r="AF1375">
            <v>-152093.95833333334</v>
          </cell>
          <cell r="AG1375">
            <v>-147926.04166666666</v>
          </cell>
          <cell r="AH1375">
            <v>-135424.79166666666</v>
          </cell>
          <cell r="AI1375">
            <v>-114590.20833333333</v>
          </cell>
          <cell r="AJ1375">
            <v>-93755.625</v>
          </cell>
          <cell r="AK1375">
            <v>-72921.041666666672</v>
          </cell>
          <cell r="AL1375">
            <v>-52086.458333333336</v>
          </cell>
          <cell r="AM1375">
            <v>-31251.875</v>
          </cell>
          <cell r="AN1375">
            <v>-10417.291666666666</v>
          </cell>
          <cell r="AO1375">
            <v>0</v>
          </cell>
          <cell r="AR1375" t="str">
            <v>50a</v>
          </cell>
        </row>
        <row r="1376"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  <cell r="AK1376">
            <v>0</v>
          </cell>
          <cell r="AL1376">
            <v>0</v>
          </cell>
          <cell r="AM1376">
            <v>0</v>
          </cell>
          <cell r="AN1376">
            <v>0</v>
          </cell>
          <cell r="AO1376">
            <v>0</v>
          </cell>
          <cell r="AR1376" t="str">
            <v>50b</v>
          </cell>
        </row>
        <row r="1377">
          <cell r="R1377">
            <v>-13223800</v>
          </cell>
          <cell r="S1377">
            <v>-13077967</v>
          </cell>
          <cell r="T1377">
            <v>-12932134</v>
          </cell>
          <cell r="U1377">
            <v>-12786301</v>
          </cell>
          <cell r="V1377">
            <v>-12640468</v>
          </cell>
          <cell r="W1377">
            <v>-12494635</v>
          </cell>
          <cell r="X1377">
            <v>-12348802</v>
          </cell>
          <cell r="Y1377">
            <v>-12202969</v>
          </cell>
          <cell r="Z1377">
            <v>-12057136</v>
          </cell>
          <cell r="AA1377">
            <v>-11911303</v>
          </cell>
          <cell r="AB1377">
            <v>-11765470</v>
          </cell>
          <cell r="AC1377">
            <v>-11619637</v>
          </cell>
          <cell r="AD1377">
            <v>-14098798</v>
          </cell>
          <cell r="AE1377">
            <v>-13952965</v>
          </cell>
          <cell r="AF1377">
            <v>-13807132</v>
          </cell>
          <cell r="AG1377">
            <v>-13661299</v>
          </cell>
          <cell r="AH1377">
            <v>-13515466</v>
          </cell>
          <cell r="AI1377">
            <v>-13369633</v>
          </cell>
          <cell r="AJ1377">
            <v>-13223800</v>
          </cell>
          <cell r="AK1377">
            <v>-13077967</v>
          </cell>
          <cell r="AL1377">
            <v>-12932134</v>
          </cell>
          <cell r="AM1377">
            <v>-12786301</v>
          </cell>
          <cell r="AN1377">
            <v>-12640468</v>
          </cell>
          <cell r="AO1377">
            <v>-12494635</v>
          </cell>
          <cell r="AR1377" t="str">
            <v>50a</v>
          </cell>
        </row>
        <row r="1378">
          <cell r="R1378">
            <v>-574.6</v>
          </cell>
          <cell r="S1378">
            <v>-574.6</v>
          </cell>
          <cell r="T1378">
            <v>-574.6</v>
          </cell>
          <cell r="U1378">
            <v>-574.6</v>
          </cell>
          <cell r="V1378">
            <v>-574.6</v>
          </cell>
          <cell r="W1378">
            <v>-9570.6</v>
          </cell>
          <cell r="X1378">
            <v>-9570.6</v>
          </cell>
          <cell r="Y1378">
            <v>-44768.88</v>
          </cell>
          <cell r="Z1378">
            <v>-44768.88</v>
          </cell>
          <cell r="AA1378">
            <v>-44768.88</v>
          </cell>
          <cell r="AB1378">
            <v>-44768.88</v>
          </cell>
          <cell r="AC1378">
            <v>-836.28</v>
          </cell>
          <cell r="AD1378">
            <v>-5394.8291666666673</v>
          </cell>
          <cell r="AE1378">
            <v>-5442.7125000000005</v>
          </cell>
          <cell r="AF1378">
            <v>-5490.5958333333338</v>
          </cell>
          <cell r="AG1378">
            <v>-5538.4791666666679</v>
          </cell>
          <cell r="AH1378">
            <v>-5586.362500000002</v>
          </cell>
          <cell r="AI1378">
            <v>-6009.0791666666692</v>
          </cell>
          <cell r="AJ1378">
            <v>-6724.7566666666671</v>
          </cell>
          <cell r="AK1378">
            <v>-8833.5562499999996</v>
          </cell>
          <cell r="AL1378">
            <v>-12138.850416666666</v>
          </cell>
          <cell r="AM1378">
            <v>-13946.311249999999</v>
          </cell>
          <cell r="AN1378">
            <v>-15663.085416666669</v>
          </cell>
          <cell r="AO1378">
            <v>-16956.481250000001</v>
          </cell>
          <cell r="AR1378" t="str">
            <v>50a</v>
          </cell>
        </row>
        <row r="1379"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0</v>
          </cell>
          <cell r="AE1379">
            <v>0</v>
          </cell>
          <cell r="AF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  <cell r="AK1379">
            <v>0</v>
          </cell>
          <cell r="AL1379">
            <v>0</v>
          </cell>
          <cell r="AM1379">
            <v>0</v>
          </cell>
          <cell r="AN1379">
            <v>0</v>
          </cell>
          <cell r="AO1379">
            <v>0</v>
          </cell>
          <cell r="AR1379" t="str">
            <v>50a</v>
          </cell>
        </row>
        <row r="1380"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L1380">
            <v>0</v>
          </cell>
          <cell r="AM1380">
            <v>0</v>
          </cell>
          <cell r="AN1380">
            <v>0</v>
          </cell>
          <cell r="AO1380">
            <v>0</v>
          </cell>
          <cell r="AR1380" t="str">
            <v>50a</v>
          </cell>
        </row>
        <row r="1381"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L1381">
            <v>0</v>
          </cell>
          <cell r="AM1381">
            <v>0</v>
          </cell>
          <cell r="AN1381">
            <v>0</v>
          </cell>
          <cell r="AO1381">
            <v>0</v>
          </cell>
          <cell r="AR1381" t="str">
            <v>50b</v>
          </cell>
        </row>
        <row r="1382"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128464.68</v>
          </cell>
          <cell r="AB1382">
            <v>0</v>
          </cell>
          <cell r="AC1382">
            <v>0</v>
          </cell>
          <cell r="AD1382">
            <v>4247.0454166666668</v>
          </cell>
          <cell r="AE1382">
            <v>4240.0645833333338</v>
          </cell>
          <cell r="AF1382">
            <v>4233.0837500000007</v>
          </cell>
          <cell r="AG1382">
            <v>4229.5933333333332</v>
          </cell>
          <cell r="AH1382">
            <v>4229.5933333333332</v>
          </cell>
          <cell r="AI1382">
            <v>4229.5933333333332</v>
          </cell>
          <cell r="AJ1382">
            <v>4229.5933333333332</v>
          </cell>
          <cell r="AK1382">
            <v>4318.7837499999996</v>
          </cell>
          <cell r="AL1382">
            <v>4497.1645833333332</v>
          </cell>
          <cell r="AM1382">
            <v>8792.4612500000003</v>
          </cell>
          <cell r="AN1382">
            <v>11851.97875</v>
          </cell>
          <cell r="AO1382">
            <v>10705.39</v>
          </cell>
          <cell r="AR1382" t="str">
            <v>50a</v>
          </cell>
        </row>
        <row r="1383"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424.71</v>
          </cell>
          <cell r="AB1383">
            <v>424.71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  <cell r="AI1383">
            <v>0</v>
          </cell>
          <cell r="AJ1383">
            <v>0</v>
          </cell>
          <cell r="AK1383">
            <v>0</v>
          </cell>
          <cell r="AL1383">
            <v>0</v>
          </cell>
          <cell r="AM1383">
            <v>17.696249999999999</v>
          </cell>
          <cell r="AN1383">
            <v>53.088749999999997</v>
          </cell>
          <cell r="AO1383">
            <v>70.784999999999997</v>
          </cell>
          <cell r="AR1383" t="str">
            <v>50a</v>
          </cell>
        </row>
        <row r="1384">
          <cell r="R1384">
            <v>0</v>
          </cell>
          <cell r="S1384">
            <v>0</v>
          </cell>
          <cell r="T1384">
            <v>-620000</v>
          </cell>
          <cell r="U1384">
            <v>-1320000</v>
          </cell>
          <cell r="V1384">
            <v>-8820000</v>
          </cell>
          <cell r="W1384">
            <v>-5020000</v>
          </cell>
          <cell r="X1384">
            <v>-5720000</v>
          </cell>
          <cell r="Y1384">
            <v>-6720000</v>
          </cell>
          <cell r="Z1384">
            <v>-8520000</v>
          </cell>
          <cell r="AA1384">
            <v>-19670000</v>
          </cell>
          <cell r="AB1384">
            <v>-15220000</v>
          </cell>
          <cell r="AC1384">
            <v>-6170000</v>
          </cell>
          <cell r="AD1384">
            <v>0</v>
          </cell>
          <cell r="AE1384">
            <v>0</v>
          </cell>
          <cell r="AF1384">
            <v>-25833.333333333332</v>
          </cell>
          <cell r="AG1384">
            <v>-106666.66666666667</v>
          </cell>
          <cell r="AH1384">
            <v>-529166.66666666663</v>
          </cell>
          <cell r="AI1384">
            <v>-1105833.3333333333</v>
          </cell>
          <cell r="AJ1384">
            <v>-1553333.3333333333</v>
          </cell>
          <cell r="AK1384">
            <v>-2071666.6666666667</v>
          </cell>
          <cell r="AL1384">
            <v>-2706666.6666666665</v>
          </cell>
          <cell r="AM1384">
            <v>-3881250</v>
          </cell>
          <cell r="AN1384">
            <v>-5335000</v>
          </cell>
          <cell r="AO1384">
            <v>-6226250</v>
          </cell>
          <cell r="AR1384" t="str">
            <v>50b</v>
          </cell>
        </row>
        <row r="1385"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-24989125</v>
          </cell>
          <cell r="AE1385">
            <v>-22758000</v>
          </cell>
          <cell r="AF1385">
            <v>-20432875</v>
          </cell>
          <cell r="AG1385">
            <v>-18099250</v>
          </cell>
          <cell r="AH1385">
            <v>-15390291.666666666</v>
          </cell>
          <cell r="AI1385">
            <v>-12499208.333333334</v>
          </cell>
          <cell r="AJ1385">
            <v>-9915666.666666666</v>
          </cell>
          <cell r="AK1385">
            <v>-7639666.666666667</v>
          </cell>
          <cell r="AL1385">
            <v>-5363666.666666667</v>
          </cell>
          <cell r="AM1385">
            <v>-3169250</v>
          </cell>
          <cell r="AN1385">
            <v>-1056416.6666666667</v>
          </cell>
          <cell r="AO1385">
            <v>0</v>
          </cell>
          <cell r="AR1385" t="str">
            <v>50b</v>
          </cell>
        </row>
        <row r="1386">
          <cell r="R1386">
            <v>0</v>
          </cell>
          <cell r="S1386">
            <v>2228153.92</v>
          </cell>
          <cell r="T1386">
            <v>0</v>
          </cell>
          <cell r="U1386">
            <v>7174783.54</v>
          </cell>
          <cell r="V1386">
            <v>-3471257.56</v>
          </cell>
          <cell r="W1386">
            <v>0</v>
          </cell>
          <cell r="X1386">
            <v>-2977126.19</v>
          </cell>
          <cell r="Y1386">
            <v>-6285661.3399999999</v>
          </cell>
          <cell r="Z1386">
            <v>-9736237.6500000004</v>
          </cell>
          <cell r="AA1386">
            <v>-10998663.210000001</v>
          </cell>
          <cell r="AB1386">
            <v>-8337819.54</v>
          </cell>
          <cell r="AC1386">
            <v>-2952355.38</v>
          </cell>
          <cell r="AD1386">
            <v>-9037259.4016666654</v>
          </cell>
          <cell r="AE1386">
            <v>-7299674.1487499997</v>
          </cell>
          <cell r="AF1386">
            <v>-6007891.13375</v>
          </cell>
          <cell r="AG1386">
            <v>-4853940.6595833329</v>
          </cell>
          <cell r="AH1386">
            <v>-4013679.1487499997</v>
          </cell>
          <cell r="AI1386">
            <v>-3509157.4912500004</v>
          </cell>
          <cell r="AJ1386">
            <v>-2965434.0708333328</v>
          </cell>
          <cell r="AK1386">
            <v>-2674741.2079166668</v>
          </cell>
          <cell r="AL1386">
            <v>-2634858.7245833334</v>
          </cell>
          <cell r="AM1386">
            <v>-2694739.5883333334</v>
          </cell>
          <cell r="AN1386">
            <v>-2759094.7854166669</v>
          </cell>
          <cell r="AO1386">
            <v>-2876835.11375</v>
          </cell>
          <cell r="AR1386" t="str">
            <v>62</v>
          </cell>
        </row>
        <row r="1387">
          <cell r="AB1387">
            <v>-150000</v>
          </cell>
          <cell r="AC1387">
            <v>-150000</v>
          </cell>
          <cell r="AN1387">
            <v>-6250</v>
          </cell>
          <cell r="AO1387">
            <v>-18750</v>
          </cell>
          <cell r="AR1387" t="str">
            <v>50b</v>
          </cell>
        </row>
        <row r="1388">
          <cell r="AC1388">
            <v>-2599393</v>
          </cell>
          <cell r="AO1388">
            <v>-108308.04166666667</v>
          </cell>
          <cell r="AR1388" t="str">
            <v>50b</v>
          </cell>
        </row>
        <row r="1389">
          <cell r="R1389">
            <v>-11659563.32</v>
          </cell>
          <cell r="S1389">
            <v>-12101004.560000001</v>
          </cell>
          <cell r="T1389">
            <v>-12528454.800000001</v>
          </cell>
          <cell r="U1389">
            <v>-12965232.369999999</v>
          </cell>
          <cell r="V1389">
            <v>-13402009.939999999</v>
          </cell>
          <cell r="W1389">
            <v>-13865888.550000001</v>
          </cell>
          <cell r="X1389">
            <v>-14299723.77</v>
          </cell>
          <cell r="Y1389">
            <v>-14734787.550000001</v>
          </cell>
          <cell r="Z1389">
            <v>-15169237.050000001</v>
          </cell>
          <cell r="AA1389">
            <v>-15604380.970000001</v>
          </cell>
          <cell r="AB1389">
            <v>-16038267.52</v>
          </cell>
          <cell r="AC1389">
            <v>-16479757.75</v>
          </cell>
          <cell r="AD1389">
            <v>-18534865.497083332</v>
          </cell>
          <cell r="AE1389">
            <v>-18124119.776249997</v>
          </cell>
          <cell r="AF1389">
            <v>-17720262.370416667</v>
          </cell>
          <cell r="AG1389">
            <v>-17323098.960000001</v>
          </cell>
          <cell r="AH1389">
            <v>-16933028.924166668</v>
          </cell>
          <cell r="AI1389">
            <v>-16551299.028333334</v>
          </cell>
          <cell r="AJ1389">
            <v>-16177886.54916667</v>
          </cell>
          <cell r="AK1389">
            <v>-15811583.928333336</v>
          </cell>
          <cell r="AL1389">
            <v>-15433087.407916671</v>
          </cell>
          <cell r="AM1389">
            <v>-15040252.625833334</v>
          </cell>
          <cell r="AN1389">
            <v>-14650237.777499998</v>
          </cell>
          <cell r="AO1389">
            <v>-14263307.292499999</v>
          </cell>
          <cell r="AR1389" t="str">
            <v>47</v>
          </cell>
        </row>
        <row r="1390"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  <cell r="AR1390" t="str">
            <v>62</v>
          </cell>
        </row>
        <row r="1391"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  <cell r="AR1391" t="str">
            <v>62</v>
          </cell>
        </row>
        <row r="1392"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  <cell r="AR1392" t="str">
            <v>62</v>
          </cell>
        </row>
        <row r="1393"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  <cell r="AR1393" t="str">
            <v>62</v>
          </cell>
        </row>
        <row r="1394"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  <cell r="AR1394" t="str">
            <v>62</v>
          </cell>
        </row>
        <row r="1395">
          <cell r="R1395">
            <v>-362689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-15112.041666666666</v>
          </cell>
          <cell r="AE1395">
            <v>-30224.083333333332</v>
          </cell>
          <cell r="AF1395">
            <v>-30224.083333333332</v>
          </cell>
          <cell r="AG1395">
            <v>-30224.083333333332</v>
          </cell>
          <cell r="AH1395">
            <v>-30224.083333333332</v>
          </cell>
          <cell r="AI1395">
            <v>-30224.083333333332</v>
          </cell>
          <cell r="AJ1395">
            <v>-30224.083333333332</v>
          </cell>
          <cell r="AK1395">
            <v>-30224.083333333332</v>
          </cell>
          <cell r="AL1395">
            <v>-30224.083333333332</v>
          </cell>
          <cell r="AM1395">
            <v>-30224.083333333332</v>
          </cell>
          <cell r="AN1395">
            <v>-30224.083333333332</v>
          </cell>
          <cell r="AO1395">
            <v>-30224.083333333332</v>
          </cell>
          <cell r="AR1395" t="str">
            <v>62</v>
          </cell>
        </row>
        <row r="1396"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  <cell r="AM1396">
            <v>0</v>
          </cell>
          <cell r="AN1396">
            <v>0</v>
          </cell>
          <cell r="AO1396">
            <v>0</v>
          </cell>
          <cell r="AR1396" t="str">
            <v>62</v>
          </cell>
        </row>
        <row r="1397"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-270833.33333333331</v>
          </cell>
          <cell r="AE1397">
            <v>-229166.66666666666</v>
          </cell>
          <cell r="AF1397">
            <v>-187500</v>
          </cell>
          <cell r="AG1397">
            <v>-145833.33333333334</v>
          </cell>
          <cell r="AH1397">
            <v>-104166.66666666667</v>
          </cell>
          <cell r="AI1397">
            <v>-62500</v>
          </cell>
          <cell r="AJ1397">
            <v>-20833.333333333332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  <cell r="AR1397" t="str">
            <v>62</v>
          </cell>
        </row>
        <row r="1398"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-281250</v>
          </cell>
          <cell r="AE1398">
            <v>-168750</v>
          </cell>
          <cell r="AF1398">
            <v>-56250</v>
          </cell>
          <cell r="AG1398">
            <v>0</v>
          </cell>
          <cell r="AH1398">
            <v>0</v>
          </cell>
          <cell r="AI1398">
            <v>0</v>
          </cell>
          <cell r="AJ1398">
            <v>0</v>
          </cell>
          <cell r="AK1398">
            <v>0</v>
          </cell>
          <cell r="AL1398">
            <v>0</v>
          </cell>
          <cell r="AM1398">
            <v>0</v>
          </cell>
          <cell r="AN1398">
            <v>0</v>
          </cell>
          <cell r="AO1398">
            <v>0</v>
          </cell>
          <cell r="AR1398" t="str">
            <v>62</v>
          </cell>
        </row>
        <row r="1399">
          <cell r="R1399">
            <v>-504290.65</v>
          </cell>
          <cell r="S1399">
            <v>-502044.21</v>
          </cell>
          <cell r="T1399">
            <v>-499797.77</v>
          </cell>
          <cell r="U1399">
            <v>-497551.33</v>
          </cell>
          <cell r="V1399">
            <v>-495304.89</v>
          </cell>
          <cell r="W1399">
            <v>-493058.45</v>
          </cell>
          <cell r="X1399">
            <v>-490812.01</v>
          </cell>
          <cell r="Y1399">
            <v>-488565.57</v>
          </cell>
          <cell r="Z1399">
            <v>-486319.13</v>
          </cell>
          <cell r="AA1399">
            <v>-484072.69</v>
          </cell>
          <cell r="AB1399">
            <v>-481826.25</v>
          </cell>
          <cell r="AC1399">
            <v>-479579.81</v>
          </cell>
          <cell r="AD1399">
            <v>-517769.29000000004</v>
          </cell>
          <cell r="AE1399">
            <v>-515522.85000000003</v>
          </cell>
          <cell r="AF1399">
            <v>-513276.41000000009</v>
          </cell>
          <cell r="AG1399">
            <v>-511029.97</v>
          </cell>
          <cell r="AH1399">
            <v>-508783.53</v>
          </cell>
          <cell r="AI1399">
            <v>-506537.08999999991</v>
          </cell>
          <cell r="AJ1399">
            <v>-504290.64999999997</v>
          </cell>
          <cell r="AK1399">
            <v>-502044.20999999996</v>
          </cell>
          <cell r="AL1399">
            <v>-499797.77</v>
          </cell>
          <cell r="AM1399">
            <v>-497551.33000000007</v>
          </cell>
          <cell r="AN1399">
            <v>-495304.89000000007</v>
          </cell>
          <cell r="AO1399">
            <v>-493058.45000000013</v>
          </cell>
          <cell r="AR1399" t="str">
            <v>62</v>
          </cell>
        </row>
        <row r="1400">
          <cell r="R1400">
            <v>-134193</v>
          </cell>
          <cell r="S1400">
            <v>-185832</v>
          </cell>
          <cell r="T1400">
            <v>-219330.42</v>
          </cell>
          <cell r="U1400">
            <v>-206102.42</v>
          </cell>
          <cell r="V1400">
            <v>-250850.07</v>
          </cell>
          <cell r="W1400">
            <v>-319207.27</v>
          </cell>
          <cell r="X1400">
            <v>-233056.42</v>
          </cell>
          <cell r="Y1400">
            <v>-300468.98</v>
          </cell>
          <cell r="Z1400">
            <v>-270532.98</v>
          </cell>
          <cell r="AA1400">
            <v>-216525.71</v>
          </cell>
          <cell r="AB1400">
            <v>-276313.11</v>
          </cell>
          <cell r="AC1400">
            <v>-173741.17</v>
          </cell>
          <cell r="AD1400">
            <v>-13722.958333333334</v>
          </cell>
          <cell r="AE1400">
            <v>-27057.333333333332</v>
          </cell>
          <cell r="AF1400">
            <v>-43939.10083333333</v>
          </cell>
          <cell r="AG1400">
            <v>-61665.469166666669</v>
          </cell>
          <cell r="AH1400">
            <v>-80705.156250000015</v>
          </cell>
          <cell r="AI1400">
            <v>-104457.54541666668</v>
          </cell>
          <cell r="AJ1400">
            <v>-127468.53250000002</v>
          </cell>
          <cell r="AK1400">
            <v>-149698.75750000001</v>
          </cell>
          <cell r="AL1400">
            <v>-173490.50583333333</v>
          </cell>
          <cell r="AM1400">
            <v>-193784.61791666667</v>
          </cell>
          <cell r="AN1400">
            <v>-214319.56875000001</v>
          </cell>
          <cell r="AO1400">
            <v>-229006.03874999998</v>
          </cell>
          <cell r="AR1400" t="str">
            <v>62</v>
          </cell>
        </row>
        <row r="1401">
          <cell r="R1401">
            <v>-225000</v>
          </cell>
          <cell r="S1401">
            <v>-225000</v>
          </cell>
          <cell r="T1401">
            <v>-225000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-220833.33333333334</v>
          </cell>
          <cell r="AE1401">
            <v>-225000</v>
          </cell>
          <cell r="AF1401">
            <v>-225000</v>
          </cell>
          <cell r="AG1401">
            <v>-215625</v>
          </cell>
          <cell r="AH1401">
            <v>-196875</v>
          </cell>
          <cell r="AI1401">
            <v>-178125</v>
          </cell>
          <cell r="AJ1401">
            <v>-159375</v>
          </cell>
          <cell r="AK1401">
            <v>-140625</v>
          </cell>
          <cell r="AL1401">
            <v>-121875</v>
          </cell>
          <cell r="AM1401">
            <v>-103125</v>
          </cell>
          <cell r="AN1401">
            <v>-84375</v>
          </cell>
          <cell r="AO1401">
            <v>-65625</v>
          </cell>
          <cell r="AR1401" t="str">
            <v>62</v>
          </cell>
        </row>
        <row r="1402"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-1139119.1224999998</v>
          </cell>
          <cell r="AE1402">
            <v>-1107869.1224999998</v>
          </cell>
          <cell r="AF1402">
            <v>-1074061.4295833332</v>
          </cell>
          <cell r="AG1402">
            <v>-1040519.7495833334</v>
          </cell>
          <cell r="AH1402">
            <v>-988128.25375000003</v>
          </cell>
          <cell r="AI1402">
            <v>-886830.70708333328</v>
          </cell>
          <cell r="AJ1402">
            <v>-741633.96458333323</v>
          </cell>
          <cell r="AK1402">
            <v>-578114.47749999992</v>
          </cell>
          <cell r="AL1402">
            <v>-412938.91250000003</v>
          </cell>
          <cell r="AM1402">
            <v>-247763.3475</v>
          </cell>
          <cell r="AN1402">
            <v>-82587.782500000001</v>
          </cell>
          <cell r="AO1402">
            <v>0</v>
          </cell>
          <cell r="AR1402" t="str">
            <v>62</v>
          </cell>
        </row>
        <row r="1403"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  <cell r="AR1403" t="str">
            <v>62</v>
          </cell>
        </row>
        <row r="1404"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  <cell r="AR1404" t="str">
            <v>50a</v>
          </cell>
        </row>
        <row r="1405"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  <cell r="AR1405" t="str">
            <v>50a</v>
          </cell>
        </row>
        <row r="1406"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  <cell r="AR1406" t="str">
            <v>50a</v>
          </cell>
        </row>
        <row r="1407"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  <cell r="AR1407" t="str">
            <v>50a</v>
          </cell>
        </row>
        <row r="1408"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  <cell r="AR1408" t="str">
            <v>50a</v>
          </cell>
        </row>
        <row r="1409">
          <cell r="R1409">
            <v>-7416.29</v>
          </cell>
          <cell r="S1409">
            <v>-7416.29</v>
          </cell>
          <cell r="T1409">
            <v>-7416.29</v>
          </cell>
          <cell r="U1409">
            <v>-7416.29</v>
          </cell>
          <cell r="V1409">
            <v>-7416.29</v>
          </cell>
          <cell r="W1409">
            <v>-7416.29</v>
          </cell>
          <cell r="X1409">
            <v>-7416.29</v>
          </cell>
          <cell r="Y1409">
            <v>-7416.29</v>
          </cell>
          <cell r="Z1409">
            <v>-7416.29</v>
          </cell>
          <cell r="AA1409">
            <v>0</v>
          </cell>
          <cell r="AB1409">
            <v>0</v>
          </cell>
          <cell r="AC1409">
            <v>0</v>
          </cell>
          <cell r="AD1409">
            <v>-7416.2899999999981</v>
          </cell>
          <cell r="AE1409">
            <v>-7416.2899999999981</v>
          </cell>
          <cell r="AF1409">
            <v>-7416.2899999999981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  <cell r="AK1409">
            <v>-7416.2899999999981</v>
          </cell>
          <cell r="AL1409">
            <v>-7416.2899999999981</v>
          </cell>
          <cell r="AM1409">
            <v>-7107.277916666666</v>
          </cell>
          <cell r="AN1409">
            <v>-6489.2537499999999</v>
          </cell>
          <cell r="AO1409">
            <v>-5871.2295833333337</v>
          </cell>
          <cell r="AR1409" t="str">
            <v>50a</v>
          </cell>
        </row>
        <row r="1410">
          <cell r="R1410">
            <v>-5140.3599999999997</v>
          </cell>
          <cell r="S1410">
            <v>-5140.3599999999997</v>
          </cell>
          <cell r="T1410">
            <v>-5140.3599999999997</v>
          </cell>
          <cell r="U1410">
            <v>-5140.3599999999997</v>
          </cell>
          <cell r="V1410">
            <v>-5140.3599999999997</v>
          </cell>
          <cell r="W1410">
            <v>-5140.3599999999997</v>
          </cell>
          <cell r="X1410">
            <v>-5140.3599999999997</v>
          </cell>
          <cell r="Y1410">
            <v>-5140.3599999999997</v>
          </cell>
          <cell r="Z1410">
            <v>-5140.3599999999997</v>
          </cell>
          <cell r="AA1410">
            <v>0</v>
          </cell>
          <cell r="AB1410">
            <v>0</v>
          </cell>
          <cell r="AC1410">
            <v>0</v>
          </cell>
          <cell r="AD1410">
            <v>-5140.3599999999997</v>
          </cell>
          <cell r="AE1410">
            <v>-5140.3599999999997</v>
          </cell>
          <cell r="AF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  <cell r="AK1410">
            <v>-5140.3599999999997</v>
          </cell>
          <cell r="AL1410">
            <v>-5140.3599999999997</v>
          </cell>
          <cell r="AM1410">
            <v>-4926.1783333333333</v>
          </cell>
          <cell r="AN1410">
            <v>-4497.8149999999996</v>
          </cell>
          <cell r="AO1410">
            <v>-4069.4516666666664</v>
          </cell>
          <cell r="AR1410" t="str">
            <v>50a</v>
          </cell>
        </row>
        <row r="1411">
          <cell r="R1411">
            <v>-11459.63</v>
          </cell>
          <cell r="S1411">
            <v>-11459.63</v>
          </cell>
          <cell r="T1411">
            <v>-11459.63</v>
          </cell>
          <cell r="U1411">
            <v>-11459.63</v>
          </cell>
          <cell r="V1411">
            <v>-11459.63</v>
          </cell>
          <cell r="W1411">
            <v>-11459.63</v>
          </cell>
          <cell r="X1411">
            <v>-11459.63</v>
          </cell>
          <cell r="Y1411">
            <v>-11459.63</v>
          </cell>
          <cell r="Z1411">
            <v>-11459.63</v>
          </cell>
          <cell r="AA1411">
            <v>0</v>
          </cell>
          <cell r="AB1411">
            <v>0</v>
          </cell>
          <cell r="AC1411">
            <v>0</v>
          </cell>
          <cell r="AD1411">
            <v>-11459.630000000003</v>
          </cell>
          <cell r="AE1411">
            <v>-11459.630000000003</v>
          </cell>
          <cell r="AF1411">
            <v>-11459.630000000003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  <cell r="AK1411">
            <v>-11459.630000000003</v>
          </cell>
          <cell r="AL1411">
            <v>-11459.630000000003</v>
          </cell>
          <cell r="AM1411">
            <v>-10982.145416666668</v>
          </cell>
          <cell r="AN1411">
            <v>-10027.176250000002</v>
          </cell>
          <cell r="AO1411">
            <v>-9072.2070833333346</v>
          </cell>
          <cell r="AR1411" t="str">
            <v>50a</v>
          </cell>
        </row>
        <row r="1412">
          <cell r="R1412">
            <v>-1479.6</v>
          </cell>
          <cell r="S1412">
            <v>-1479.6</v>
          </cell>
          <cell r="T1412">
            <v>-1479.6</v>
          </cell>
          <cell r="U1412">
            <v>-1479.6</v>
          </cell>
          <cell r="V1412">
            <v>-1479.6</v>
          </cell>
          <cell r="W1412">
            <v>-1479.6</v>
          </cell>
          <cell r="X1412">
            <v>-1479.6</v>
          </cell>
          <cell r="Y1412">
            <v>-1479.6</v>
          </cell>
          <cell r="Z1412">
            <v>-1479.6</v>
          </cell>
          <cell r="AA1412">
            <v>0</v>
          </cell>
          <cell r="AB1412">
            <v>0</v>
          </cell>
          <cell r="AC1412">
            <v>0</v>
          </cell>
          <cell r="AD1412">
            <v>-1479.6000000000001</v>
          </cell>
          <cell r="AE1412">
            <v>-1479.6000000000001</v>
          </cell>
          <cell r="AF1412">
            <v>-1479.6000000000001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  <cell r="AK1412">
            <v>-1479.6000000000001</v>
          </cell>
          <cell r="AL1412">
            <v>-1479.6000000000001</v>
          </cell>
          <cell r="AM1412">
            <v>-1417.95</v>
          </cell>
          <cell r="AN1412">
            <v>-1294.6500000000001</v>
          </cell>
          <cell r="AO1412">
            <v>-1171.3500000000001</v>
          </cell>
          <cell r="AR1412" t="str">
            <v>50a</v>
          </cell>
        </row>
        <row r="1413">
          <cell r="R1413">
            <v>-959.98</v>
          </cell>
          <cell r="S1413">
            <v>-959.98</v>
          </cell>
          <cell r="T1413">
            <v>-959.98</v>
          </cell>
          <cell r="U1413">
            <v>-959.98</v>
          </cell>
          <cell r="V1413">
            <v>-959.98</v>
          </cell>
          <cell r="W1413">
            <v>-959.98</v>
          </cell>
          <cell r="X1413">
            <v>-959.98</v>
          </cell>
          <cell r="Y1413">
            <v>-959.98</v>
          </cell>
          <cell r="Z1413">
            <v>-959.98</v>
          </cell>
          <cell r="AA1413">
            <v>-959.98</v>
          </cell>
          <cell r="AB1413">
            <v>-959.98</v>
          </cell>
          <cell r="AC1413">
            <v>-959.98</v>
          </cell>
          <cell r="AD1413">
            <v>-959.97999999999968</v>
          </cell>
          <cell r="AE1413">
            <v>-959.97999999999968</v>
          </cell>
          <cell r="AF1413">
            <v>-959.97999999999968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  <cell r="AK1413">
            <v>-959.97999999999968</v>
          </cell>
          <cell r="AL1413">
            <v>-959.97999999999968</v>
          </cell>
          <cell r="AM1413">
            <v>-959.97999999999968</v>
          </cell>
          <cell r="AN1413">
            <v>-959.97999999999968</v>
          </cell>
          <cell r="AO1413">
            <v>-959.97999999999968</v>
          </cell>
          <cell r="AR1413" t="str">
            <v>50a</v>
          </cell>
        </row>
        <row r="1414">
          <cell r="R1414">
            <v>-876.25</v>
          </cell>
          <cell r="S1414">
            <v>-876.25</v>
          </cell>
          <cell r="T1414">
            <v>-876.25</v>
          </cell>
          <cell r="U1414">
            <v>-876.25</v>
          </cell>
          <cell r="V1414">
            <v>-876.25</v>
          </cell>
          <cell r="W1414">
            <v>-876.25</v>
          </cell>
          <cell r="X1414">
            <v>-876.25</v>
          </cell>
          <cell r="Y1414">
            <v>-876.25</v>
          </cell>
          <cell r="Z1414">
            <v>-876.25</v>
          </cell>
          <cell r="AA1414">
            <v>-876.25</v>
          </cell>
          <cell r="AB1414">
            <v>-876.25</v>
          </cell>
          <cell r="AC1414">
            <v>-876.25</v>
          </cell>
          <cell r="AD1414">
            <v>-876.25</v>
          </cell>
          <cell r="AE1414">
            <v>-876.25</v>
          </cell>
          <cell r="AF1414">
            <v>-876.25</v>
          </cell>
          <cell r="AG1414">
            <v>-876.25</v>
          </cell>
          <cell r="AH1414">
            <v>-876.25</v>
          </cell>
          <cell r="AI1414">
            <v>-876.25</v>
          </cell>
          <cell r="AJ1414">
            <v>-876.25</v>
          </cell>
          <cell r="AK1414">
            <v>-876.25</v>
          </cell>
          <cell r="AL1414">
            <v>-876.25</v>
          </cell>
          <cell r="AM1414">
            <v>-876.25</v>
          </cell>
          <cell r="AN1414">
            <v>-876.25</v>
          </cell>
          <cell r="AO1414">
            <v>-876.25</v>
          </cell>
          <cell r="AR1414" t="str">
            <v>50a</v>
          </cell>
        </row>
        <row r="1415">
          <cell r="R1415">
            <v>-982.79</v>
          </cell>
          <cell r="S1415">
            <v>-988.38</v>
          </cell>
          <cell r="T1415">
            <v>-1010.6</v>
          </cell>
          <cell r="U1415">
            <v>-966.28</v>
          </cell>
          <cell r="V1415">
            <v>-966.85</v>
          </cell>
          <cell r="W1415">
            <v>-966.85</v>
          </cell>
          <cell r="X1415">
            <v>-966.85</v>
          </cell>
          <cell r="Y1415">
            <v>-966.85</v>
          </cell>
          <cell r="Z1415">
            <v>-966.85</v>
          </cell>
          <cell r="AA1415">
            <v>-966.85</v>
          </cell>
          <cell r="AB1415">
            <v>-966.85</v>
          </cell>
          <cell r="AC1415">
            <v>-966.85</v>
          </cell>
          <cell r="AD1415">
            <v>-674.50666666666666</v>
          </cell>
          <cell r="AE1415">
            <v>-736.71708333333333</v>
          </cell>
          <cell r="AF1415">
            <v>-793.70375000000001</v>
          </cell>
          <cell r="AG1415">
            <v>-840.67208333333326</v>
          </cell>
          <cell r="AH1415">
            <v>-881.69</v>
          </cell>
          <cell r="AI1415">
            <v>-916.12958333333336</v>
          </cell>
          <cell r="AJ1415">
            <v>-940.94916666666677</v>
          </cell>
          <cell r="AK1415">
            <v>-962.23708333333343</v>
          </cell>
          <cell r="AL1415">
            <v>-975.03833333333341</v>
          </cell>
          <cell r="AM1415">
            <v>-977.46500000000015</v>
          </cell>
          <cell r="AN1415">
            <v>-976.24250000000018</v>
          </cell>
          <cell r="AO1415">
            <v>-974.2245833333335</v>
          </cell>
          <cell r="AR1415" t="str">
            <v>50a</v>
          </cell>
        </row>
        <row r="1416">
          <cell r="R1416">
            <v>-31</v>
          </cell>
          <cell r="S1416">
            <v>-156</v>
          </cell>
          <cell r="T1416">
            <v>-201.28</v>
          </cell>
          <cell r="U1416">
            <v>-342.38</v>
          </cell>
          <cell r="V1416">
            <v>-606.74</v>
          </cell>
          <cell r="W1416">
            <v>-1298.6400000000001</v>
          </cell>
          <cell r="X1416">
            <v>-1386.1</v>
          </cell>
          <cell r="Y1416">
            <v>-558.20000000000005</v>
          </cell>
          <cell r="Z1416">
            <v>-561.5</v>
          </cell>
          <cell r="AA1416">
            <v>-609.14</v>
          </cell>
          <cell r="AB1416">
            <v>-743.24</v>
          </cell>
          <cell r="AC1416">
            <v>-844.52</v>
          </cell>
          <cell r="AD1416">
            <v>-1.2916666666666667</v>
          </cell>
          <cell r="AE1416">
            <v>-9.0833333333333339</v>
          </cell>
          <cell r="AF1416">
            <v>-23.97</v>
          </cell>
          <cell r="AG1416">
            <v>-46.622500000000002</v>
          </cell>
          <cell r="AH1416">
            <v>-86.169166666666669</v>
          </cell>
          <cell r="AI1416">
            <v>-165.56000000000003</v>
          </cell>
          <cell r="AJ1416">
            <v>-277.42416666666668</v>
          </cell>
          <cell r="AK1416">
            <v>-358.43666666666667</v>
          </cell>
          <cell r="AL1416">
            <v>-405.09083333333336</v>
          </cell>
          <cell r="AM1416">
            <v>-453.86750000000001</v>
          </cell>
          <cell r="AN1416">
            <v>-510.2166666666667</v>
          </cell>
          <cell r="AO1416">
            <v>-576.37333333333333</v>
          </cell>
          <cell r="AR1416" t="str">
            <v>50a</v>
          </cell>
        </row>
        <row r="1417">
          <cell r="R1417">
            <v>-12.55</v>
          </cell>
          <cell r="S1417">
            <v>-12.55</v>
          </cell>
          <cell r="T1417">
            <v>-12.55</v>
          </cell>
          <cell r="U1417">
            <v>-12.55</v>
          </cell>
          <cell r="V1417">
            <v>-12.55</v>
          </cell>
          <cell r="W1417">
            <v>-12.55</v>
          </cell>
          <cell r="X1417">
            <v>-12.55</v>
          </cell>
          <cell r="Y1417">
            <v>-12.55</v>
          </cell>
          <cell r="Z1417">
            <v>-12.55</v>
          </cell>
          <cell r="AA1417">
            <v>0</v>
          </cell>
          <cell r="AB1417">
            <v>0</v>
          </cell>
          <cell r="AC1417">
            <v>0</v>
          </cell>
          <cell r="AD1417">
            <v>-12.549999999999999</v>
          </cell>
          <cell r="AE1417">
            <v>-12.549999999999999</v>
          </cell>
          <cell r="AF1417">
            <v>-12.549999999999999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  <cell r="AK1417">
            <v>-12.549999999999999</v>
          </cell>
          <cell r="AL1417">
            <v>-12.549999999999999</v>
          </cell>
          <cell r="AM1417">
            <v>-12.027083333333332</v>
          </cell>
          <cell r="AN1417">
            <v>-10.981249999999998</v>
          </cell>
          <cell r="AO1417">
            <v>-9.9354166666666668</v>
          </cell>
          <cell r="AR1417" t="str">
            <v>50a</v>
          </cell>
        </row>
        <row r="1418">
          <cell r="R1418">
            <v>-598.99</v>
          </cell>
          <cell r="S1418">
            <v>-598.99</v>
          </cell>
          <cell r="T1418">
            <v>-598.99</v>
          </cell>
          <cell r="U1418">
            <v>-598.99</v>
          </cell>
          <cell r="V1418">
            <v>-598.99</v>
          </cell>
          <cell r="W1418">
            <v>-598.99</v>
          </cell>
          <cell r="X1418">
            <v>-598.99</v>
          </cell>
          <cell r="Y1418">
            <v>-598.99</v>
          </cell>
          <cell r="Z1418">
            <v>-598.99</v>
          </cell>
          <cell r="AA1418">
            <v>0</v>
          </cell>
          <cell r="AB1418">
            <v>0</v>
          </cell>
          <cell r="AC1418">
            <v>0</v>
          </cell>
          <cell r="AD1418">
            <v>-598.9899999999999</v>
          </cell>
          <cell r="AE1418">
            <v>-598.9899999999999</v>
          </cell>
          <cell r="AF1418">
            <v>-598.9899999999999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  <cell r="AK1418">
            <v>-598.9899999999999</v>
          </cell>
          <cell r="AL1418">
            <v>-598.9899999999999</v>
          </cell>
          <cell r="AM1418">
            <v>-574.03208333333316</v>
          </cell>
          <cell r="AN1418">
            <v>-524.11624999999992</v>
          </cell>
          <cell r="AO1418">
            <v>-474.20041666666657</v>
          </cell>
          <cell r="AR1418" t="str">
            <v>50a</v>
          </cell>
        </row>
        <row r="1419">
          <cell r="R1419">
            <v>-168.86</v>
          </cell>
          <cell r="S1419">
            <v>-168.86</v>
          </cell>
          <cell r="T1419">
            <v>-168.86</v>
          </cell>
          <cell r="U1419">
            <v>-168.86</v>
          </cell>
          <cell r="V1419">
            <v>-168.86</v>
          </cell>
          <cell r="W1419">
            <v>-168.86</v>
          </cell>
          <cell r="X1419">
            <v>-168.86</v>
          </cell>
          <cell r="Y1419">
            <v>-168.86</v>
          </cell>
          <cell r="Z1419">
            <v>-168.86</v>
          </cell>
          <cell r="AA1419">
            <v>-168.86</v>
          </cell>
          <cell r="AB1419">
            <v>-168.86</v>
          </cell>
          <cell r="AC1419">
            <v>-168.86</v>
          </cell>
          <cell r="AD1419">
            <v>-168.86000000000004</v>
          </cell>
          <cell r="AE1419">
            <v>-168.86000000000004</v>
          </cell>
          <cell r="AF1419">
            <v>-168.86000000000004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  <cell r="AK1419">
            <v>-168.86000000000004</v>
          </cell>
          <cell r="AL1419">
            <v>-168.86000000000004</v>
          </cell>
          <cell r="AM1419">
            <v>-168.86000000000004</v>
          </cell>
          <cell r="AN1419">
            <v>-168.86000000000004</v>
          </cell>
          <cell r="AO1419">
            <v>-168.86000000000004</v>
          </cell>
          <cell r="AR1419" t="str">
            <v>50a</v>
          </cell>
        </row>
        <row r="1420"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  <cell r="AR1420" t="str">
            <v>50a</v>
          </cell>
        </row>
        <row r="1421">
          <cell r="R1421">
            <v>-123.17</v>
          </cell>
          <cell r="S1421">
            <v>-123.17</v>
          </cell>
          <cell r="T1421">
            <v>-123.17</v>
          </cell>
          <cell r="U1421">
            <v>-123.17</v>
          </cell>
          <cell r="V1421">
            <v>-123.17</v>
          </cell>
          <cell r="W1421">
            <v>-123.17</v>
          </cell>
          <cell r="X1421">
            <v>-123.17</v>
          </cell>
          <cell r="Y1421">
            <v>-123.17</v>
          </cell>
          <cell r="Z1421">
            <v>-123.17</v>
          </cell>
          <cell r="AA1421">
            <v>-123.17</v>
          </cell>
          <cell r="AB1421">
            <v>-123.17</v>
          </cell>
          <cell r="AC1421">
            <v>-123.17</v>
          </cell>
          <cell r="AD1421">
            <v>-224.04083333333335</v>
          </cell>
          <cell r="AE1421">
            <v>-224.04083333333335</v>
          </cell>
          <cell r="AF1421">
            <v>-224.04083333333338</v>
          </cell>
          <cell r="AG1421">
            <v>-224.04083333333338</v>
          </cell>
          <cell r="AH1421">
            <v>-223.67041666666674</v>
          </cell>
          <cell r="AI1421">
            <v>-214.05041666666671</v>
          </cell>
          <cell r="AJ1421">
            <v>-187.02458333333337</v>
          </cell>
          <cell r="AK1421">
            <v>-146.20916666666668</v>
          </cell>
          <cell r="AL1421">
            <v>-123.17000000000002</v>
          </cell>
          <cell r="AM1421">
            <v>-123.17000000000002</v>
          </cell>
          <cell r="AN1421">
            <v>-123.17000000000002</v>
          </cell>
          <cell r="AO1421">
            <v>-123.17000000000002</v>
          </cell>
          <cell r="AR1421" t="str">
            <v>50a</v>
          </cell>
        </row>
        <row r="1422">
          <cell r="R1422">
            <v>-574.46</v>
          </cell>
          <cell r="S1422">
            <v>-574.46</v>
          </cell>
          <cell r="T1422">
            <v>-574.46</v>
          </cell>
          <cell r="U1422">
            <v>-574.46</v>
          </cell>
          <cell r="V1422">
            <v>-574.46</v>
          </cell>
          <cell r="W1422">
            <v>-574.46</v>
          </cell>
          <cell r="X1422">
            <v>-574.46</v>
          </cell>
          <cell r="Y1422">
            <v>-574.46</v>
          </cell>
          <cell r="Z1422">
            <v>-574.46</v>
          </cell>
          <cell r="AA1422">
            <v>-574.46</v>
          </cell>
          <cell r="AB1422">
            <v>-574.46</v>
          </cell>
          <cell r="AC1422">
            <v>-574.46</v>
          </cell>
          <cell r="AD1422">
            <v>-215.42250000000001</v>
          </cell>
          <cell r="AE1422">
            <v>-263.29416666666668</v>
          </cell>
          <cell r="AF1422">
            <v>-311.16583333333335</v>
          </cell>
          <cell r="AG1422">
            <v>-359.03750000000008</v>
          </cell>
          <cell r="AH1422">
            <v>-406.90916666666664</v>
          </cell>
          <cell r="AI1422">
            <v>-454.78083333333342</v>
          </cell>
          <cell r="AJ1422">
            <v>-502.65249999999997</v>
          </cell>
          <cell r="AK1422">
            <v>-550.5241666666667</v>
          </cell>
          <cell r="AL1422">
            <v>-574.46</v>
          </cell>
          <cell r="AM1422">
            <v>-574.46</v>
          </cell>
          <cell r="AN1422">
            <v>-574.46</v>
          </cell>
          <cell r="AO1422">
            <v>-574.46</v>
          </cell>
          <cell r="AR1422" t="str">
            <v>50a</v>
          </cell>
        </row>
        <row r="1423"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-356.83</v>
          </cell>
          <cell r="W1423">
            <v>-1313.79</v>
          </cell>
          <cell r="X1423">
            <v>-1512.4</v>
          </cell>
          <cell r="Y1423">
            <v>-1590</v>
          </cell>
          <cell r="Z1423">
            <v>-1664.78</v>
          </cell>
          <cell r="AA1423">
            <v>-1664.78</v>
          </cell>
          <cell r="AB1423">
            <v>-1702.88</v>
          </cell>
          <cell r="AC1423">
            <v>-1702.88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-14.867916666666666</v>
          </cell>
          <cell r="AI1423">
            <v>-84.477083333333326</v>
          </cell>
          <cell r="AJ1423">
            <v>-202.23499999999999</v>
          </cell>
          <cell r="AK1423">
            <v>-331.50166666666667</v>
          </cell>
          <cell r="AL1423">
            <v>-467.11750000000006</v>
          </cell>
          <cell r="AM1423">
            <v>-605.84916666666675</v>
          </cell>
          <cell r="AN1423">
            <v>-746.16833333333341</v>
          </cell>
          <cell r="AO1423">
            <v>-888.07499999999993</v>
          </cell>
          <cell r="AR1423" t="str">
            <v>50a</v>
          </cell>
        </row>
        <row r="1424">
          <cell r="R1424">
            <v>-3350841.7</v>
          </cell>
          <cell r="S1424">
            <v>-3574131.7</v>
          </cell>
          <cell r="T1424">
            <v>-3177704.36</v>
          </cell>
          <cell r="U1424">
            <v>-3433904.36</v>
          </cell>
          <cell r="V1424">
            <v>-3690104.36</v>
          </cell>
          <cell r="W1424">
            <v>-2886539.4</v>
          </cell>
          <cell r="X1424">
            <v>-3142739.4</v>
          </cell>
          <cell r="Y1424">
            <v>-3398939.4</v>
          </cell>
          <cell r="Z1424">
            <v>-2115882.35</v>
          </cell>
          <cell r="AA1424">
            <v>-2372082.35</v>
          </cell>
          <cell r="AB1424">
            <v>-2628282.35</v>
          </cell>
          <cell r="AC1424">
            <v>-1585671.18</v>
          </cell>
          <cell r="AD1424">
            <v>-4734664.810833334</v>
          </cell>
          <cell r="AE1424">
            <v>-4671892.8691666676</v>
          </cell>
          <cell r="AF1424">
            <v>-4580615.205000001</v>
          </cell>
          <cell r="AG1424">
            <v>-4465688.0683333343</v>
          </cell>
          <cell r="AH1424">
            <v>-4357444.2650000006</v>
          </cell>
          <cell r="AI1424">
            <v>-4211426.9216666669</v>
          </cell>
          <cell r="AJ1424">
            <v>-4027271.0383333336</v>
          </cell>
          <cell r="AK1424">
            <v>-3848329.1133333333</v>
          </cell>
          <cell r="AL1424">
            <v>-3609962.9362499993</v>
          </cell>
          <cell r="AM1424">
            <v>-3312448.7570833326</v>
          </cell>
          <cell r="AN1424">
            <v>-3118621.2370833331</v>
          </cell>
          <cell r="AO1424">
            <v>-3009304.8474999997</v>
          </cell>
          <cell r="AR1424" t="str">
            <v>62</v>
          </cell>
        </row>
        <row r="1425"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-80442.337499999994</v>
          </cell>
          <cell r="AE1425">
            <v>-26814.112499999999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  <cell r="AM1425">
            <v>0</v>
          </cell>
          <cell r="AN1425">
            <v>0</v>
          </cell>
          <cell r="AO1425">
            <v>0</v>
          </cell>
          <cell r="AR1425" t="str">
            <v>62</v>
          </cell>
        </row>
        <row r="1426">
          <cell r="R1426">
            <v>-7827246.0300000003</v>
          </cell>
          <cell r="S1426">
            <v>-8038444.0199999996</v>
          </cell>
          <cell r="T1426">
            <v>-8244685.1600000001</v>
          </cell>
          <cell r="U1426">
            <v>-8419648.4100000001</v>
          </cell>
          <cell r="V1426">
            <v>-8719614.25</v>
          </cell>
          <cell r="W1426">
            <v>-8879269.3900000006</v>
          </cell>
          <cell r="X1426">
            <v>-9052764.6699999999</v>
          </cell>
          <cell r="Y1426">
            <v>-9228127.3300000001</v>
          </cell>
          <cell r="Z1426">
            <v>610.58000000000004</v>
          </cell>
          <cell r="AA1426">
            <v>0</v>
          </cell>
          <cell r="AB1426">
            <v>0</v>
          </cell>
          <cell r="AC1426">
            <v>0</v>
          </cell>
          <cell r="AD1426">
            <v>-6086454.0279166661</v>
          </cell>
          <cell r="AE1426">
            <v>-6447981.8554166667</v>
          </cell>
          <cell r="AF1426">
            <v>-6780028.6641666675</v>
          </cell>
          <cell r="AG1426">
            <v>-7085674.7804166675</v>
          </cell>
          <cell r="AH1426">
            <v>-7372731.5687499987</v>
          </cell>
          <cell r="AI1426">
            <v>-7643030.5412499988</v>
          </cell>
          <cell r="AJ1426">
            <v>-7891658.4962499999</v>
          </cell>
          <cell r="AK1426">
            <v>-8118708.0837499993</v>
          </cell>
          <cell r="AL1426">
            <v>-7932163.6804166669</v>
          </cell>
          <cell r="AM1426">
            <v>-7322911.5429166667</v>
          </cell>
          <cell r="AN1426">
            <v>-6670423.9937500013</v>
          </cell>
          <cell r="AO1426">
            <v>-6016576.8716666671</v>
          </cell>
          <cell r="AR1426" t="str">
            <v>62</v>
          </cell>
        </row>
        <row r="1427">
          <cell r="R1427">
            <v>-3398719.23</v>
          </cell>
          <cell r="S1427">
            <v>-3527243.23</v>
          </cell>
          <cell r="T1427">
            <v>-3633227.23</v>
          </cell>
          <cell r="U1427">
            <v>-3702177.23</v>
          </cell>
          <cell r="V1427">
            <v>-3752591.23</v>
          </cell>
          <cell r="W1427">
            <v>-3789042.23</v>
          </cell>
          <cell r="X1427">
            <v>-3819974.23</v>
          </cell>
          <cell r="Y1427">
            <v>-3852963.23</v>
          </cell>
          <cell r="Z1427">
            <v>-3897309.23</v>
          </cell>
          <cell r="AA1427">
            <v>-4022851.23</v>
          </cell>
          <cell r="AB1427">
            <v>-4304528.2300000004</v>
          </cell>
          <cell r="AC1427">
            <v>-4591450.2300000004</v>
          </cell>
          <cell r="AD1427">
            <v>-2632889.4962500003</v>
          </cell>
          <cell r="AE1427">
            <v>-2791915.8487500004</v>
          </cell>
          <cell r="AF1427">
            <v>-2931194.2845833339</v>
          </cell>
          <cell r="AG1427">
            <v>-3053723.2204166669</v>
          </cell>
          <cell r="AH1427">
            <v>-3164434.5216666665</v>
          </cell>
          <cell r="AI1427">
            <v>-3268151.98</v>
          </cell>
          <cell r="AJ1427">
            <v>-3367374.938333333</v>
          </cell>
          <cell r="AK1427">
            <v>-3461109.8549999991</v>
          </cell>
          <cell r="AL1427">
            <v>-3548998.9383333325</v>
          </cell>
          <cell r="AM1427">
            <v>-3632272.3549999991</v>
          </cell>
          <cell r="AN1427">
            <v>-3708768.8549999991</v>
          </cell>
          <cell r="AO1427">
            <v>-3801230.896666667</v>
          </cell>
          <cell r="AR1427" t="str">
            <v xml:space="preserve"> </v>
          </cell>
        </row>
        <row r="1428">
          <cell r="R1428">
            <v>6928634.3099999996</v>
          </cell>
          <cell r="S1428">
            <v>7723150.3799999999</v>
          </cell>
          <cell r="T1428">
            <v>8218648.0899999999</v>
          </cell>
          <cell r="U1428">
            <v>8419648.4100000001</v>
          </cell>
          <cell r="V1428">
            <v>8719614.2599999998</v>
          </cell>
          <cell r="W1428">
            <v>8879269.3900000006</v>
          </cell>
          <cell r="X1428">
            <v>9052764.6699999999</v>
          </cell>
          <cell r="Y1428">
            <v>9228127.3300000001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3735016.6479166667</v>
          </cell>
          <cell r="AE1428">
            <v>4278532.4608333334</v>
          </cell>
          <cell r="AF1428">
            <v>4848712.6566666672</v>
          </cell>
          <cell r="AG1428">
            <v>5404862.9675000003</v>
          </cell>
          <cell r="AH1428">
            <v>5943489.3791666673</v>
          </cell>
          <cell r="AI1428">
            <v>6447682.2762500001</v>
          </cell>
          <cell r="AJ1428">
            <v>6905428.2020833343</v>
          </cell>
          <cell r="AK1428">
            <v>7321960.987499998</v>
          </cell>
          <cell r="AL1428">
            <v>7304073.5966666648</v>
          </cell>
          <cell r="AM1428">
            <v>6859126.2316666655</v>
          </cell>
          <cell r="AN1428">
            <v>6378826.9845833341</v>
          </cell>
          <cell r="AO1428">
            <v>5864139.3745833337</v>
          </cell>
          <cell r="AR1428" t="str">
            <v>62</v>
          </cell>
        </row>
        <row r="1429">
          <cell r="R1429">
            <v>1521958.18</v>
          </cell>
          <cell r="S1429">
            <v>3241266.21</v>
          </cell>
          <cell r="T1429">
            <v>1914425.76</v>
          </cell>
          <cell r="U1429">
            <v>2184695.7000000002</v>
          </cell>
          <cell r="V1429">
            <v>2374916.31</v>
          </cell>
          <cell r="W1429">
            <v>2584658.14</v>
          </cell>
          <cell r="X1429">
            <v>2852735.67</v>
          </cell>
          <cell r="Y1429">
            <v>3017121.97</v>
          </cell>
          <cell r="Z1429">
            <v>3314428.39</v>
          </cell>
          <cell r="AA1429">
            <v>3369079.72</v>
          </cell>
          <cell r="AB1429">
            <v>3668887.69</v>
          </cell>
          <cell r="AC1429">
            <v>4029210.9</v>
          </cell>
          <cell r="AD1429">
            <v>792525.70291666675</v>
          </cell>
          <cell r="AE1429">
            <v>969305.29708333325</v>
          </cell>
          <cell r="AF1429">
            <v>1157824.9258333333</v>
          </cell>
          <cell r="AG1429">
            <v>1297847.7516666667</v>
          </cell>
          <cell r="AH1429">
            <v>1452884.0408333335</v>
          </cell>
          <cell r="AI1429">
            <v>1616315.2520833332</v>
          </cell>
          <cell r="AJ1429">
            <v>1786481.1337499998</v>
          </cell>
          <cell r="AK1429">
            <v>1960730.2316666667</v>
          </cell>
          <cell r="AL1429">
            <v>2139868.0883333334</v>
          </cell>
          <cell r="AM1429">
            <v>2323174.7916666665</v>
          </cell>
          <cell r="AN1429">
            <v>2516222.8191666668</v>
          </cell>
          <cell r="AO1429">
            <v>2728824.4816666669</v>
          </cell>
          <cell r="AR1429" t="str">
            <v xml:space="preserve">  </v>
          </cell>
        </row>
        <row r="1430">
          <cell r="R1430">
            <v>-45158.6</v>
          </cell>
          <cell r="S1430">
            <v>-45158.6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-18673.045000000002</v>
          </cell>
          <cell r="AE1430">
            <v>-22436.261666666669</v>
          </cell>
          <cell r="AF1430">
            <v>-24317.87</v>
          </cell>
          <cell r="AG1430">
            <v>-24317.87</v>
          </cell>
          <cell r="AH1430">
            <v>-24317.87</v>
          </cell>
          <cell r="AI1430">
            <v>-23551.503750000003</v>
          </cell>
          <cell r="AJ1430">
            <v>-21891.043750000001</v>
          </cell>
          <cell r="AK1430">
            <v>-19975.12875</v>
          </cell>
          <cell r="AL1430">
            <v>-17803.758750000001</v>
          </cell>
          <cell r="AM1430">
            <v>-15376.933750000002</v>
          </cell>
          <cell r="AN1430">
            <v>-12694.653749999998</v>
          </cell>
          <cell r="AO1430">
            <v>-9408.0416666666661</v>
          </cell>
          <cell r="AR1430" t="str">
            <v>62</v>
          </cell>
        </row>
        <row r="1431"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-13828064.5</v>
          </cell>
          <cell r="W1431">
            <v>-15787606</v>
          </cell>
          <cell r="X1431">
            <v>-12817897</v>
          </cell>
          <cell r="Y1431">
            <v>-13722897</v>
          </cell>
          <cell r="Z1431">
            <v>-13378904</v>
          </cell>
          <cell r="AA1431">
            <v>-8863352</v>
          </cell>
          <cell r="AB1431">
            <v>-7121388</v>
          </cell>
          <cell r="AC1431">
            <v>-5268809</v>
          </cell>
          <cell r="AD1431">
            <v>0</v>
          </cell>
          <cell r="AE1431">
            <v>0</v>
          </cell>
          <cell r="AF1431">
            <v>0</v>
          </cell>
          <cell r="AG1431">
            <v>0</v>
          </cell>
          <cell r="AH1431">
            <v>-576169.35416666663</v>
          </cell>
          <cell r="AI1431">
            <v>-1810155.625</v>
          </cell>
          <cell r="AJ1431">
            <v>-3002051.5833333335</v>
          </cell>
          <cell r="AK1431">
            <v>-4107918</v>
          </cell>
          <cell r="AL1431">
            <v>-5237159.708333333</v>
          </cell>
          <cell r="AM1431">
            <v>-6163920.375</v>
          </cell>
          <cell r="AN1431">
            <v>-6829951.208333333</v>
          </cell>
          <cell r="AO1431">
            <v>-7346209.416666667</v>
          </cell>
          <cell r="AR1431" t="str">
            <v>62</v>
          </cell>
        </row>
        <row r="1432"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2145936</v>
          </cell>
          <cell r="X1432">
            <v>2153621</v>
          </cell>
          <cell r="Y1432">
            <v>2160402</v>
          </cell>
          <cell r="Z1432">
            <v>2167402</v>
          </cell>
          <cell r="AA1432">
            <v>2175033</v>
          </cell>
          <cell r="AB1432">
            <v>2182418</v>
          </cell>
          <cell r="AC1432">
            <v>2113125</v>
          </cell>
          <cell r="AD1432">
            <v>0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89414</v>
          </cell>
          <cell r="AJ1432">
            <v>268562.20833333331</v>
          </cell>
          <cell r="AK1432">
            <v>448313.16666666669</v>
          </cell>
          <cell r="AL1432">
            <v>628638.33333333337</v>
          </cell>
          <cell r="AM1432">
            <v>809573.125</v>
          </cell>
          <cell r="AN1432">
            <v>991133.58333333337</v>
          </cell>
          <cell r="AO1432">
            <v>1170114.5416666667</v>
          </cell>
          <cell r="AR1432" t="str">
            <v>62</v>
          </cell>
        </row>
        <row r="1433">
          <cell r="AA1433">
            <v>-10126674.5</v>
          </cell>
          <cell r="AB1433">
            <v>-10126674.5</v>
          </cell>
          <cell r="AC1433">
            <v>-10126674.5</v>
          </cell>
          <cell r="AM1433">
            <v>-421944.77083333331</v>
          </cell>
          <cell r="AN1433">
            <v>-1265834.3125</v>
          </cell>
          <cell r="AO1433">
            <v>-2109723.8541666665</v>
          </cell>
          <cell r="AR1433" t="str">
            <v>50b</v>
          </cell>
        </row>
        <row r="1434">
          <cell r="R1434">
            <v>-1482367.94</v>
          </cell>
          <cell r="S1434">
            <v>-1464795.6</v>
          </cell>
          <cell r="T1434">
            <v>-1447223.26</v>
          </cell>
          <cell r="U1434">
            <v>-1429650.92</v>
          </cell>
          <cell r="V1434">
            <v>-1412078.58</v>
          </cell>
          <cell r="W1434">
            <v>-1394506.24</v>
          </cell>
          <cell r="X1434">
            <v>-1376933.9</v>
          </cell>
          <cell r="Y1434">
            <v>-1359361.56</v>
          </cell>
          <cell r="Z1434">
            <v>-1341789.22</v>
          </cell>
          <cell r="AA1434">
            <v>-1335931.76</v>
          </cell>
          <cell r="AB1434">
            <v>-1321288.1399999999</v>
          </cell>
          <cell r="AC1434">
            <v>-1306644.52</v>
          </cell>
          <cell r="AD1434">
            <v>-1590852.7716666667</v>
          </cell>
          <cell r="AE1434">
            <v>-1572182.1466666667</v>
          </cell>
          <cell r="AF1434">
            <v>-1553755.5850000002</v>
          </cell>
          <cell r="AG1434">
            <v>-1535573.0866666667</v>
          </cell>
          <cell r="AH1434">
            <v>-1517634.6516666666</v>
          </cell>
          <cell r="AI1434">
            <v>-1499940.28</v>
          </cell>
          <cell r="AJ1434">
            <v>-1482367.9400000002</v>
          </cell>
          <cell r="AK1434">
            <v>-1464795.5999999999</v>
          </cell>
          <cell r="AL1434">
            <v>-1447223.26</v>
          </cell>
          <cell r="AM1434">
            <v>-1430139.04</v>
          </cell>
          <cell r="AN1434">
            <v>-1413664.97</v>
          </cell>
          <cell r="AO1434">
            <v>-1397434.9600000002</v>
          </cell>
          <cell r="AR1434" t="str">
            <v>62</v>
          </cell>
        </row>
        <row r="1435">
          <cell r="R1435">
            <v>-27246</v>
          </cell>
          <cell r="S1435">
            <v>-22705</v>
          </cell>
          <cell r="T1435">
            <v>-18164</v>
          </cell>
          <cell r="U1435">
            <v>-13623</v>
          </cell>
          <cell r="V1435">
            <v>-9082</v>
          </cell>
          <cell r="W1435">
            <v>-4541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-54492</v>
          </cell>
          <cell r="AE1435">
            <v>-49951</v>
          </cell>
          <cell r="AF1435">
            <v>-45410</v>
          </cell>
          <cell r="AG1435">
            <v>-40869</v>
          </cell>
          <cell r="AH1435">
            <v>-36328</v>
          </cell>
          <cell r="AI1435">
            <v>-31787</v>
          </cell>
          <cell r="AJ1435">
            <v>-27246</v>
          </cell>
          <cell r="AK1435">
            <v>-22894.208333333332</v>
          </cell>
          <cell r="AL1435">
            <v>-18920.833333333332</v>
          </cell>
          <cell r="AM1435">
            <v>-15325.875</v>
          </cell>
          <cell r="AN1435">
            <v>-12109.333333333334</v>
          </cell>
          <cell r="AO1435">
            <v>-9271.2083333333339</v>
          </cell>
          <cell r="AR1435" t="str">
            <v>62</v>
          </cell>
        </row>
        <row r="1436">
          <cell r="R1436">
            <v>-28841.5</v>
          </cell>
          <cell r="S1436">
            <v>-28485.43</v>
          </cell>
          <cell r="T1436">
            <v>-28129.360000000001</v>
          </cell>
          <cell r="U1436">
            <v>-27773.29</v>
          </cell>
          <cell r="V1436">
            <v>-27417.22</v>
          </cell>
          <cell r="W1436">
            <v>-27061.15</v>
          </cell>
          <cell r="X1436">
            <v>-26349.01</v>
          </cell>
          <cell r="Y1436">
            <v>-26349.01</v>
          </cell>
          <cell r="Z1436">
            <v>-25992.94</v>
          </cell>
          <cell r="AA1436">
            <v>-25636.87</v>
          </cell>
          <cell r="AB1436">
            <v>-25280.799999999999</v>
          </cell>
          <cell r="AC1436">
            <v>-24924.73</v>
          </cell>
          <cell r="AD1436">
            <v>-30977.907500000001</v>
          </cell>
          <cell r="AE1436">
            <v>-30621.839166666672</v>
          </cell>
          <cell r="AF1436">
            <v>-30265.770833333332</v>
          </cell>
          <cell r="AG1436">
            <v>-29909.702499999999</v>
          </cell>
          <cell r="AH1436">
            <v>-29553.634166666667</v>
          </cell>
          <cell r="AI1436">
            <v>-29197.56583333333</v>
          </cell>
          <cell r="AJ1436">
            <v>-28826.661250000001</v>
          </cell>
          <cell r="AK1436">
            <v>-28455.756666666668</v>
          </cell>
          <cell r="AL1436">
            <v>-28099.6875</v>
          </cell>
          <cell r="AM1436">
            <v>-27743.617499999997</v>
          </cell>
          <cell r="AN1436">
            <v>-27387.547499999997</v>
          </cell>
          <cell r="AO1436">
            <v>-27031.477500000005</v>
          </cell>
          <cell r="AR1436" t="str">
            <v>62</v>
          </cell>
        </row>
        <row r="1437"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L1437">
            <v>0</v>
          </cell>
          <cell r="AM1437">
            <v>0</v>
          </cell>
          <cell r="AN1437">
            <v>0</v>
          </cell>
          <cell r="AO1437">
            <v>0</v>
          </cell>
          <cell r="AR1437" t="str">
            <v>57</v>
          </cell>
        </row>
        <row r="1438"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  <cell r="AF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  <cell r="AK1438">
            <v>0</v>
          </cell>
          <cell r="AL1438">
            <v>0</v>
          </cell>
          <cell r="AM1438">
            <v>0</v>
          </cell>
          <cell r="AN1438">
            <v>0</v>
          </cell>
          <cell r="AO1438">
            <v>0</v>
          </cell>
          <cell r="AR1438" t="str">
            <v>62</v>
          </cell>
        </row>
        <row r="1439">
          <cell r="R1439">
            <v>-2581086.1</v>
          </cell>
          <cell r="S1439">
            <v>-2550796.62</v>
          </cell>
          <cell r="T1439">
            <v>-2520507.14</v>
          </cell>
          <cell r="U1439">
            <v>-2490217.66</v>
          </cell>
          <cell r="V1439">
            <v>-2459928.1800000002</v>
          </cell>
          <cell r="W1439">
            <v>-2472298.7000000002</v>
          </cell>
          <cell r="X1439">
            <v>-2441061.14</v>
          </cell>
          <cell r="Y1439">
            <v>-2411719.7400000002</v>
          </cell>
          <cell r="Z1439">
            <v>-2380008.2599999998</v>
          </cell>
          <cell r="AA1439">
            <v>-2349363.2799999998</v>
          </cell>
          <cell r="AB1439">
            <v>-2318718.2999999998</v>
          </cell>
          <cell r="AC1439">
            <v>-2288073.3199999998</v>
          </cell>
          <cell r="AD1439">
            <v>-2750189.7945833332</v>
          </cell>
          <cell r="AE1439">
            <v>-2722257.1087500001</v>
          </cell>
          <cell r="AF1439">
            <v>-2694305.3395833336</v>
          </cell>
          <cell r="AG1439">
            <v>-2666334.487083334</v>
          </cell>
          <cell r="AH1439">
            <v>-2638344.55125</v>
          </cell>
          <cell r="AI1439">
            <v>-2612113.0320833339</v>
          </cell>
          <cell r="AJ1439">
            <v>-2586455.42625</v>
          </cell>
          <cell r="AK1439">
            <v>-2559633.7370833335</v>
          </cell>
          <cell r="AL1439">
            <v>-2532811.3833333333</v>
          </cell>
          <cell r="AM1439">
            <v>-2505943.5908333333</v>
          </cell>
          <cell r="AN1439">
            <v>-2479046.1733333333</v>
          </cell>
          <cell r="AO1439">
            <v>-2452119.1308333334</v>
          </cell>
          <cell r="AR1439" t="str">
            <v>62</v>
          </cell>
        </row>
        <row r="1440">
          <cell r="R1440">
            <v>-32282.74</v>
          </cell>
          <cell r="S1440">
            <v>-31912.68</v>
          </cell>
          <cell r="T1440">
            <v>-31542.62</v>
          </cell>
          <cell r="U1440">
            <v>-31172.560000000001</v>
          </cell>
          <cell r="V1440">
            <v>-30802.5</v>
          </cell>
          <cell r="W1440">
            <v>-39986.44</v>
          </cell>
          <cell r="X1440">
            <v>-39404.239999999998</v>
          </cell>
          <cell r="Y1440">
            <v>-39246.32</v>
          </cell>
          <cell r="Z1440">
            <v>-38557.78</v>
          </cell>
          <cell r="AA1440">
            <v>-38108.1</v>
          </cell>
          <cell r="AB1440">
            <v>-37658.42</v>
          </cell>
          <cell r="AC1440">
            <v>-37208.74</v>
          </cell>
          <cell r="AD1440">
            <v>-31673.51</v>
          </cell>
          <cell r="AE1440">
            <v>-31831.326249999998</v>
          </cell>
          <cell r="AF1440">
            <v>-31984.868333333332</v>
          </cell>
          <cell r="AG1440">
            <v>-32134.13625</v>
          </cell>
          <cell r="AH1440">
            <v>-32279.129999999994</v>
          </cell>
          <cell r="AI1440">
            <v>-32817.932916666665</v>
          </cell>
          <cell r="AJ1440">
            <v>-33485.247500000005</v>
          </cell>
          <cell r="AK1440">
            <v>-33891.829583333332</v>
          </cell>
          <cell r="AL1440">
            <v>-34298.254999999997</v>
          </cell>
          <cell r="AM1440">
            <v>-34694.504166666673</v>
          </cell>
          <cell r="AN1440">
            <v>-35084.118333333339</v>
          </cell>
          <cell r="AO1440">
            <v>-35467.097499999996</v>
          </cell>
          <cell r="AR1440" t="str">
            <v>62</v>
          </cell>
        </row>
        <row r="1441"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  <cell r="AR1441" t="str">
            <v>62</v>
          </cell>
        </row>
        <row r="1442">
          <cell r="R1442">
            <v>-88129.66</v>
          </cell>
          <cell r="S1442">
            <v>-87092.84</v>
          </cell>
          <cell r="T1442">
            <v>-86056.02</v>
          </cell>
          <cell r="U1442">
            <v>-85019.199999999997</v>
          </cell>
          <cell r="V1442">
            <v>-83982.38</v>
          </cell>
          <cell r="W1442">
            <v>-82945.56</v>
          </cell>
          <cell r="X1442">
            <v>-81908.740000000005</v>
          </cell>
          <cell r="Y1442">
            <v>-80871.92</v>
          </cell>
          <cell r="Z1442">
            <v>-79835.100000000006</v>
          </cell>
          <cell r="AA1442">
            <v>-78798.28</v>
          </cell>
          <cell r="AB1442">
            <v>-77761.460000000006</v>
          </cell>
          <cell r="AC1442">
            <v>-76724.639999999999</v>
          </cell>
          <cell r="AD1442">
            <v>-94350.58</v>
          </cell>
          <cell r="AE1442">
            <v>-93313.760000000009</v>
          </cell>
          <cell r="AF1442">
            <v>-92276.94</v>
          </cell>
          <cell r="AG1442">
            <v>-91240.12</v>
          </cell>
          <cell r="AH1442">
            <v>-90203.299999999988</v>
          </cell>
          <cell r="AI1442">
            <v>-89166.48</v>
          </cell>
          <cell r="AJ1442">
            <v>-88129.659999999989</v>
          </cell>
          <cell r="AK1442">
            <v>-87092.84</v>
          </cell>
          <cell r="AL1442">
            <v>-86056.01999999999</v>
          </cell>
          <cell r="AM1442">
            <v>-85019.199999999997</v>
          </cell>
          <cell r="AN1442">
            <v>-83982.38</v>
          </cell>
          <cell r="AO1442">
            <v>-82945.56</v>
          </cell>
          <cell r="AR1442" t="str">
            <v>62</v>
          </cell>
        </row>
        <row r="1443">
          <cell r="R1443">
            <v>-8165809</v>
          </cell>
          <cell r="S1443">
            <v>-8165809</v>
          </cell>
          <cell r="T1443">
            <v>-8165809</v>
          </cell>
          <cell r="U1443">
            <v>-8165809</v>
          </cell>
          <cell r="V1443">
            <v>-8165809</v>
          </cell>
          <cell r="W1443">
            <v>-8165809</v>
          </cell>
          <cell r="X1443">
            <v>-8165809</v>
          </cell>
          <cell r="Y1443">
            <v>-8165809</v>
          </cell>
          <cell r="Z1443">
            <v>-8165809</v>
          </cell>
          <cell r="AA1443">
            <v>-8165809</v>
          </cell>
          <cell r="AB1443">
            <v>-8165809</v>
          </cell>
          <cell r="AC1443">
            <v>-8165809</v>
          </cell>
          <cell r="AD1443">
            <v>-8165809</v>
          </cell>
          <cell r="AE1443">
            <v>-8165809</v>
          </cell>
          <cell r="AF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  <cell r="AK1443">
            <v>-8165809</v>
          </cell>
          <cell r="AL1443">
            <v>-8165809</v>
          </cell>
          <cell r="AM1443">
            <v>-8165809</v>
          </cell>
          <cell r="AN1443">
            <v>-8165809</v>
          </cell>
          <cell r="AO1443">
            <v>-8165809</v>
          </cell>
          <cell r="AR1443" t="str">
            <v>6</v>
          </cell>
        </row>
        <row r="1444">
          <cell r="R1444">
            <v>4828763</v>
          </cell>
          <cell r="S1444">
            <v>4877763</v>
          </cell>
          <cell r="T1444">
            <v>4927763</v>
          </cell>
          <cell r="U1444">
            <v>4976763</v>
          </cell>
          <cell r="V1444">
            <v>5026763</v>
          </cell>
          <cell r="W1444">
            <v>5075763</v>
          </cell>
          <cell r="X1444">
            <v>5125763</v>
          </cell>
          <cell r="Y1444">
            <v>5174763</v>
          </cell>
          <cell r="Z1444">
            <v>5223763</v>
          </cell>
          <cell r="AA1444">
            <v>5273763</v>
          </cell>
          <cell r="AB1444">
            <v>5322763</v>
          </cell>
          <cell r="AC1444">
            <v>5372203</v>
          </cell>
          <cell r="AD1444">
            <v>4510618.041666667</v>
          </cell>
          <cell r="AE1444">
            <v>4563242.958333333</v>
          </cell>
          <cell r="AF1444">
            <v>4615617.875</v>
          </cell>
          <cell r="AG1444">
            <v>4667784.458333333</v>
          </cell>
          <cell r="AH1444">
            <v>4719701.041666667</v>
          </cell>
          <cell r="AI1444">
            <v>4771367.625</v>
          </cell>
          <cell r="AJ1444">
            <v>4822784.208333333</v>
          </cell>
          <cell r="AK1444">
            <v>4873950.791666667</v>
          </cell>
          <cell r="AL1444">
            <v>4924867.375</v>
          </cell>
          <cell r="AM1444">
            <v>4975533.958333333</v>
          </cell>
          <cell r="AN1444">
            <v>5025950.541666667</v>
          </cell>
          <cell r="AO1444">
            <v>5075823</v>
          </cell>
          <cell r="AR1444" t="str">
            <v>6</v>
          </cell>
        </row>
        <row r="1445">
          <cell r="R1445">
            <v>-9640313.5700000003</v>
          </cell>
          <cell r="S1445">
            <v>-9157245.1400000006</v>
          </cell>
          <cell r="T1445">
            <v>-8667118.5700000003</v>
          </cell>
          <cell r="U1445">
            <v>-8180521.0700000003</v>
          </cell>
          <cell r="V1445">
            <v>-7693923.5700000003</v>
          </cell>
          <cell r="W1445">
            <v>-7207326.0700000003</v>
          </cell>
          <cell r="X1445">
            <v>-6720728.5700000003</v>
          </cell>
          <cell r="Y1445">
            <v>-6234131.0700000003</v>
          </cell>
          <cell r="Z1445">
            <v>-5747533.5700000003</v>
          </cell>
          <cell r="AA1445">
            <v>-5260936.07</v>
          </cell>
          <cell r="AB1445">
            <v>-4774338.57</v>
          </cell>
          <cell r="AC1445">
            <v>-4287741.07</v>
          </cell>
          <cell r="AD1445">
            <v>-11264279.532499999</v>
          </cell>
          <cell r="AE1445">
            <v>-10906601.793750001</v>
          </cell>
          <cell r="AF1445">
            <v>-10548924.055</v>
          </cell>
          <cell r="AG1445">
            <v>-10190684.215</v>
          </cell>
          <cell r="AH1445">
            <v>-9829676.2512499988</v>
          </cell>
          <cell r="AI1445">
            <v>-9466301.9174999986</v>
          </cell>
          <cell r="AJ1445">
            <v>-9102914.2808333319</v>
          </cell>
          <cell r="AK1445">
            <v>-8738379.9012499992</v>
          </cell>
          <cell r="AL1445">
            <v>-8372698.7787499996</v>
          </cell>
          <cell r="AM1445">
            <v>-8006506.5491666673</v>
          </cell>
          <cell r="AN1445">
            <v>-7637036.8949999986</v>
          </cell>
          <cell r="AO1445">
            <v>-7207620.1591666667</v>
          </cell>
          <cell r="AR1445" t="str">
            <v>62</v>
          </cell>
        </row>
        <row r="1446">
          <cell r="R1446">
            <v>0</v>
          </cell>
          <cell r="S1446">
            <v>0</v>
          </cell>
          <cell r="T1446">
            <v>-3529.07</v>
          </cell>
          <cell r="U1446">
            <v>-3529.07</v>
          </cell>
          <cell r="V1446">
            <v>-3529.07</v>
          </cell>
          <cell r="W1446">
            <v>-3823.24</v>
          </cell>
          <cell r="X1446">
            <v>-66930.080000000002</v>
          </cell>
          <cell r="Y1446">
            <v>-275141.28000000003</v>
          </cell>
          <cell r="Z1446">
            <v>-215850.84</v>
          </cell>
          <cell r="AA1446">
            <v>-215850.84</v>
          </cell>
          <cell r="AB1446">
            <v>-215850.84</v>
          </cell>
          <cell r="AC1446">
            <v>-215850.84</v>
          </cell>
          <cell r="AD1446">
            <v>0</v>
          </cell>
          <cell r="AE1446">
            <v>0</v>
          </cell>
          <cell r="AF1446">
            <v>-147.04458333333335</v>
          </cell>
          <cell r="AG1446">
            <v>-441.13375000000002</v>
          </cell>
          <cell r="AH1446">
            <v>-735.22291666666672</v>
          </cell>
          <cell r="AI1446">
            <v>-1041.5691666666669</v>
          </cell>
          <cell r="AJ1446">
            <v>-3989.624166666667</v>
          </cell>
          <cell r="AK1446">
            <v>-18242.5975</v>
          </cell>
          <cell r="AL1446">
            <v>-38700.602500000001</v>
          </cell>
          <cell r="AM1446">
            <v>-56688.172500000008</v>
          </cell>
          <cell r="AN1446">
            <v>-74675.742500000008</v>
          </cell>
          <cell r="AO1446">
            <v>-92663.3125</v>
          </cell>
          <cell r="AR1446" t="str">
            <v>62</v>
          </cell>
        </row>
        <row r="1447">
          <cell r="R1447">
            <v>-846981.15</v>
          </cell>
          <cell r="S1447">
            <v>-836898.04</v>
          </cell>
          <cell r="T1447">
            <v>-826814.93</v>
          </cell>
          <cell r="U1447">
            <v>-816731.82</v>
          </cell>
          <cell r="V1447">
            <v>-806648.71</v>
          </cell>
          <cell r="W1447">
            <v>-796565.6</v>
          </cell>
          <cell r="X1447">
            <v>-786482.49</v>
          </cell>
          <cell r="Y1447">
            <v>-776399.38</v>
          </cell>
          <cell r="Z1447">
            <v>-766316.27</v>
          </cell>
          <cell r="AA1447">
            <v>-756233.16</v>
          </cell>
          <cell r="AB1447">
            <v>-746150.05</v>
          </cell>
          <cell r="AC1447">
            <v>-736066.94</v>
          </cell>
          <cell r="AD1447">
            <v>-907479.80999999994</v>
          </cell>
          <cell r="AE1447">
            <v>-897396.70000000007</v>
          </cell>
          <cell r="AF1447">
            <v>-887313.58999999985</v>
          </cell>
          <cell r="AG1447">
            <v>-877230.48</v>
          </cell>
          <cell r="AH1447">
            <v>-867147.37</v>
          </cell>
          <cell r="AI1447">
            <v>-857064.25999999989</v>
          </cell>
          <cell r="AJ1447">
            <v>-846981.15</v>
          </cell>
          <cell r="AK1447">
            <v>-836898.04</v>
          </cell>
          <cell r="AL1447">
            <v>-826814.93</v>
          </cell>
          <cell r="AM1447">
            <v>-816731.82</v>
          </cell>
          <cell r="AN1447">
            <v>-806648.71</v>
          </cell>
          <cell r="AO1447">
            <v>-796565.60000000009</v>
          </cell>
          <cell r="AR1447" t="str">
            <v>2</v>
          </cell>
        </row>
        <row r="1448"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-5236.1087500000003</v>
          </cell>
          <cell r="AE1448">
            <v>-1742.5362500000001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O1448">
            <v>0</v>
          </cell>
          <cell r="AR1448" t="str">
            <v>2</v>
          </cell>
        </row>
        <row r="1449">
          <cell r="R1449">
            <v>-190059.93</v>
          </cell>
          <cell r="S1449">
            <v>-189383.56</v>
          </cell>
          <cell r="T1449">
            <v>-188707.19</v>
          </cell>
          <cell r="U1449">
            <v>-188030.82</v>
          </cell>
          <cell r="V1449">
            <v>-187354.45</v>
          </cell>
          <cell r="W1449">
            <v>-186678.08</v>
          </cell>
          <cell r="X1449">
            <v>-186001.71</v>
          </cell>
          <cell r="Y1449">
            <v>-185325.34</v>
          </cell>
          <cell r="Z1449">
            <v>-184648.97</v>
          </cell>
          <cell r="AA1449">
            <v>-183972.6</v>
          </cell>
          <cell r="AB1449">
            <v>-183296.23</v>
          </cell>
          <cell r="AC1449">
            <v>-182619.86</v>
          </cell>
          <cell r="AD1449">
            <v>-185860.80124999999</v>
          </cell>
          <cell r="AE1449">
            <v>-193441.78</v>
          </cell>
          <cell r="AF1449">
            <v>-192765.41</v>
          </cell>
          <cell r="AG1449">
            <v>-192089.04</v>
          </cell>
          <cell r="AH1449">
            <v>-191412.67</v>
          </cell>
          <cell r="AI1449">
            <v>-190736.30000000002</v>
          </cell>
          <cell r="AJ1449">
            <v>-190059.93000000002</v>
          </cell>
          <cell r="AK1449">
            <v>-189383.55999999997</v>
          </cell>
          <cell r="AL1449">
            <v>-188707.19000000003</v>
          </cell>
          <cell r="AM1449">
            <v>-188030.81999999998</v>
          </cell>
          <cell r="AN1449">
            <v>-187354.45000000004</v>
          </cell>
          <cell r="AO1449">
            <v>-186678.08</v>
          </cell>
          <cell r="AR1449" t="str">
            <v>2</v>
          </cell>
        </row>
        <row r="1450"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-1122.3841666666667</v>
          </cell>
          <cell r="AE1450">
            <v>-1122.3841666666667</v>
          </cell>
          <cell r="AF1450">
            <v>-1122.3841666666667</v>
          </cell>
          <cell r="AG1450">
            <v>-1122.3841666666667</v>
          </cell>
          <cell r="AH1450">
            <v>-1122.3841666666667</v>
          </cell>
          <cell r="AI1450">
            <v>-1122.3841666666667</v>
          </cell>
          <cell r="AJ1450">
            <v>-1122.3841666666667</v>
          </cell>
          <cell r="AK1450">
            <v>-1122.3841666666667</v>
          </cell>
          <cell r="AL1450">
            <v>-1122.3841666666667</v>
          </cell>
          <cell r="AM1450">
            <v>-1122.3841666666667</v>
          </cell>
          <cell r="AN1450">
            <v>-1122.3841666666667</v>
          </cell>
          <cell r="AO1450">
            <v>-561.19208333333336</v>
          </cell>
          <cell r="AR1450" t="str">
            <v>2</v>
          </cell>
        </row>
        <row r="1451">
          <cell r="R1451">
            <v>-71851894.800000012</v>
          </cell>
          <cell r="S1451">
            <v>-71851894.800000012</v>
          </cell>
          <cell r="T1451">
            <v>-71851894.800000012</v>
          </cell>
          <cell r="U1451">
            <v>-71851894.800000012</v>
          </cell>
          <cell r="V1451">
            <v>-71851894.800000012</v>
          </cell>
          <cell r="W1451">
            <v>-71851894.800000012</v>
          </cell>
          <cell r="X1451">
            <v>-71851894.800000012</v>
          </cell>
          <cell r="Y1451">
            <v>-71851894.800000012</v>
          </cell>
          <cell r="Z1451">
            <v>-73110126.800000012</v>
          </cell>
          <cell r="AA1451">
            <v>-75744126.800000012</v>
          </cell>
          <cell r="AB1451">
            <v>-77355126.800000012</v>
          </cell>
          <cell r="AC1451">
            <v>-79677126.800000012</v>
          </cell>
          <cell r="AD1451">
            <v>-71851894.799999997</v>
          </cell>
          <cell r="AE1451">
            <v>-71851894.799999997</v>
          </cell>
          <cell r="AF1451">
            <v>-71851894.799999997</v>
          </cell>
          <cell r="AG1451">
            <v>-71851894.799999997</v>
          </cell>
          <cell r="AH1451">
            <v>-71851894.799999997</v>
          </cell>
          <cell r="AI1451">
            <v>-71851894.799999997</v>
          </cell>
          <cell r="AJ1451">
            <v>-71851894.799999997</v>
          </cell>
          <cell r="AK1451">
            <v>-71851894.799999997</v>
          </cell>
          <cell r="AL1451">
            <v>-71904321.133333325</v>
          </cell>
          <cell r="AM1451">
            <v>-72118923.799999997</v>
          </cell>
          <cell r="AN1451">
            <v>-72510401.466666654</v>
          </cell>
          <cell r="AO1451">
            <v>-73065754.133333325</v>
          </cell>
          <cell r="AR1451" t="str">
            <v>17</v>
          </cell>
          <cell r="AS1451" t="str">
            <v>10</v>
          </cell>
        </row>
        <row r="1452">
          <cell r="R1452">
            <v>-3415000</v>
          </cell>
          <cell r="S1452">
            <v>-3394000</v>
          </cell>
          <cell r="T1452">
            <v>-3375000</v>
          </cell>
          <cell r="U1452">
            <v>-3353000</v>
          </cell>
          <cell r="V1452">
            <v>-3330000</v>
          </cell>
          <cell r="W1452">
            <v>-3310000</v>
          </cell>
          <cell r="X1452">
            <v>-3288000</v>
          </cell>
          <cell r="Y1452">
            <v>-3266000</v>
          </cell>
          <cell r="Z1452">
            <v>-3246000</v>
          </cell>
          <cell r="AA1452">
            <v>-3226000</v>
          </cell>
          <cell r="AB1452">
            <v>-3205000</v>
          </cell>
          <cell r="AC1452">
            <v>-3185000</v>
          </cell>
          <cell r="AD1452">
            <v>-3539375</v>
          </cell>
          <cell r="AE1452">
            <v>-3518458.3333333335</v>
          </cell>
          <cell r="AF1452">
            <v>-3497625</v>
          </cell>
          <cell r="AG1452">
            <v>-3476875</v>
          </cell>
          <cell r="AH1452">
            <v>-3456083.3333333335</v>
          </cell>
          <cell r="AI1452">
            <v>-3435208.3333333335</v>
          </cell>
          <cell r="AJ1452">
            <v>-3414250</v>
          </cell>
          <cell r="AK1452">
            <v>-3393208.3333333335</v>
          </cell>
          <cell r="AL1452">
            <v>-3372208.3333333335</v>
          </cell>
          <cell r="AM1452">
            <v>-3351375</v>
          </cell>
          <cell r="AN1452">
            <v>-3330666.6666666665</v>
          </cell>
          <cell r="AO1452">
            <v>-3309875</v>
          </cell>
          <cell r="AR1452" t="str">
            <v>56</v>
          </cell>
        </row>
        <row r="1453">
          <cell r="R1453">
            <v>-323092</v>
          </cell>
          <cell r="S1453">
            <v>-295092</v>
          </cell>
          <cell r="T1453">
            <v>-968526</v>
          </cell>
          <cell r="U1453">
            <v>-940526</v>
          </cell>
          <cell r="V1453">
            <v>-912526</v>
          </cell>
          <cell r="W1453">
            <v>-884526</v>
          </cell>
          <cell r="X1453">
            <v>-856526</v>
          </cell>
          <cell r="Y1453">
            <v>-828526</v>
          </cell>
          <cell r="Z1453">
            <v>-809526</v>
          </cell>
          <cell r="AA1453">
            <v>-782526</v>
          </cell>
          <cell r="AB1453">
            <v>-755526</v>
          </cell>
          <cell r="AC1453">
            <v>-728413</v>
          </cell>
          <cell r="AD1453">
            <v>-859828.29166666663</v>
          </cell>
          <cell r="AE1453">
            <v>-768815.70833333337</v>
          </cell>
          <cell r="AF1453">
            <v>-713112.875</v>
          </cell>
          <cell r="AG1453">
            <v>-692719.79166666663</v>
          </cell>
          <cell r="AH1453">
            <v>-678410.04166666663</v>
          </cell>
          <cell r="AI1453">
            <v>-670183.625</v>
          </cell>
          <cell r="AJ1453">
            <v>-668040.54166666663</v>
          </cell>
          <cell r="AK1453">
            <v>-671980.79166666663</v>
          </cell>
          <cell r="AL1453">
            <v>-682212.70833333337</v>
          </cell>
          <cell r="AM1453">
            <v>-694569.625</v>
          </cell>
          <cell r="AN1453">
            <v>-712926.54166666663</v>
          </cell>
          <cell r="AO1453">
            <v>-741389.20833333337</v>
          </cell>
          <cell r="AR1453" t="str">
            <v>56</v>
          </cell>
        </row>
        <row r="1454">
          <cell r="R1454">
            <v>-345632778</v>
          </cell>
          <cell r="S1454">
            <v>-348561778</v>
          </cell>
          <cell r="T1454">
            <v>-351355344</v>
          </cell>
          <cell r="U1454">
            <v>-354473344</v>
          </cell>
          <cell r="V1454">
            <v>-357591344</v>
          </cell>
          <cell r="W1454">
            <v>-360709344</v>
          </cell>
          <cell r="X1454">
            <v>-361369344</v>
          </cell>
          <cell r="Y1454">
            <v>-364487344</v>
          </cell>
          <cell r="Z1454">
            <v>-366716391</v>
          </cell>
          <cell r="AA1454">
            <v>-369927391</v>
          </cell>
          <cell r="AB1454">
            <v>-365576391</v>
          </cell>
          <cell r="AC1454">
            <v>-368099847</v>
          </cell>
          <cell r="AD1454">
            <v>-334154221.33333331</v>
          </cell>
          <cell r="AE1454">
            <v>-336031359.66666669</v>
          </cell>
          <cell r="AF1454">
            <v>-337936979.91666669</v>
          </cell>
          <cell r="AG1454">
            <v>-339967165.41666669</v>
          </cell>
          <cell r="AH1454">
            <v>-342142559.25</v>
          </cell>
          <cell r="AI1454">
            <v>-344441619.75</v>
          </cell>
          <cell r="AJ1454">
            <v>-346761930.25</v>
          </cell>
          <cell r="AK1454">
            <v>-349103490.75</v>
          </cell>
          <cell r="AL1454">
            <v>-351531719.875</v>
          </cell>
          <cell r="AM1454">
            <v>-354058659.29166669</v>
          </cell>
          <cell r="AN1454">
            <v>-356392223.70833331</v>
          </cell>
          <cell r="AO1454">
            <v>-358483550.45833331</v>
          </cell>
          <cell r="AR1454" t="str">
            <v>56</v>
          </cell>
        </row>
        <row r="1455">
          <cell r="R1455">
            <v>-938000</v>
          </cell>
          <cell r="S1455">
            <v>-937000</v>
          </cell>
          <cell r="T1455">
            <v>-937000</v>
          </cell>
          <cell r="U1455">
            <v>-936000</v>
          </cell>
          <cell r="V1455">
            <v>-936000</v>
          </cell>
          <cell r="W1455">
            <v>-935000</v>
          </cell>
          <cell r="X1455">
            <v>-934000</v>
          </cell>
          <cell r="Y1455">
            <v>-933000</v>
          </cell>
          <cell r="Z1455">
            <v>-933000</v>
          </cell>
          <cell r="AA1455">
            <v>-933000</v>
          </cell>
          <cell r="AB1455">
            <v>-932000</v>
          </cell>
          <cell r="AC1455">
            <v>-931000</v>
          </cell>
          <cell r="AD1455">
            <v>-940458.33333333337</v>
          </cell>
          <cell r="AE1455">
            <v>-940000</v>
          </cell>
          <cell r="AF1455">
            <v>-939541.66666666663</v>
          </cell>
          <cell r="AG1455">
            <v>-939083.33333333337</v>
          </cell>
          <cell r="AH1455">
            <v>-938583.33333333337</v>
          </cell>
          <cell r="AI1455">
            <v>-938083.33333333337</v>
          </cell>
          <cell r="AJ1455">
            <v>-937541.66666666663</v>
          </cell>
          <cell r="AK1455">
            <v>-936916.66666666663</v>
          </cell>
          <cell r="AL1455">
            <v>-936333.33333333337</v>
          </cell>
          <cell r="AM1455">
            <v>-935875</v>
          </cell>
          <cell r="AN1455">
            <v>-935458.33333333337</v>
          </cell>
          <cell r="AO1455">
            <v>-934916.66666666663</v>
          </cell>
          <cell r="AR1455" t="str">
            <v>56</v>
          </cell>
        </row>
        <row r="1456">
          <cell r="R1456">
            <v>-32874</v>
          </cell>
          <cell r="S1456">
            <v>-32874</v>
          </cell>
          <cell r="T1456">
            <v>-32874</v>
          </cell>
          <cell r="U1456">
            <v>-32874</v>
          </cell>
          <cell r="V1456">
            <v>-32874</v>
          </cell>
          <cell r="W1456">
            <v>-32874</v>
          </cell>
          <cell r="X1456">
            <v>-32874</v>
          </cell>
          <cell r="Y1456">
            <v>-32874</v>
          </cell>
          <cell r="Z1456">
            <v>-32874</v>
          </cell>
          <cell r="AA1456">
            <v>-32874</v>
          </cell>
          <cell r="AB1456">
            <v>-32874</v>
          </cell>
          <cell r="AC1456">
            <v>-32874</v>
          </cell>
          <cell r="AD1456">
            <v>-32874</v>
          </cell>
          <cell r="AE1456">
            <v>-32874</v>
          </cell>
          <cell r="AF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  <cell r="AK1456">
            <v>-32874</v>
          </cell>
          <cell r="AL1456">
            <v>-32874</v>
          </cell>
          <cell r="AM1456">
            <v>-32874</v>
          </cell>
          <cell r="AN1456">
            <v>-32874</v>
          </cell>
          <cell r="AO1456">
            <v>-32874</v>
          </cell>
          <cell r="AR1456" t="str">
            <v>56</v>
          </cell>
        </row>
        <row r="1457">
          <cell r="R1457">
            <v>-63753000</v>
          </cell>
          <cell r="S1457">
            <v>-63753000</v>
          </cell>
          <cell r="T1457">
            <v>-63753000</v>
          </cell>
          <cell r="U1457">
            <v>-63753000</v>
          </cell>
          <cell r="V1457">
            <v>-63753000</v>
          </cell>
          <cell r="W1457">
            <v>-63753000</v>
          </cell>
          <cell r="X1457">
            <v>-63753000</v>
          </cell>
          <cell r="Y1457">
            <v>-63753000</v>
          </cell>
          <cell r="Z1457">
            <v>-63753000</v>
          </cell>
          <cell r="AA1457">
            <v>-63753000</v>
          </cell>
          <cell r="AB1457">
            <v>-63753000</v>
          </cell>
          <cell r="AC1457">
            <v>-63753000</v>
          </cell>
          <cell r="AD1457">
            <v>-52058750</v>
          </cell>
          <cell r="AE1457">
            <v>-53811041.666666664</v>
          </cell>
          <cell r="AF1457">
            <v>-55487708.333333336</v>
          </cell>
          <cell r="AG1457">
            <v>-57006916.666666664</v>
          </cell>
          <cell r="AH1457">
            <v>-58348666.666666664</v>
          </cell>
          <cell r="AI1457">
            <v>-59575833.333333336</v>
          </cell>
          <cell r="AJ1457">
            <v>-60690083.333333336</v>
          </cell>
          <cell r="AK1457">
            <v>-61692500</v>
          </cell>
          <cell r="AL1457">
            <v>-62502000</v>
          </cell>
          <cell r="AM1457">
            <v>-63094750</v>
          </cell>
          <cell r="AN1457">
            <v>-63552125</v>
          </cell>
          <cell r="AO1457">
            <v>-63753000</v>
          </cell>
          <cell r="AR1457" t="str">
            <v>17</v>
          </cell>
          <cell r="AS1457" t="str">
            <v>10</v>
          </cell>
        </row>
        <row r="1458">
          <cell r="Z1458">
            <v>-42927383</v>
          </cell>
          <cell r="AA1458">
            <v>-42927383</v>
          </cell>
          <cell r="AB1458">
            <v>-42927383</v>
          </cell>
          <cell r="AC1458">
            <v>-43082383</v>
          </cell>
          <cell r="AK1458">
            <v>0</v>
          </cell>
          <cell r="AL1458">
            <v>-1788640.9583333333</v>
          </cell>
          <cell r="AM1458">
            <v>-5365922.875</v>
          </cell>
          <cell r="AN1458">
            <v>-8943204.791666666</v>
          </cell>
          <cell r="AO1458">
            <v>-12526945.041666666</v>
          </cell>
          <cell r="AR1458" t="str">
            <v>56</v>
          </cell>
        </row>
        <row r="1459">
          <cell r="Z1459">
            <v>-29258523</v>
          </cell>
          <cell r="AA1459">
            <v>-29258523</v>
          </cell>
          <cell r="AB1459">
            <v>-29258523</v>
          </cell>
          <cell r="AC1459">
            <v>-29365523</v>
          </cell>
          <cell r="AK1459">
            <v>0</v>
          </cell>
          <cell r="AL1459">
            <v>-1219105.125</v>
          </cell>
          <cell r="AM1459">
            <v>-3657315.375</v>
          </cell>
          <cell r="AN1459">
            <v>-6095525.625</v>
          </cell>
          <cell r="AO1459">
            <v>-8538194.208333334</v>
          </cell>
          <cell r="AR1459" t="str">
            <v>17</v>
          </cell>
        </row>
        <row r="1460">
          <cell r="Z1460">
            <v>-6143748</v>
          </cell>
          <cell r="AA1460">
            <v>-6143748</v>
          </cell>
          <cell r="AB1460">
            <v>-6143748</v>
          </cell>
          <cell r="AC1460">
            <v>-6143748</v>
          </cell>
          <cell r="AK1460">
            <v>0</v>
          </cell>
          <cell r="AL1460">
            <v>-255989.5</v>
          </cell>
          <cell r="AM1460">
            <v>-767968.5</v>
          </cell>
          <cell r="AN1460">
            <v>-1279947.5</v>
          </cell>
          <cell r="AO1460">
            <v>-1791926.5</v>
          </cell>
          <cell r="AR1460" t="str">
            <v>56</v>
          </cell>
        </row>
        <row r="1461">
          <cell r="Z1461">
            <v>-4155604</v>
          </cell>
          <cell r="AA1461">
            <v>-4155604</v>
          </cell>
          <cell r="AB1461">
            <v>-4155604</v>
          </cell>
          <cell r="AC1461">
            <v>-4155604</v>
          </cell>
          <cell r="AK1461">
            <v>0</v>
          </cell>
          <cell r="AL1461">
            <v>-173150.16666666666</v>
          </cell>
          <cell r="AM1461">
            <v>-519450.5</v>
          </cell>
          <cell r="AN1461">
            <v>-865750.83333333337</v>
          </cell>
          <cell r="AO1461">
            <v>-1212051.1666666667</v>
          </cell>
          <cell r="AR1461" t="str">
            <v>56</v>
          </cell>
        </row>
        <row r="1462">
          <cell r="R1462">
            <v>141000</v>
          </cell>
          <cell r="S1462">
            <v>141000</v>
          </cell>
          <cell r="T1462">
            <v>-839000</v>
          </cell>
          <cell r="U1462">
            <v>-839000</v>
          </cell>
          <cell r="V1462">
            <v>-839000</v>
          </cell>
          <cell r="W1462">
            <v>-839000</v>
          </cell>
          <cell r="X1462">
            <v>-839000</v>
          </cell>
          <cell r="Y1462">
            <v>-839000</v>
          </cell>
          <cell r="Z1462">
            <v>-839000</v>
          </cell>
          <cell r="AA1462">
            <v>-839000</v>
          </cell>
          <cell r="AB1462">
            <v>-839000</v>
          </cell>
          <cell r="AC1462">
            <v>141000</v>
          </cell>
          <cell r="AD1462">
            <v>40875</v>
          </cell>
          <cell r="AE1462">
            <v>52625</v>
          </cell>
          <cell r="AF1462">
            <v>25541.666666666668</v>
          </cell>
          <cell r="AG1462">
            <v>-40375</v>
          </cell>
          <cell r="AH1462">
            <v>-106291.66666666667</v>
          </cell>
          <cell r="AI1462">
            <v>-174208.33333333334</v>
          </cell>
          <cell r="AJ1462">
            <v>-244125</v>
          </cell>
          <cell r="AK1462">
            <v>-314041.66666666669</v>
          </cell>
          <cell r="AL1462">
            <v>-389833.33333333331</v>
          </cell>
          <cell r="AM1462">
            <v>-471500</v>
          </cell>
          <cell r="AN1462">
            <v>-553166.66666666663</v>
          </cell>
          <cell r="AO1462">
            <v>-594000</v>
          </cell>
          <cell r="AR1462" t="str">
            <v>62</v>
          </cell>
        </row>
        <row r="1463">
          <cell r="R1463">
            <v>-1478847.03</v>
          </cell>
          <cell r="S1463">
            <v>-3841847.03</v>
          </cell>
          <cell r="T1463">
            <v>-6949847.0300000003</v>
          </cell>
          <cell r="U1463">
            <v>-9572847.0299999993</v>
          </cell>
          <cell r="V1463">
            <v>-12181847.029999999</v>
          </cell>
          <cell r="W1463">
            <v>-14818847.029999999</v>
          </cell>
          <cell r="X1463">
            <v>-17435847.030000001</v>
          </cell>
          <cell r="Y1463">
            <v>-20056847.030000001</v>
          </cell>
          <cell r="Z1463">
            <v>-20056847.030000001</v>
          </cell>
          <cell r="AA1463">
            <v>-20056847.030000001</v>
          </cell>
          <cell r="AB1463">
            <v>-20056847.030000001</v>
          </cell>
          <cell r="AC1463">
            <v>-20056847.030000001</v>
          </cell>
          <cell r="AD1463">
            <v>804861.30333333334</v>
          </cell>
          <cell r="AE1463">
            <v>507819.63666666654</v>
          </cell>
          <cell r="AF1463">
            <v>-17180.363333333476</v>
          </cell>
          <cell r="AG1463">
            <v>-780972.03000000014</v>
          </cell>
          <cell r="AH1463">
            <v>-1762763.6966666665</v>
          </cell>
          <cell r="AI1463">
            <v>-2963138.6966666668</v>
          </cell>
          <cell r="AJ1463">
            <v>-4382430.3633333333</v>
          </cell>
          <cell r="AK1463">
            <v>-6019972.0300000012</v>
          </cell>
          <cell r="AL1463">
            <v>-7766722.0300000012</v>
          </cell>
          <cell r="AM1463">
            <v>-9513472.0300000012</v>
          </cell>
          <cell r="AN1463">
            <v>-11260222.030000001</v>
          </cell>
          <cell r="AO1463">
            <v>-13006972.030000001</v>
          </cell>
          <cell r="AR1463" t="str">
            <v>17/20</v>
          </cell>
        </row>
        <row r="1464">
          <cell r="R1464">
            <v>-612000</v>
          </cell>
          <cell r="S1464">
            <v>-177000</v>
          </cell>
          <cell r="T1464">
            <v>258000</v>
          </cell>
          <cell r="U1464">
            <v>693000</v>
          </cell>
          <cell r="V1464">
            <v>1128000</v>
          </cell>
          <cell r="W1464">
            <v>1563000</v>
          </cell>
          <cell r="X1464">
            <v>1998000</v>
          </cell>
          <cell r="Y1464">
            <v>2433000</v>
          </cell>
          <cell r="Z1464">
            <v>-30771066</v>
          </cell>
          <cell r="AA1464">
            <v>-30336066</v>
          </cell>
          <cell r="AB1464">
            <v>-29901066</v>
          </cell>
          <cell r="AC1464">
            <v>-30700066</v>
          </cell>
          <cell r="AD1464">
            <v>-566250</v>
          </cell>
          <cell r="AE1464">
            <v>-599125</v>
          </cell>
          <cell r="AF1464">
            <v>-585166.66666666663</v>
          </cell>
          <cell r="AG1464">
            <v>-520833.33333333331</v>
          </cell>
          <cell r="AH1464">
            <v>-413166.66666666669</v>
          </cell>
          <cell r="AI1464">
            <v>-262166.66666666669</v>
          </cell>
          <cell r="AJ1464">
            <v>-67833.333333333328</v>
          </cell>
          <cell r="AK1464">
            <v>169833.33333333334</v>
          </cell>
          <cell r="AL1464">
            <v>-949461.08333333337</v>
          </cell>
          <cell r="AM1464">
            <v>-3425716.5833333335</v>
          </cell>
          <cell r="AN1464">
            <v>-5858638.75</v>
          </cell>
          <cell r="AO1464">
            <v>-8299810.916666667</v>
          </cell>
          <cell r="AR1464" t="str">
            <v>56</v>
          </cell>
        </row>
        <row r="1465">
          <cell r="R1465">
            <v>-27673328.77</v>
          </cell>
          <cell r="S1465">
            <v>-27673328.77</v>
          </cell>
          <cell r="T1465">
            <v>-27673328.77</v>
          </cell>
          <cell r="U1465">
            <v>-27673328.77</v>
          </cell>
          <cell r="V1465">
            <v>-27673328.77</v>
          </cell>
          <cell r="W1465">
            <v>-27673328.77</v>
          </cell>
          <cell r="X1465">
            <v>-27673328.77</v>
          </cell>
          <cell r="Y1465">
            <v>-27673328.77</v>
          </cell>
          <cell r="Z1465">
            <v>-27673328.77</v>
          </cell>
          <cell r="AA1465">
            <v>-27673328.77</v>
          </cell>
          <cell r="AB1465">
            <v>-27673328.77</v>
          </cell>
          <cell r="AC1465">
            <v>-27673328.77</v>
          </cell>
          <cell r="AD1465">
            <v>-27673328.77</v>
          </cell>
          <cell r="AE1465">
            <v>-27673328.77</v>
          </cell>
          <cell r="AF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  <cell r="AK1465">
            <v>-27673328.77</v>
          </cell>
          <cell r="AL1465">
            <v>-27673328.77</v>
          </cell>
          <cell r="AM1465">
            <v>-27673328.77</v>
          </cell>
          <cell r="AN1465">
            <v>-27673328.77</v>
          </cell>
          <cell r="AO1465">
            <v>-27673328.77</v>
          </cell>
          <cell r="AR1465" t="str">
            <v>17/21</v>
          </cell>
          <cell r="AS1465" t="str">
            <v>10</v>
          </cell>
        </row>
        <row r="1466">
          <cell r="Z1466">
            <v>-39250979</v>
          </cell>
          <cell r="AA1466">
            <v>-39484979</v>
          </cell>
          <cell r="AB1466">
            <v>-39718979</v>
          </cell>
          <cell r="AC1466">
            <v>-40025979</v>
          </cell>
          <cell r="AK1466">
            <v>0</v>
          </cell>
          <cell r="AL1466">
            <v>-1635457.4583333333</v>
          </cell>
          <cell r="AM1466">
            <v>-4916122.375</v>
          </cell>
          <cell r="AN1466">
            <v>-8216287.291666667</v>
          </cell>
          <cell r="AO1466">
            <v>-11538993.875</v>
          </cell>
          <cell r="AR1466" t="str">
            <v>62</v>
          </cell>
        </row>
        <row r="1467">
          <cell r="R1467">
            <v>-4489581</v>
          </cell>
          <cell r="S1467">
            <v>-4489581</v>
          </cell>
          <cell r="T1467">
            <v>-4489581</v>
          </cell>
          <cell r="U1467">
            <v>-4489581</v>
          </cell>
          <cell r="V1467">
            <v>-4489581</v>
          </cell>
          <cell r="W1467">
            <v>-4489581</v>
          </cell>
          <cell r="X1467">
            <v>-4489581</v>
          </cell>
          <cell r="Y1467">
            <v>-4489581</v>
          </cell>
          <cell r="Z1467">
            <v>-4489581</v>
          </cell>
          <cell r="AA1467">
            <v>-4489581</v>
          </cell>
          <cell r="AB1467">
            <v>-4489581</v>
          </cell>
          <cell r="AC1467">
            <v>-4489581</v>
          </cell>
          <cell r="AD1467">
            <v>-4489581</v>
          </cell>
          <cell r="AE1467">
            <v>-4489581</v>
          </cell>
          <cell r="AF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  <cell r="AK1467">
            <v>-4489581</v>
          </cell>
          <cell r="AL1467">
            <v>-4489581</v>
          </cell>
          <cell r="AM1467">
            <v>-4489581</v>
          </cell>
          <cell r="AN1467">
            <v>-4489581</v>
          </cell>
          <cell r="AO1467">
            <v>-4489581</v>
          </cell>
          <cell r="AR1467" t="str">
            <v>17/20</v>
          </cell>
        </row>
        <row r="1468">
          <cell r="Z1468">
            <v>-4845122</v>
          </cell>
          <cell r="AA1468">
            <v>-4792122</v>
          </cell>
          <cell r="AB1468">
            <v>-4739122</v>
          </cell>
          <cell r="AC1468">
            <v>-4686122</v>
          </cell>
          <cell r="AK1468">
            <v>0</v>
          </cell>
          <cell r="AL1468">
            <v>-201880.08333333334</v>
          </cell>
          <cell r="AM1468">
            <v>-603431.91666666663</v>
          </cell>
          <cell r="AN1468">
            <v>-1000567.0833333334</v>
          </cell>
          <cell r="AO1468">
            <v>-1393285.5833333333</v>
          </cell>
          <cell r="AR1468" t="str">
            <v>2</v>
          </cell>
        </row>
        <row r="1469">
          <cell r="R1469">
            <v>-269554.90999999997</v>
          </cell>
          <cell r="S1469">
            <v>-269554.90999999997</v>
          </cell>
          <cell r="T1469">
            <v>-269554.90999999997</v>
          </cell>
          <cell r="U1469">
            <v>-269554.90999999997</v>
          </cell>
          <cell r="V1469">
            <v>-269554.90999999997</v>
          </cell>
          <cell r="W1469">
            <v>-269554.90999999997</v>
          </cell>
          <cell r="X1469">
            <v>-269554.90999999997</v>
          </cell>
          <cell r="Y1469">
            <v>-269554.90999999997</v>
          </cell>
          <cell r="Z1469">
            <v>-269554.90999999997</v>
          </cell>
          <cell r="AA1469">
            <v>-269554.90999999997</v>
          </cell>
          <cell r="AB1469">
            <v>-269554.90999999997</v>
          </cell>
          <cell r="AC1469">
            <v>-269554.90999999997</v>
          </cell>
          <cell r="AD1469">
            <v>-269554.91000000003</v>
          </cell>
          <cell r="AE1469">
            <v>-269554.91000000003</v>
          </cell>
          <cell r="AF1469">
            <v>-269554.91000000003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  <cell r="AK1469">
            <v>-269554.91000000003</v>
          </cell>
          <cell r="AL1469">
            <v>-269554.91000000003</v>
          </cell>
          <cell r="AM1469">
            <v>-269554.91000000003</v>
          </cell>
          <cell r="AN1469">
            <v>-269554.91000000003</v>
          </cell>
          <cell r="AO1469">
            <v>-269554.91000000003</v>
          </cell>
          <cell r="AR1469" t="str">
            <v>17/20</v>
          </cell>
        </row>
        <row r="1470">
          <cell r="R1470">
            <v>-443787.06</v>
          </cell>
          <cell r="S1470">
            <v>-443787.06</v>
          </cell>
          <cell r="T1470">
            <v>-443787.06</v>
          </cell>
          <cell r="U1470">
            <v>-443787.06</v>
          </cell>
          <cell r="V1470">
            <v>-443787.06</v>
          </cell>
          <cell r="W1470">
            <v>-443787.06</v>
          </cell>
          <cell r="X1470">
            <v>-443787.06</v>
          </cell>
          <cell r="Y1470">
            <v>-443787.06</v>
          </cell>
          <cell r="Z1470">
            <v>-443787.06</v>
          </cell>
          <cell r="AA1470">
            <v>-443787.06</v>
          </cell>
          <cell r="AB1470">
            <v>-443787.06</v>
          </cell>
          <cell r="AC1470">
            <v>-443787.06</v>
          </cell>
          <cell r="AD1470">
            <v>-443787.05999999988</v>
          </cell>
          <cell r="AE1470">
            <v>-443787.05999999988</v>
          </cell>
          <cell r="AF1470">
            <v>-443787.05999999988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  <cell r="AK1470">
            <v>-443787.05999999988</v>
          </cell>
          <cell r="AL1470">
            <v>-443787.05999999988</v>
          </cell>
          <cell r="AM1470">
            <v>-443787.05999999988</v>
          </cell>
          <cell r="AN1470">
            <v>-443787.05999999988</v>
          </cell>
          <cell r="AO1470">
            <v>-443787.05999999988</v>
          </cell>
          <cell r="AR1470" t="str">
            <v>17/20</v>
          </cell>
        </row>
        <row r="1471">
          <cell r="R1471">
            <v>-1614.97</v>
          </cell>
          <cell r="S1471">
            <v>-1614.97</v>
          </cell>
          <cell r="T1471">
            <v>-1614.97</v>
          </cell>
          <cell r="U1471">
            <v>-1614.97</v>
          </cell>
          <cell r="V1471">
            <v>-1614.97</v>
          </cell>
          <cell r="W1471">
            <v>-1614.97</v>
          </cell>
          <cell r="X1471">
            <v>-1614.97</v>
          </cell>
          <cell r="Y1471">
            <v>-1614.97</v>
          </cell>
          <cell r="Z1471">
            <v>-1614.97</v>
          </cell>
          <cell r="AA1471">
            <v>-1614.97</v>
          </cell>
          <cell r="AB1471">
            <v>-1614.97</v>
          </cell>
          <cell r="AC1471">
            <v>-1614.97</v>
          </cell>
          <cell r="AD1471">
            <v>-1614.97</v>
          </cell>
          <cell r="AE1471">
            <v>-1614.97</v>
          </cell>
          <cell r="AF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  <cell r="AK1471">
            <v>-1614.97</v>
          </cell>
          <cell r="AL1471">
            <v>-1614.97</v>
          </cell>
          <cell r="AM1471">
            <v>-1614.97</v>
          </cell>
          <cell r="AN1471">
            <v>-1614.97</v>
          </cell>
          <cell r="AO1471">
            <v>-1614.97</v>
          </cell>
          <cell r="AR1471" t="str">
            <v>17/20</v>
          </cell>
        </row>
        <row r="1472">
          <cell r="R1472">
            <v>-48687.62</v>
          </cell>
          <cell r="S1472">
            <v>-48687.62</v>
          </cell>
          <cell r="T1472">
            <v>-48687.62</v>
          </cell>
          <cell r="U1472">
            <v>-48687.62</v>
          </cell>
          <cell r="V1472">
            <v>-48687.62</v>
          </cell>
          <cell r="W1472">
            <v>-48687.62</v>
          </cell>
          <cell r="X1472">
            <v>-48687.62</v>
          </cell>
          <cell r="Y1472">
            <v>-48687.62</v>
          </cell>
          <cell r="Z1472">
            <v>-48687.62</v>
          </cell>
          <cell r="AA1472">
            <v>-48687.62</v>
          </cell>
          <cell r="AB1472">
            <v>-48687.62</v>
          </cell>
          <cell r="AC1472">
            <v>-48687.62</v>
          </cell>
          <cell r="AD1472">
            <v>-48687.62</v>
          </cell>
          <cell r="AE1472">
            <v>-48687.62</v>
          </cell>
          <cell r="AF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  <cell r="AK1472">
            <v>-48687.62</v>
          </cell>
          <cell r="AL1472">
            <v>-48687.62</v>
          </cell>
          <cell r="AM1472">
            <v>-48687.62</v>
          </cell>
          <cell r="AN1472">
            <v>-48687.62</v>
          </cell>
          <cell r="AO1472">
            <v>-48687.62</v>
          </cell>
          <cell r="AR1472" t="str">
            <v>17/20</v>
          </cell>
        </row>
        <row r="1473">
          <cell r="R1473">
            <v>-76732.02</v>
          </cell>
          <cell r="S1473">
            <v>-76732.02</v>
          </cell>
          <cell r="T1473">
            <v>-76732.02</v>
          </cell>
          <cell r="U1473">
            <v>-76732.02</v>
          </cell>
          <cell r="V1473">
            <v>-76732.02</v>
          </cell>
          <cell r="W1473">
            <v>-76732.02</v>
          </cell>
          <cell r="X1473">
            <v>-76732.02</v>
          </cell>
          <cell r="Y1473">
            <v>-76732.02</v>
          </cell>
          <cell r="Z1473">
            <v>-76732.02</v>
          </cell>
          <cell r="AA1473">
            <v>-76732.02</v>
          </cell>
          <cell r="AB1473">
            <v>-76732.02</v>
          </cell>
          <cell r="AC1473">
            <v>-76732.02</v>
          </cell>
          <cell r="AD1473">
            <v>-76732.02</v>
          </cell>
          <cell r="AE1473">
            <v>-76732.02</v>
          </cell>
          <cell r="AF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  <cell r="AK1473">
            <v>-76732.02</v>
          </cell>
          <cell r="AL1473">
            <v>-76732.02</v>
          </cell>
          <cell r="AM1473">
            <v>-76732.02</v>
          </cell>
          <cell r="AN1473">
            <v>-76732.02</v>
          </cell>
          <cell r="AO1473">
            <v>-76732.02</v>
          </cell>
          <cell r="AR1473" t="str">
            <v>17/20</v>
          </cell>
        </row>
        <row r="1474">
          <cell r="R1474">
            <v>-2475</v>
          </cell>
          <cell r="S1474">
            <v>-2475</v>
          </cell>
          <cell r="T1474">
            <v>-2475</v>
          </cell>
          <cell r="U1474">
            <v>-2475</v>
          </cell>
          <cell r="V1474">
            <v>-2475</v>
          </cell>
          <cell r="W1474">
            <v>-2475</v>
          </cell>
          <cell r="X1474">
            <v>-2475</v>
          </cell>
          <cell r="Y1474">
            <v>-2475</v>
          </cell>
          <cell r="Z1474">
            <v>-2475</v>
          </cell>
          <cell r="AA1474">
            <v>-2475</v>
          </cell>
          <cell r="AB1474">
            <v>-2475</v>
          </cell>
          <cell r="AC1474">
            <v>-2475</v>
          </cell>
          <cell r="AD1474">
            <v>-2475</v>
          </cell>
          <cell r="AE1474">
            <v>-2475</v>
          </cell>
          <cell r="AF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  <cell r="AK1474">
            <v>-2475</v>
          </cell>
          <cell r="AL1474">
            <v>-2475</v>
          </cell>
          <cell r="AM1474">
            <v>-2475</v>
          </cell>
          <cell r="AN1474">
            <v>-2475</v>
          </cell>
          <cell r="AO1474">
            <v>-2475</v>
          </cell>
          <cell r="AR1474" t="str">
            <v>17/20</v>
          </cell>
        </row>
        <row r="1475">
          <cell r="R1475">
            <v>97405</v>
          </cell>
          <cell r="S1475">
            <v>97405</v>
          </cell>
          <cell r="T1475">
            <v>97405</v>
          </cell>
          <cell r="U1475">
            <v>97405</v>
          </cell>
          <cell r="V1475">
            <v>97405</v>
          </cell>
          <cell r="W1475">
            <v>97405</v>
          </cell>
          <cell r="X1475">
            <v>97405</v>
          </cell>
          <cell r="Y1475">
            <v>97405</v>
          </cell>
          <cell r="Z1475">
            <v>97405</v>
          </cell>
          <cell r="AA1475">
            <v>97405</v>
          </cell>
          <cell r="AB1475">
            <v>97405</v>
          </cell>
          <cell r="AC1475">
            <v>97405</v>
          </cell>
          <cell r="AD1475">
            <v>97405</v>
          </cell>
          <cell r="AE1475">
            <v>97405</v>
          </cell>
          <cell r="AF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  <cell r="AK1475">
            <v>97405</v>
          </cell>
          <cell r="AL1475">
            <v>97405</v>
          </cell>
          <cell r="AM1475">
            <v>97405</v>
          </cell>
          <cell r="AN1475">
            <v>97405</v>
          </cell>
          <cell r="AO1475">
            <v>97405</v>
          </cell>
          <cell r="AR1475" t="str">
            <v>17/20</v>
          </cell>
        </row>
        <row r="1476">
          <cell r="R1476">
            <v>-4106</v>
          </cell>
          <cell r="S1476">
            <v>-4106</v>
          </cell>
          <cell r="T1476">
            <v>-4106</v>
          </cell>
          <cell r="U1476">
            <v>-4106</v>
          </cell>
          <cell r="V1476">
            <v>-4106</v>
          </cell>
          <cell r="W1476">
            <v>-4106</v>
          </cell>
          <cell r="X1476">
            <v>-4106</v>
          </cell>
          <cell r="Y1476">
            <v>-4106</v>
          </cell>
          <cell r="Z1476">
            <v>-4106</v>
          </cell>
          <cell r="AA1476">
            <v>-4106</v>
          </cell>
          <cell r="AB1476">
            <v>-4106</v>
          </cell>
          <cell r="AC1476">
            <v>-4106</v>
          </cell>
          <cell r="AD1476">
            <v>-4106</v>
          </cell>
          <cell r="AE1476">
            <v>-4106</v>
          </cell>
          <cell r="AF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  <cell r="AK1476">
            <v>-4106</v>
          </cell>
          <cell r="AL1476">
            <v>-4106</v>
          </cell>
          <cell r="AM1476">
            <v>-4106</v>
          </cell>
          <cell r="AN1476">
            <v>-4106</v>
          </cell>
          <cell r="AO1476">
            <v>-4106</v>
          </cell>
          <cell r="AR1476" t="str">
            <v>17/20</v>
          </cell>
        </row>
        <row r="1477">
          <cell r="R1477">
            <v>-171529</v>
          </cell>
          <cell r="S1477">
            <v>-171529</v>
          </cell>
          <cell r="T1477">
            <v>-171529</v>
          </cell>
          <cell r="U1477">
            <v>-171529</v>
          </cell>
          <cell r="V1477">
            <v>-171529</v>
          </cell>
          <cell r="W1477">
            <v>-171529</v>
          </cell>
          <cell r="X1477">
            <v>-171529</v>
          </cell>
          <cell r="Y1477">
            <v>-171529</v>
          </cell>
          <cell r="Z1477">
            <v>-171529</v>
          </cell>
          <cell r="AA1477">
            <v>-171529</v>
          </cell>
          <cell r="AB1477">
            <v>-171529</v>
          </cell>
          <cell r="AC1477">
            <v>-171529</v>
          </cell>
          <cell r="AD1477">
            <v>-171529</v>
          </cell>
          <cell r="AE1477">
            <v>-171529</v>
          </cell>
          <cell r="AF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  <cell r="AK1477">
            <v>-171529</v>
          </cell>
          <cell r="AL1477">
            <v>-171529</v>
          </cell>
          <cell r="AM1477">
            <v>-171529</v>
          </cell>
          <cell r="AN1477">
            <v>-171529</v>
          </cell>
          <cell r="AO1477">
            <v>-171529</v>
          </cell>
          <cell r="AR1477" t="str">
            <v>17/20</v>
          </cell>
        </row>
        <row r="1478">
          <cell r="R1478">
            <v>8644960</v>
          </cell>
          <cell r="S1478">
            <v>8644960</v>
          </cell>
          <cell r="T1478">
            <v>0</v>
          </cell>
          <cell r="U1478">
            <v>0</v>
          </cell>
          <cell r="V1478">
            <v>0</v>
          </cell>
          <cell r="W1478">
            <v>12789013</v>
          </cell>
          <cell r="X1478">
            <v>12789013</v>
          </cell>
          <cell r="Y1478">
            <v>12789013</v>
          </cell>
          <cell r="Z1478">
            <v>20720232</v>
          </cell>
          <cell r="AA1478">
            <v>17211339</v>
          </cell>
          <cell r="AB1478">
            <v>16845346</v>
          </cell>
          <cell r="AC1478">
            <v>10783546</v>
          </cell>
          <cell r="AD1478">
            <v>1080620</v>
          </cell>
          <cell r="AE1478">
            <v>1801033.3333333333</v>
          </cell>
          <cell r="AF1478">
            <v>2161240</v>
          </cell>
          <cell r="AG1478">
            <v>2161240</v>
          </cell>
          <cell r="AH1478">
            <v>2161240</v>
          </cell>
          <cell r="AI1478">
            <v>2694115.5416666665</v>
          </cell>
          <cell r="AJ1478">
            <v>3759866.625</v>
          </cell>
          <cell r="AK1478">
            <v>4825617.708333333</v>
          </cell>
          <cell r="AL1478">
            <v>6221836.25</v>
          </cell>
          <cell r="AM1478">
            <v>7802318.375</v>
          </cell>
          <cell r="AN1478">
            <v>9221346.916666666</v>
          </cell>
          <cell r="AO1478">
            <v>10012344.083333334</v>
          </cell>
          <cell r="AR1478" t="str">
            <v>56</v>
          </cell>
        </row>
        <row r="1479">
          <cell r="R1479">
            <v>-152467</v>
          </cell>
          <cell r="S1479">
            <v>-152467</v>
          </cell>
          <cell r="T1479">
            <v>-152467</v>
          </cell>
          <cell r="U1479">
            <v>-152467</v>
          </cell>
          <cell r="V1479">
            <v>-152467</v>
          </cell>
          <cell r="W1479">
            <v>-152467</v>
          </cell>
          <cell r="X1479">
            <v>-152467</v>
          </cell>
          <cell r="Y1479">
            <v>-152467</v>
          </cell>
          <cell r="Z1479">
            <v>-152467</v>
          </cell>
          <cell r="AA1479">
            <v>-152467</v>
          </cell>
          <cell r="AB1479">
            <v>-152467</v>
          </cell>
          <cell r="AC1479">
            <v>-152467</v>
          </cell>
          <cell r="AD1479">
            <v>-152467</v>
          </cell>
          <cell r="AE1479">
            <v>-152467</v>
          </cell>
          <cell r="AF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  <cell r="AK1479">
            <v>-152467</v>
          </cell>
          <cell r="AL1479">
            <v>-152467</v>
          </cell>
          <cell r="AM1479">
            <v>-152467</v>
          </cell>
          <cell r="AN1479">
            <v>-152467</v>
          </cell>
          <cell r="AO1479">
            <v>-152467</v>
          </cell>
          <cell r="AR1479" t="str">
            <v>17/20</v>
          </cell>
        </row>
        <row r="1480">
          <cell r="R1480">
            <v>1365117.79</v>
          </cell>
          <cell r="S1480">
            <v>1365117.79</v>
          </cell>
          <cell r="T1480">
            <v>1365117.79</v>
          </cell>
          <cell r="U1480">
            <v>1365117.79</v>
          </cell>
          <cell r="V1480">
            <v>1365117.79</v>
          </cell>
          <cell r="W1480">
            <v>1365117.79</v>
          </cell>
          <cell r="X1480">
            <v>1365117.79</v>
          </cell>
          <cell r="Y1480">
            <v>1365117.79</v>
          </cell>
          <cell r="Z1480">
            <v>1365117.79</v>
          </cell>
          <cell r="AA1480">
            <v>1365117.79</v>
          </cell>
          <cell r="AB1480">
            <v>1365117.79</v>
          </cell>
          <cell r="AC1480">
            <v>1365117.79</v>
          </cell>
          <cell r="AD1480">
            <v>1365117.7899999998</v>
          </cell>
          <cell r="AE1480">
            <v>1365117.7899999998</v>
          </cell>
          <cell r="AF1480">
            <v>1365117.7899999998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  <cell r="AK1480">
            <v>1365117.7899999998</v>
          </cell>
          <cell r="AL1480">
            <v>1365117.7899999998</v>
          </cell>
          <cell r="AM1480">
            <v>1365117.7899999998</v>
          </cell>
          <cell r="AN1480">
            <v>1365117.7899999998</v>
          </cell>
          <cell r="AO1480">
            <v>1365117.7899999998</v>
          </cell>
          <cell r="AR1480" t="str">
            <v>56</v>
          </cell>
        </row>
        <row r="1481"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0</v>
          </cell>
          <cell r="AE1481">
            <v>0</v>
          </cell>
          <cell r="AF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0</v>
          </cell>
          <cell r="AL1481">
            <v>0</v>
          </cell>
          <cell r="AM1481">
            <v>0</v>
          </cell>
          <cell r="AN1481">
            <v>0</v>
          </cell>
          <cell r="AO1481">
            <v>0</v>
          </cell>
          <cell r="AR1481" t="str">
            <v>56</v>
          </cell>
        </row>
        <row r="1482"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0</v>
          </cell>
          <cell r="AC1482">
            <v>0</v>
          </cell>
          <cell r="AD1482">
            <v>0</v>
          </cell>
          <cell r="AE1482">
            <v>0</v>
          </cell>
          <cell r="AF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0</v>
          </cell>
          <cell r="AL1482">
            <v>0</v>
          </cell>
          <cell r="AM1482">
            <v>0</v>
          </cell>
          <cell r="AN1482">
            <v>0</v>
          </cell>
          <cell r="AO1482">
            <v>0</v>
          </cell>
          <cell r="AR1482" t="str">
            <v>62</v>
          </cell>
        </row>
        <row r="1483">
          <cell r="R1483">
            <v>-477999.57</v>
          </cell>
          <cell r="S1483">
            <v>-477999.57</v>
          </cell>
          <cell r="T1483">
            <v>-477999.57</v>
          </cell>
          <cell r="U1483">
            <v>-477999.57</v>
          </cell>
          <cell r="V1483">
            <v>-477999.57</v>
          </cell>
          <cell r="W1483">
            <v>-477999.57</v>
          </cell>
          <cell r="X1483">
            <v>-477999.57</v>
          </cell>
          <cell r="Y1483">
            <v>-477999.57</v>
          </cell>
          <cell r="Z1483">
            <v>-477999.57</v>
          </cell>
          <cell r="AA1483">
            <v>-477999.57</v>
          </cell>
          <cell r="AB1483">
            <v>-477999.57</v>
          </cell>
          <cell r="AC1483">
            <v>-477999.57</v>
          </cell>
          <cell r="AD1483">
            <v>-477999.57000000007</v>
          </cell>
          <cell r="AE1483">
            <v>-477999.57000000007</v>
          </cell>
          <cell r="AF1483">
            <v>-477999.57000000007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  <cell r="AK1483">
            <v>-477999.57000000007</v>
          </cell>
          <cell r="AL1483">
            <v>-477999.57000000007</v>
          </cell>
          <cell r="AM1483">
            <v>-477999.57000000007</v>
          </cell>
          <cell r="AN1483">
            <v>-477999.57000000007</v>
          </cell>
          <cell r="AO1483">
            <v>-477999.57000000007</v>
          </cell>
          <cell r="AR1483" t="str">
            <v>56</v>
          </cell>
        </row>
        <row r="1484">
          <cell r="R1484">
            <v>-3665</v>
          </cell>
          <cell r="S1484">
            <v>-3665</v>
          </cell>
          <cell r="T1484">
            <v>-3665</v>
          </cell>
          <cell r="U1484">
            <v>-3665</v>
          </cell>
          <cell r="V1484">
            <v>-3665</v>
          </cell>
          <cell r="W1484">
            <v>-3665</v>
          </cell>
          <cell r="X1484">
            <v>-3665</v>
          </cell>
          <cell r="Y1484">
            <v>-3665</v>
          </cell>
          <cell r="Z1484">
            <v>-3665</v>
          </cell>
          <cell r="AA1484">
            <v>-3665</v>
          </cell>
          <cell r="AB1484">
            <v>-3665</v>
          </cell>
          <cell r="AC1484">
            <v>0</v>
          </cell>
          <cell r="AD1484">
            <v>-3665</v>
          </cell>
          <cell r="AE1484">
            <v>-3665</v>
          </cell>
          <cell r="AF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  <cell r="AK1484">
            <v>-3665</v>
          </cell>
          <cell r="AL1484">
            <v>-3665</v>
          </cell>
          <cell r="AM1484">
            <v>-3665</v>
          </cell>
          <cell r="AN1484">
            <v>-3665</v>
          </cell>
          <cell r="AO1484">
            <v>-3512.2916666666665</v>
          </cell>
          <cell r="AR1484" t="str">
            <v>62</v>
          </cell>
        </row>
        <row r="1485">
          <cell r="R1485">
            <v>-6562000</v>
          </cell>
          <cell r="S1485">
            <v>-6439000</v>
          </cell>
          <cell r="T1485">
            <v>-6316000</v>
          </cell>
          <cell r="U1485">
            <v>-6193000</v>
          </cell>
          <cell r="V1485">
            <v>-6070000</v>
          </cell>
          <cell r="W1485">
            <v>-5947000</v>
          </cell>
          <cell r="X1485">
            <v>-5824000</v>
          </cell>
          <cell r="Y1485">
            <v>-5701000</v>
          </cell>
          <cell r="Z1485">
            <v>-5690481</v>
          </cell>
          <cell r="AA1485">
            <v>-5567481</v>
          </cell>
          <cell r="AB1485">
            <v>-5444481</v>
          </cell>
          <cell r="AC1485">
            <v>-5434481</v>
          </cell>
          <cell r="AD1485">
            <v>-7269625</v>
          </cell>
          <cell r="AE1485">
            <v>-7141791.666666667</v>
          </cell>
          <cell r="AF1485">
            <v>-7024208.333333333</v>
          </cell>
          <cell r="AG1485">
            <v>-6906625</v>
          </cell>
          <cell r="AH1485">
            <v>-6789041.666666667</v>
          </cell>
          <cell r="AI1485">
            <v>-6671458.333333333</v>
          </cell>
          <cell r="AJ1485">
            <v>-6553875</v>
          </cell>
          <cell r="AK1485">
            <v>-6436291.666666667</v>
          </cell>
          <cell r="AL1485">
            <v>-6320686.708333333</v>
          </cell>
          <cell r="AM1485">
            <v>-6207060.125</v>
          </cell>
          <cell r="AN1485">
            <v>-6093433.541666667</v>
          </cell>
          <cell r="AO1485">
            <v>-5984515.291666667</v>
          </cell>
          <cell r="AR1485" t="str">
            <v>56</v>
          </cell>
        </row>
        <row r="1486">
          <cell r="R1486">
            <v>-947000</v>
          </cell>
          <cell r="S1486">
            <v>-947000</v>
          </cell>
          <cell r="T1486">
            <v>-947000</v>
          </cell>
          <cell r="U1486">
            <v>-947000</v>
          </cell>
          <cell r="V1486">
            <v>-947000</v>
          </cell>
          <cell r="W1486">
            <v>-947000</v>
          </cell>
          <cell r="X1486">
            <v>-947000</v>
          </cell>
          <cell r="Y1486">
            <v>-947000</v>
          </cell>
          <cell r="Z1486">
            <v>-947000</v>
          </cell>
          <cell r="AA1486">
            <v>-947000</v>
          </cell>
          <cell r="AB1486">
            <v>-947000</v>
          </cell>
          <cell r="AC1486">
            <v>-947000</v>
          </cell>
          <cell r="AD1486">
            <v>-947000</v>
          </cell>
          <cell r="AE1486">
            <v>-947000</v>
          </cell>
          <cell r="AF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  <cell r="AK1486">
            <v>-947000</v>
          </cell>
          <cell r="AL1486">
            <v>-947000</v>
          </cell>
          <cell r="AM1486">
            <v>-947000</v>
          </cell>
          <cell r="AN1486">
            <v>-947000</v>
          </cell>
          <cell r="AO1486">
            <v>-947000</v>
          </cell>
          <cell r="AR1486" t="str">
            <v>62</v>
          </cell>
        </row>
        <row r="1487">
          <cell r="R1487">
            <v>-4261226</v>
          </cell>
          <cell r="S1487">
            <v>-4226226</v>
          </cell>
          <cell r="T1487">
            <v>-4205226</v>
          </cell>
          <cell r="U1487">
            <v>-4184226</v>
          </cell>
          <cell r="V1487">
            <v>-4163226</v>
          </cell>
          <cell r="W1487">
            <v>-4142226</v>
          </cell>
          <cell r="X1487">
            <v>-4121226</v>
          </cell>
          <cell r="Y1487">
            <v>-4893226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-4003751.4166666665</v>
          </cell>
          <cell r="AE1487">
            <v>-4168811.9166666665</v>
          </cell>
          <cell r="AF1487">
            <v>-4275705.75</v>
          </cell>
          <cell r="AG1487">
            <v>-4318224.583333333</v>
          </cell>
          <cell r="AH1487">
            <v>-4321410.083333333</v>
          </cell>
          <cell r="AI1487">
            <v>-4295095.583333333</v>
          </cell>
          <cell r="AJ1487">
            <v>-4272697.75</v>
          </cell>
          <cell r="AK1487">
            <v>-4281383.25</v>
          </cell>
          <cell r="AL1487">
            <v>-4117258.25</v>
          </cell>
          <cell r="AM1487">
            <v>-3751281.0833333335</v>
          </cell>
          <cell r="AN1487">
            <v>-3388220.5833333335</v>
          </cell>
          <cell r="AO1487">
            <v>-3028576.75</v>
          </cell>
          <cell r="AR1487" t="str">
            <v>56</v>
          </cell>
        </row>
        <row r="1488"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  <cell r="AR1488" t="str">
            <v>62</v>
          </cell>
        </row>
        <row r="1489">
          <cell r="R1489">
            <v>-3829000</v>
          </cell>
          <cell r="S1489">
            <v>-3829000</v>
          </cell>
          <cell r="T1489">
            <v>-3937000</v>
          </cell>
          <cell r="U1489">
            <v>-3937000</v>
          </cell>
          <cell r="V1489">
            <v>-3933000</v>
          </cell>
          <cell r="W1489">
            <v>-3931000</v>
          </cell>
          <cell r="X1489">
            <v>-3931000</v>
          </cell>
          <cell r="Y1489">
            <v>-3931000</v>
          </cell>
          <cell r="Z1489">
            <v>-3936000</v>
          </cell>
          <cell r="AA1489">
            <v>-3936000</v>
          </cell>
          <cell r="AB1489">
            <v>-3936000</v>
          </cell>
          <cell r="AC1489">
            <v>-3935000</v>
          </cell>
          <cell r="AD1489">
            <v>-455458.33333333331</v>
          </cell>
          <cell r="AE1489">
            <v>-774541.66666666663</v>
          </cell>
          <cell r="AF1489">
            <v>-1098125</v>
          </cell>
          <cell r="AG1489">
            <v>-1426208.3333333333</v>
          </cell>
          <cell r="AH1489">
            <v>-1754125</v>
          </cell>
          <cell r="AI1489">
            <v>-2081791.6666666667</v>
          </cell>
          <cell r="AJ1489">
            <v>-2409375</v>
          </cell>
          <cell r="AK1489">
            <v>-2736958.3333333335</v>
          </cell>
          <cell r="AL1489">
            <v>-3064750</v>
          </cell>
          <cell r="AM1489">
            <v>-3392750</v>
          </cell>
          <cell r="AN1489">
            <v>-3720750</v>
          </cell>
          <cell r="AO1489">
            <v>-3900750</v>
          </cell>
          <cell r="AR1489" t="str">
            <v>62</v>
          </cell>
        </row>
        <row r="1490">
          <cell r="R1490">
            <v>-48134.03</v>
          </cell>
          <cell r="S1490">
            <v>-42982.79</v>
          </cell>
          <cell r="T1490">
            <v>-37831.550000000003</v>
          </cell>
          <cell r="U1490">
            <v>-32680.31</v>
          </cell>
          <cell r="V1490">
            <v>-27529.07</v>
          </cell>
          <cell r="W1490">
            <v>-22377.83</v>
          </cell>
          <cell r="X1490">
            <v>-17226.59</v>
          </cell>
          <cell r="Y1490">
            <v>-12075.35</v>
          </cell>
          <cell r="Z1490">
            <v>-6924.11</v>
          </cell>
          <cell r="AA1490">
            <v>-6902.08</v>
          </cell>
          <cell r="AB1490">
            <v>-6880.05</v>
          </cell>
          <cell r="AC1490">
            <v>-6858.02</v>
          </cell>
          <cell r="AD1490">
            <v>-96019.256666666668</v>
          </cell>
          <cell r="AE1490">
            <v>-86888.847916666666</v>
          </cell>
          <cell r="AF1490">
            <v>-78288.99500000001</v>
          </cell>
          <cell r="AG1490">
            <v>-70219.697916666686</v>
          </cell>
          <cell r="AH1490">
            <v>-62680.956666666672</v>
          </cell>
          <cell r="AI1490">
            <v>-55672.771249999998</v>
          </cell>
          <cell r="AJ1490">
            <v>-49195.141666666663</v>
          </cell>
          <cell r="AK1490">
            <v>-43248.067916666667</v>
          </cell>
          <cell r="AL1490">
            <v>-37831.549999999996</v>
          </cell>
          <cell r="AM1490">
            <v>-32894.027083333334</v>
          </cell>
          <cell r="AN1490">
            <v>-28383.938333333339</v>
          </cell>
          <cell r="AO1490">
            <v>-24301.283749999999</v>
          </cell>
          <cell r="AR1490" t="str">
            <v>62</v>
          </cell>
        </row>
        <row r="1491">
          <cell r="R1491">
            <v>-53286</v>
          </cell>
          <cell r="S1491">
            <v>-53286</v>
          </cell>
          <cell r="T1491">
            <v>-52017</v>
          </cell>
          <cell r="U1491">
            <v>-52017</v>
          </cell>
          <cell r="V1491">
            <v>-52017</v>
          </cell>
          <cell r="W1491">
            <v>-50748</v>
          </cell>
          <cell r="X1491">
            <v>-50748</v>
          </cell>
          <cell r="Y1491">
            <v>-50748</v>
          </cell>
          <cell r="Z1491">
            <v>-49479</v>
          </cell>
          <cell r="AA1491">
            <v>-49479</v>
          </cell>
          <cell r="AB1491">
            <v>-49479</v>
          </cell>
          <cell r="AC1491">
            <v>-48210</v>
          </cell>
          <cell r="AD1491">
            <v>7563.25</v>
          </cell>
          <cell r="AE1491">
            <v>1768.0833333333333</v>
          </cell>
          <cell r="AF1491">
            <v>-3974.2083333333335</v>
          </cell>
          <cell r="AG1491">
            <v>-9663.625</v>
          </cell>
          <cell r="AH1491">
            <v>-15353.041666666666</v>
          </cell>
          <cell r="AI1491">
            <v>-20989.583333333332</v>
          </cell>
          <cell r="AJ1491">
            <v>-26573.25</v>
          </cell>
          <cell r="AK1491">
            <v>-32156.916666666668</v>
          </cell>
          <cell r="AL1491">
            <v>-37687.708333333336</v>
          </cell>
          <cell r="AM1491">
            <v>-43165.625</v>
          </cell>
          <cell r="AN1491">
            <v>-48643.541666666664</v>
          </cell>
          <cell r="AO1491">
            <v>-51171</v>
          </cell>
          <cell r="AR1491" t="str">
            <v>62</v>
          </cell>
        </row>
        <row r="1492">
          <cell r="R1492">
            <v>-132630689</v>
          </cell>
          <cell r="S1492">
            <v>-132630689</v>
          </cell>
          <cell r="T1492">
            <v>-130528689</v>
          </cell>
          <cell r="U1492">
            <v>-130528689</v>
          </cell>
          <cell r="V1492">
            <v>-130528689</v>
          </cell>
          <cell r="W1492">
            <v>-128228689</v>
          </cell>
          <cell r="X1492">
            <v>-128228689</v>
          </cell>
          <cell r="Y1492">
            <v>-128228689</v>
          </cell>
          <cell r="Z1492">
            <v>-125340689</v>
          </cell>
          <cell r="AA1492">
            <v>-125340689</v>
          </cell>
          <cell r="AB1492">
            <v>-125340689</v>
          </cell>
          <cell r="AC1492">
            <v>-116578689</v>
          </cell>
          <cell r="AD1492">
            <v>-152345439</v>
          </cell>
          <cell r="AE1492">
            <v>-149681605.66666666</v>
          </cell>
          <cell r="AF1492">
            <v>-147167147.33333334</v>
          </cell>
          <cell r="AG1492">
            <v>-144802064</v>
          </cell>
          <cell r="AH1492">
            <v>-142436980.66666666</v>
          </cell>
          <cell r="AI1492">
            <v>-140207105.66666666</v>
          </cell>
          <cell r="AJ1492">
            <v>-138112439</v>
          </cell>
          <cell r="AK1492">
            <v>-136017772.33333334</v>
          </cell>
          <cell r="AL1492">
            <v>-134005730.66666667</v>
          </cell>
          <cell r="AM1492">
            <v>-132076314</v>
          </cell>
          <cell r="AN1492">
            <v>-130146897.33333333</v>
          </cell>
          <cell r="AO1492">
            <v>-128513355.66666667</v>
          </cell>
          <cell r="AR1492" t="str">
            <v>62</v>
          </cell>
        </row>
        <row r="1493"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-75000</v>
          </cell>
          <cell r="X1493">
            <v>-75000</v>
          </cell>
          <cell r="Y1493">
            <v>-75000</v>
          </cell>
          <cell r="Z1493">
            <v>-85000</v>
          </cell>
          <cell r="AA1493">
            <v>-85000</v>
          </cell>
          <cell r="AB1493">
            <v>-85000</v>
          </cell>
          <cell r="AC1493">
            <v>-437000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-3125</v>
          </cell>
          <cell r="AJ1493">
            <v>-9375</v>
          </cell>
          <cell r="AK1493">
            <v>-15625</v>
          </cell>
          <cell r="AL1493">
            <v>-22291.666666666668</v>
          </cell>
          <cell r="AM1493">
            <v>-29375</v>
          </cell>
          <cell r="AN1493">
            <v>-36458.333333333336</v>
          </cell>
          <cell r="AO1493">
            <v>-58208.333333333336</v>
          </cell>
          <cell r="AR1493" t="str">
            <v>17</v>
          </cell>
        </row>
        <row r="1494">
          <cell r="R1494">
            <v>546000</v>
          </cell>
          <cell r="S1494">
            <v>546000</v>
          </cell>
          <cell r="T1494">
            <v>545000</v>
          </cell>
          <cell r="U1494">
            <v>545000</v>
          </cell>
          <cell r="V1494">
            <v>545000</v>
          </cell>
          <cell r="W1494">
            <v>545000</v>
          </cell>
          <cell r="X1494">
            <v>545000</v>
          </cell>
          <cell r="Y1494">
            <v>545000</v>
          </cell>
          <cell r="Z1494">
            <v>425000</v>
          </cell>
          <cell r="AA1494">
            <v>425000</v>
          </cell>
          <cell r="AB1494">
            <v>425000</v>
          </cell>
          <cell r="AC1494">
            <v>529000</v>
          </cell>
          <cell r="AD1494">
            <v>202125</v>
          </cell>
          <cell r="AE1494">
            <v>254041.66666666666</v>
          </cell>
          <cell r="AF1494">
            <v>304583.33333333331</v>
          </cell>
          <cell r="AG1494">
            <v>353750</v>
          </cell>
          <cell r="AH1494">
            <v>402916.66666666669</v>
          </cell>
          <cell r="AI1494">
            <v>439125</v>
          </cell>
          <cell r="AJ1494">
            <v>462375</v>
          </cell>
          <cell r="AK1494">
            <v>485625</v>
          </cell>
          <cell r="AL1494">
            <v>500250</v>
          </cell>
          <cell r="AM1494">
            <v>506250</v>
          </cell>
          <cell r="AN1494">
            <v>512250</v>
          </cell>
          <cell r="AO1494">
            <v>514541.66666666669</v>
          </cell>
          <cell r="AR1494" t="str">
            <v>62</v>
          </cell>
        </row>
        <row r="1495"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C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  <cell r="AK1495">
            <v>0</v>
          </cell>
          <cell r="AL1495">
            <v>0</v>
          </cell>
          <cell r="AM1495">
            <v>0</v>
          </cell>
          <cell r="AN1495">
            <v>0</v>
          </cell>
          <cell r="AO1495">
            <v>0</v>
          </cell>
          <cell r="AR1495" t="str">
            <v>62</v>
          </cell>
        </row>
        <row r="1496">
          <cell r="R1496">
            <v>-2754000</v>
          </cell>
          <cell r="S1496">
            <v>-2579000</v>
          </cell>
          <cell r="T1496">
            <v>-2404000</v>
          </cell>
          <cell r="U1496">
            <v>-2229000</v>
          </cell>
          <cell r="V1496">
            <v>-2054000</v>
          </cell>
          <cell r="W1496">
            <v>-1879000</v>
          </cell>
          <cell r="X1496">
            <v>-1704000</v>
          </cell>
          <cell r="Y1496">
            <v>-1529000</v>
          </cell>
          <cell r="Z1496">
            <v>-1354000</v>
          </cell>
          <cell r="AA1496">
            <v>-1179000</v>
          </cell>
          <cell r="AB1496">
            <v>-1004000</v>
          </cell>
          <cell r="AC1496">
            <v>-829000</v>
          </cell>
          <cell r="AD1496">
            <v>-3804000</v>
          </cell>
          <cell r="AE1496">
            <v>-3629000</v>
          </cell>
          <cell r="AF1496">
            <v>-3454000</v>
          </cell>
          <cell r="AG1496">
            <v>-3279000</v>
          </cell>
          <cell r="AH1496">
            <v>-3104000</v>
          </cell>
          <cell r="AI1496">
            <v>-2929000</v>
          </cell>
          <cell r="AJ1496">
            <v>-2754000</v>
          </cell>
          <cell r="AK1496">
            <v>-2579000</v>
          </cell>
          <cell r="AL1496">
            <v>-2404000</v>
          </cell>
          <cell r="AM1496">
            <v>-2229000</v>
          </cell>
          <cell r="AN1496">
            <v>-2054000</v>
          </cell>
          <cell r="AO1496">
            <v>-1879000</v>
          </cell>
          <cell r="AR1496" t="str">
            <v>62</v>
          </cell>
        </row>
        <row r="1497">
          <cell r="R1497">
            <v>-1673000</v>
          </cell>
          <cell r="S1497">
            <v>-1673000</v>
          </cell>
          <cell r="T1497">
            <v>-1673000</v>
          </cell>
          <cell r="U1497">
            <v>-1673000</v>
          </cell>
          <cell r="V1497">
            <v>-1673000</v>
          </cell>
          <cell r="W1497">
            <v>-1673000</v>
          </cell>
          <cell r="X1497">
            <v>-1673000</v>
          </cell>
          <cell r="Y1497">
            <v>-1673000</v>
          </cell>
          <cell r="Z1497">
            <v>-1673000</v>
          </cell>
          <cell r="AA1497">
            <v>-1673000</v>
          </cell>
          <cell r="AB1497">
            <v>-1673000</v>
          </cell>
          <cell r="AC1497">
            <v>-1673000</v>
          </cell>
          <cell r="AD1497">
            <v>-1673000</v>
          </cell>
          <cell r="AE1497">
            <v>-1673000</v>
          </cell>
          <cell r="AF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  <cell r="AK1497">
            <v>-1673000</v>
          </cell>
          <cell r="AL1497">
            <v>-1673000</v>
          </cell>
          <cell r="AM1497">
            <v>-1673000</v>
          </cell>
          <cell r="AN1497">
            <v>-1673000</v>
          </cell>
          <cell r="AO1497">
            <v>-1673000</v>
          </cell>
          <cell r="AR1497" t="str">
            <v>62</v>
          </cell>
        </row>
        <row r="1498"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B1498">
            <v>0</v>
          </cell>
          <cell r="AC1498">
            <v>0</v>
          </cell>
          <cell r="AD1498">
            <v>0</v>
          </cell>
          <cell r="AE1498">
            <v>0</v>
          </cell>
          <cell r="AF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  <cell r="AK1498">
            <v>0</v>
          </cell>
          <cell r="AL1498">
            <v>0</v>
          </cell>
          <cell r="AM1498">
            <v>0</v>
          </cell>
          <cell r="AN1498">
            <v>0</v>
          </cell>
          <cell r="AO1498">
            <v>0</v>
          </cell>
          <cell r="AR1498" t="str">
            <v>62</v>
          </cell>
        </row>
        <row r="1499">
          <cell r="R1499">
            <v>-15109956</v>
          </cell>
          <cell r="S1499">
            <v>-15015956</v>
          </cell>
          <cell r="T1499">
            <v>-14921956</v>
          </cell>
          <cell r="U1499">
            <v>-14827956</v>
          </cell>
          <cell r="V1499">
            <v>-14733956</v>
          </cell>
          <cell r="W1499">
            <v>-14640956</v>
          </cell>
          <cell r="X1499">
            <v>-14546956</v>
          </cell>
          <cell r="Y1499">
            <v>-14452956</v>
          </cell>
          <cell r="Z1499">
            <v>-14358956</v>
          </cell>
          <cell r="AA1499">
            <v>-14264956</v>
          </cell>
          <cell r="AB1499">
            <v>-14171956</v>
          </cell>
          <cell r="AC1499">
            <v>-14077738</v>
          </cell>
          <cell r="AD1499">
            <v>-15673146.75</v>
          </cell>
          <cell r="AE1499">
            <v>-15579295.25</v>
          </cell>
          <cell r="AF1499">
            <v>-15485443.75</v>
          </cell>
          <cell r="AG1499">
            <v>-15391592.25</v>
          </cell>
          <cell r="AH1499">
            <v>-15297740.75</v>
          </cell>
          <cell r="AI1499">
            <v>-15203889.25</v>
          </cell>
          <cell r="AJ1499">
            <v>-15109996.083333334</v>
          </cell>
          <cell r="AK1499">
            <v>-15016019.583333334</v>
          </cell>
          <cell r="AL1499">
            <v>-14922084.75</v>
          </cell>
          <cell r="AM1499">
            <v>-14828233.25</v>
          </cell>
          <cell r="AN1499">
            <v>-14734423.416666666</v>
          </cell>
          <cell r="AO1499">
            <v>-14640613.583333334</v>
          </cell>
          <cell r="AR1499" t="str">
            <v>62</v>
          </cell>
        </row>
        <row r="1500">
          <cell r="R1500">
            <v>-43839000</v>
          </cell>
          <cell r="S1500">
            <v>-43839000</v>
          </cell>
          <cell r="T1500">
            <v>-43839000</v>
          </cell>
          <cell r="U1500">
            <v>-43839000</v>
          </cell>
          <cell r="V1500">
            <v>-43839000</v>
          </cell>
          <cell r="W1500">
            <v>-43839000</v>
          </cell>
          <cell r="X1500">
            <v>-43839000</v>
          </cell>
          <cell r="Y1500">
            <v>-43839000</v>
          </cell>
          <cell r="Z1500">
            <v>-43839000</v>
          </cell>
          <cell r="AA1500">
            <v>-43839000</v>
          </cell>
          <cell r="AB1500">
            <v>-43839000</v>
          </cell>
          <cell r="AC1500">
            <v>-43839000</v>
          </cell>
          <cell r="AD1500">
            <v>-39561541.666666664</v>
          </cell>
          <cell r="AE1500">
            <v>-40250583.333333336</v>
          </cell>
          <cell r="AF1500">
            <v>-40915458.333333336</v>
          </cell>
          <cell r="AG1500">
            <v>-41554541.666666664</v>
          </cell>
          <cell r="AH1500">
            <v>-42166833.333333336</v>
          </cell>
          <cell r="AI1500">
            <v>-42639916.666666664</v>
          </cell>
          <cell r="AJ1500">
            <v>-42937791.666666664</v>
          </cell>
          <cell r="AK1500">
            <v>-43173583.333333336</v>
          </cell>
          <cell r="AL1500">
            <v>-43389916.666666664</v>
          </cell>
          <cell r="AM1500">
            <v>-43588166.666666664</v>
          </cell>
          <cell r="AN1500">
            <v>-43759875</v>
          </cell>
          <cell r="AO1500">
            <v>-43839000</v>
          </cell>
          <cell r="AR1500" t="str">
            <v>17</v>
          </cell>
          <cell r="AS1500" t="str">
            <v>10</v>
          </cell>
        </row>
        <row r="1501">
          <cell r="R1501">
            <v>-12256000</v>
          </cell>
          <cell r="S1501">
            <v>-12256000</v>
          </cell>
          <cell r="T1501">
            <v>-12027000</v>
          </cell>
          <cell r="U1501">
            <v>-11954000</v>
          </cell>
          <cell r="V1501">
            <v>-11881000</v>
          </cell>
          <cell r="W1501">
            <v>-11808000</v>
          </cell>
          <cell r="X1501">
            <v>-11735000</v>
          </cell>
          <cell r="Y1501">
            <v>-11662000</v>
          </cell>
          <cell r="Z1501">
            <v>-11589000</v>
          </cell>
          <cell r="AA1501">
            <v>-11516000</v>
          </cell>
          <cell r="AB1501">
            <v>-11443000</v>
          </cell>
          <cell r="AC1501">
            <v>-11371000</v>
          </cell>
          <cell r="AD1501">
            <v>-13222833.333333334</v>
          </cell>
          <cell r="AE1501">
            <v>-13107458.333333334</v>
          </cell>
          <cell r="AF1501">
            <v>-12987458.333333334</v>
          </cell>
          <cell r="AG1501">
            <v>-12859791.666666666</v>
          </cell>
          <cell r="AH1501">
            <v>-12730958.333333334</v>
          </cell>
          <cell r="AI1501">
            <v>-12600958.333333334</v>
          </cell>
          <cell r="AJ1501">
            <v>-12469791.666666666</v>
          </cell>
          <cell r="AK1501">
            <v>-12337458.333333334</v>
          </cell>
          <cell r="AL1501">
            <v>-12203958.333333334</v>
          </cell>
          <cell r="AM1501">
            <v>-12069291.666666666</v>
          </cell>
          <cell r="AN1501">
            <v>-11933458.333333334</v>
          </cell>
          <cell r="AO1501">
            <v>-11828375</v>
          </cell>
          <cell r="AR1501" t="str">
            <v>62</v>
          </cell>
        </row>
        <row r="1502">
          <cell r="R1502">
            <v>1332692</v>
          </cell>
          <cell r="S1502">
            <v>1332692</v>
          </cell>
          <cell r="T1502">
            <v>1332692</v>
          </cell>
          <cell r="U1502">
            <v>1332692</v>
          </cell>
          <cell r="V1502">
            <v>1332692</v>
          </cell>
          <cell r="W1502">
            <v>1332692</v>
          </cell>
          <cell r="X1502">
            <v>1332692</v>
          </cell>
          <cell r="Y1502">
            <v>1332692</v>
          </cell>
          <cell r="Z1502">
            <v>1332692</v>
          </cell>
          <cell r="AA1502">
            <v>1332692</v>
          </cell>
          <cell r="AB1502">
            <v>1332692</v>
          </cell>
          <cell r="AC1502">
            <v>1332692</v>
          </cell>
          <cell r="AD1502">
            <v>1332692</v>
          </cell>
          <cell r="AE1502">
            <v>1332692</v>
          </cell>
          <cell r="AF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  <cell r="AK1502">
            <v>1332692</v>
          </cell>
          <cell r="AL1502">
            <v>1332692</v>
          </cell>
          <cell r="AM1502">
            <v>1332692</v>
          </cell>
          <cell r="AN1502">
            <v>1332692</v>
          </cell>
          <cell r="AO1502">
            <v>1332692</v>
          </cell>
        </row>
        <row r="1503">
          <cell r="R1503">
            <v>-3452000</v>
          </cell>
          <cell r="S1503">
            <v>-3401000</v>
          </cell>
          <cell r="T1503">
            <v>-2692000</v>
          </cell>
          <cell r="U1503">
            <v>-2641000</v>
          </cell>
          <cell r="V1503">
            <v>-2590000</v>
          </cell>
          <cell r="W1503">
            <v>-2539000</v>
          </cell>
          <cell r="X1503">
            <v>-2488000</v>
          </cell>
          <cell r="Y1503">
            <v>-2437000</v>
          </cell>
          <cell r="Z1503">
            <v>-2387000</v>
          </cell>
          <cell r="AA1503">
            <v>-2337000</v>
          </cell>
          <cell r="AB1503">
            <v>-2286000</v>
          </cell>
          <cell r="AC1503">
            <v>-2235000</v>
          </cell>
          <cell r="AD1503">
            <v>-3812125</v>
          </cell>
          <cell r="AE1503">
            <v>-3757250</v>
          </cell>
          <cell r="AF1503">
            <v>-3674708.3333333335</v>
          </cell>
          <cell r="AG1503">
            <v>-3564500</v>
          </cell>
          <cell r="AH1503">
            <v>-3454041.6666666665</v>
          </cell>
          <cell r="AI1503">
            <v>-3343291.6666666665</v>
          </cell>
          <cell r="AJ1503">
            <v>-3232208.3333333335</v>
          </cell>
          <cell r="AK1503">
            <v>-3120791.6666666665</v>
          </cell>
          <cell r="AL1503">
            <v>-3009166.6666666665</v>
          </cell>
          <cell r="AM1503">
            <v>-2897416.6666666665</v>
          </cell>
          <cell r="AN1503">
            <v>-2785458.3333333335</v>
          </cell>
          <cell r="AO1503">
            <v>-2676583.3333333335</v>
          </cell>
          <cell r="AR1503" t="str">
            <v>62</v>
          </cell>
        </row>
        <row r="1504">
          <cell r="R1504">
            <v>5635154.54</v>
          </cell>
          <cell r="S1504">
            <v>5635154.54</v>
          </cell>
          <cell r="T1504">
            <v>5635154.54</v>
          </cell>
          <cell r="U1504">
            <v>5635154.54</v>
          </cell>
          <cell r="V1504">
            <v>5635154.54</v>
          </cell>
          <cell r="W1504">
            <v>5635154.54</v>
          </cell>
          <cell r="X1504">
            <v>5635154.54</v>
          </cell>
          <cell r="Y1504">
            <v>5635154.54</v>
          </cell>
          <cell r="Z1504">
            <v>5635154.54</v>
          </cell>
          <cell r="AA1504">
            <v>5635154.54</v>
          </cell>
          <cell r="AB1504">
            <v>5635154.54</v>
          </cell>
          <cell r="AC1504">
            <v>5635154.54</v>
          </cell>
          <cell r="AD1504">
            <v>5635154.54</v>
          </cell>
          <cell r="AE1504">
            <v>5635154.54</v>
          </cell>
          <cell r="AF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  <cell r="AK1504">
            <v>5635154.54</v>
          </cell>
          <cell r="AL1504">
            <v>5635154.54</v>
          </cell>
          <cell r="AM1504">
            <v>5635154.54</v>
          </cell>
          <cell r="AN1504">
            <v>5635154.54</v>
          </cell>
          <cell r="AO1504">
            <v>5635154.54</v>
          </cell>
        </row>
        <row r="1505">
          <cell r="R1505">
            <v>-10997000</v>
          </cell>
          <cell r="S1505">
            <v>-10995000</v>
          </cell>
          <cell r="T1505">
            <v>-11041000</v>
          </cell>
          <cell r="U1505">
            <v>-11060000</v>
          </cell>
          <cell r="V1505">
            <v>-11107000</v>
          </cell>
          <cell r="W1505">
            <v>-11051000</v>
          </cell>
          <cell r="X1505">
            <v>-10991000</v>
          </cell>
          <cell r="Y1505">
            <v>-10847000</v>
          </cell>
          <cell r="Z1505">
            <v>-10796000</v>
          </cell>
          <cell r="AA1505">
            <v>-10735000</v>
          </cell>
          <cell r="AB1505">
            <v>-10689000</v>
          </cell>
          <cell r="AC1505">
            <v>-10704000</v>
          </cell>
          <cell r="AD1505">
            <v>-10581541.666666666</v>
          </cell>
          <cell r="AE1505">
            <v>-10641000</v>
          </cell>
          <cell r="AF1505">
            <v>-10684833.333333334</v>
          </cell>
          <cell r="AG1505">
            <v>-10735500</v>
          </cell>
          <cell r="AH1505">
            <v>-10797291.666666666</v>
          </cell>
          <cell r="AI1505">
            <v>-10855375</v>
          </cell>
          <cell r="AJ1505">
            <v>-10905958.333333334</v>
          </cell>
          <cell r="AK1505">
            <v>-10941875</v>
          </cell>
          <cell r="AL1505">
            <v>-10960250</v>
          </cell>
          <cell r="AM1505">
            <v>-10961166.666666666</v>
          </cell>
          <cell r="AN1505">
            <v>-10947875</v>
          </cell>
          <cell r="AO1505">
            <v>-10928458.333333334</v>
          </cell>
          <cell r="AR1505" t="str">
            <v>56</v>
          </cell>
        </row>
        <row r="1506">
          <cell r="R1506">
            <v>376</v>
          </cell>
          <cell r="S1506">
            <v>-162</v>
          </cell>
          <cell r="T1506">
            <v>-7289410</v>
          </cell>
          <cell r="U1506">
            <v>-7287620</v>
          </cell>
          <cell r="V1506">
            <v>-7286283</v>
          </cell>
          <cell r="W1506">
            <v>-3726501</v>
          </cell>
          <cell r="X1506">
            <v>-3504191</v>
          </cell>
          <cell r="Y1506">
            <v>-3216898</v>
          </cell>
          <cell r="Z1506">
            <v>-8032795</v>
          </cell>
          <cell r="AA1506">
            <v>-4202112</v>
          </cell>
          <cell r="AB1506">
            <v>-3832422</v>
          </cell>
          <cell r="AC1506">
            <v>-650551</v>
          </cell>
          <cell r="AD1506">
            <v>-67728.5</v>
          </cell>
          <cell r="AE1506">
            <v>-68888.958333333328</v>
          </cell>
          <cell r="AF1506">
            <v>-364601.41666666669</v>
          </cell>
          <cell r="AG1506">
            <v>-956773.70833333337</v>
          </cell>
          <cell r="AH1506">
            <v>-1551737.2083333333</v>
          </cell>
          <cell r="AI1506">
            <v>-1995954.625</v>
          </cell>
          <cell r="AJ1506">
            <v>-2280380.375</v>
          </cell>
          <cell r="AK1506">
            <v>-2544335.9166666665</v>
          </cell>
          <cell r="AL1506">
            <v>-3008812.125</v>
          </cell>
          <cell r="AM1506">
            <v>-3525591.25</v>
          </cell>
          <cell r="AN1506">
            <v>-3867507.1666666665</v>
          </cell>
          <cell r="AO1506">
            <v>-4058571.1666666665</v>
          </cell>
          <cell r="AR1506" t="str">
            <v>62</v>
          </cell>
        </row>
        <row r="1507"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C1507">
            <v>0</v>
          </cell>
          <cell r="AD1507">
            <v>0</v>
          </cell>
          <cell r="AE1507">
            <v>0</v>
          </cell>
          <cell r="AF1507">
            <v>0</v>
          </cell>
          <cell r="AG1507">
            <v>0</v>
          </cell>
          <cell r="AH1507">
            <v>0</v>
          </cell>
          <cell r="AI1507">
            <v>0</v>
          </cell>
          <cell r="AJ1507">
            <v>0</v>
          </cell>
          <cell r="AK1507">
            <v>0</v>
          </cell>
          <cell r="AL1507">
            <v>0</v>
          </cell>
          <cell r="AM1507">
            <v>0</v>
          </cell>
          <cell r="AN1507">
            <v>0</v>
          </cell>
          <cell r="AO1507">
            <v>0</v>
          </cell>
          <cell r="AR1507" t="str">
            <v>62</v>
          </cell>
        </row>
        <row r="1508">
          <cell r="R1508">
            <v>-33312000</v>
          </cell>
          <cell r="S1508">
            <v>-33312000</v>
          </cell>
          <cell r="T1508">
            <v>-33312000</v>
          </cell>
          <cell r="U1508">
            <v>-33312000</v>
          </cell>
          <cell r="V1508">
            <v>-33312000</v>
          </cell>
          <cell r="W1508">
            <v>-33312000</v>
          </cell>
          <cell r="X1508">
            <v>-33312000</v>
          </cell>
          <cell r="Y1508">
            <v>-33312000</v>
          </cell>
          <cell r="Z1508">
            <v>0</v>
          </cell>
          <cell r="AA1508">
            <v>0</v>
          </cell>
          <cell r="AB1508">
            <v>0</v>
          </cell>
          <cell r="AC1508">
            <v>0</v>
          </cell>
          <cell r="AD1508">
            <v>-33329708.333333332</v>
          </cell>
          <cell r="AE1508">
            <v>-33319083.333333332</v>
          </cell>
          <cell r="AF1508">
            <v>-33312000</v>
          </cell>
          <cell r="AG1508">
            <v>-33312000</v>
          </cell>
          <cell r="AH1508">
            <v>-33312000</v>
          </cell>
          <cell r="AI1508">
            <v>-33312000</v>
          </cell>
          <cell r="AJ1508">
            <v>-33312000</v>
          </cell>
          <cell r="AK1508">
            <v>-33312000</v>
          </cell>
          <cell r="AL1508">
            <v>-31924000</v>
          </cell>
          <cell r="AM1508">
            <v>-29148000</v>
          </cell>
          <cell r="AN1508">
            <v>-26372000</v>
          </cell>
          <cell r="AO1508">
            <v>-23596000</v>
          </cell>
          <cell r="AR1508" t="str">
            <v>56</v>
          </cell>
        </row>
        <row r="1509">
          <cell r="R1509">
            <v>-1769000</v>
          </cell>
          <cell r="S1509">
            <v>-4356000</v>
          </cell>
          <cell r="T1509">
            <v>-6117000</v>
          </cell>
          <cell r="U1509">
            <v>-7367000</v>
          </cell>
          <cell r="V1509">
            <v>0</v>
          </cell>
          <cell r="W1509">
            <v>-745000</v>
          </cell>
          <cell r="X1509">
            <v>-745000</v>
          </cell>
          <cell r="Y1509">
            <v>-745000</v>
          </cell>
          <cell r="Z1509">
            <v>-745000</v>
          </cell>
          <cell r="AA1509">
            <v>-745000</v>
          </cell>
          <cell r="AB1509">
            <v>-745000</v>
          </cell>
          <cell r="AC1509">
            <v>-719000</v>
          </cell>
          <cell r="AD1509">
            <v>-534791.66666666663</v>
          </cell>
          <cell r="AE1509">
            <v>-790000</v>
          </cell>
          <cell r="AF1509">
            <v>-1226375</v>
          </cell>
          <cell r="AG1509">
            <v>-1788208.3333333333</v>
          </cell>
          <cell r="AH1509">
            <v>-2095166.6666666667</v>
          </cell>
          <cell r="AI1509">
            <v>-2126208.3333333335</v>
          </cell>
          <cell r="AJ1509">
            <v>-2188291.6666666665</v>
          </cell>
          <cell r="AK1509">
            <v>-2250375</v>
          </cell>
          <cell r="AL1509">
            <v>-2252875</v>
          </cell>
          <cell r="AM1509">
            <v>-2195791.6666666665</v>
          </cell>
          <cell r="AN1509">
            <v>-2138708.3333333335</v>
          </cell>
          <cell r="AO1509">
            <v>-2088333.3333333333</v>
          </cell>
          <cell r="AR1509" t="str">
            <v>57</v>
          </cell>
        </row>
        <row r="1510">
          <cell r="R1510">
            <v>-70915653</v>
          </cell>
          <cell r="S1510">
            <v>-70997653</v>
          </cell>
          <cell r="T1510">
            <v>-71079653</v>
          </cell>
          <cell r="U1510">
            <v>-71161653</v>
          </cell>
          <cell r="V1510">
            <v>-71243653</v>
          </cell>
          <cell r="W1510">
            <v>-71325653</v>
          </cell>
          <cell r="X1510">
            <v>-71407653</v>
          </cell>
          <cell r="Y1510">
            <v>-71489653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-73826819.666666672</v>
          </cell>
          <cell r="AE1510">
            <v>-73721569.666666672</v>
          </cell>
          <cell r="AF1510">
            <v>-73550236.333333328</v>
          </cell>
          <cell r="AG1510">
            <v>-73288528</v>
          </cell>
          <cell r="AH1510">
            <v>-72985069.666666672</v>
          </cell>
          <cell r="AI1510">
            <v>-72639861.333333328</v>
          </cell>
          <cell r="AJ1510">
            <v>-72252903</v>
          </cell>
          <cell r="AK1510">
            <v>-71824194.666666672</v>
          </cell>
          <cell r="AL1510">
            <v>-68575875.791666672</v>
          </cell>
          <cell r="AM1510">
            <v>-62514321.375</v>
          </cell>
          <cell r="AN1510">
            <v>-56423766.958333336</v>
          </cell>
          <cell r="AO1510">
            <v>-50419837.541666664</v>
          </cell>
          <cell r="AR1510" t="str">
            <v>56</v>
          </cell>
        </row>
        <row r="1511"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9919.8029166666674</v>
          </cell>
          <cell r="AE1511">
            <v>9497.6837500000001</v>
          </cell>
          <cell r="AF1511">
            <v>9075.5645833333347</v>
          </cell>
          <cell r="AG1511">
            <v>8442.3858333333337</v>
          </cell>
          <cell r="AH1511">
            <v>7598.1475000000019</v>
          </cell>
          <cell r="AI1511">
            <v>6753.9091666666673</v>
          </cell>
          <cell r="AJ1511">
            <v>5804.1408333333338</v>
          </cell>
          <cell r="AK1511">
            <v>4748.8424999999997</v>
          </cell>
          <cell r="AL1511">
            <v>3693.5441666666666</v>
          </cell>
          <cell r="AM1511">
            <v>2638.2458333333334</v>
          </cell>
          <cell r="AN1511">
            <v>1582.9475</v>
          </cell>
          <cell r="AO1511">
            <v>527.6491666666667</v>
          </cell>
          <cell r="AR1511" t="str">
            <v>8b</v>
          </cell>
        </row>
        <row r="1512"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35020.725000000006</v>
          </cell>
          <cell r="AE1512">
            <v>33527.584999999999</v>
          </cell>
          <cell r="AF1512">
            <v>32034.445000000003</v>
          </cell>
          <cell r="AG1512">
            <v>29794.735000000001</v>
          </cell>
          <cell r="AH1512">
            <v>26808.455000000002</v>
          </cell>
          <cell r="AI1512">
            <v>23822.174999999999</v>
          </cell>
          <cell r="AJ1512">
            <v>20468.282083333335</v>
          </cell>
          <cell r="AK1512">
            <v>16746.776249999999</v>
          </cell>
          <cell r="AL1512">
            <v>13025.270416666666</v>
          </cell>
          <cell r="AM1512">
            <v>9303.7645833333336</v>
          </cell>
          <cell r="AN1512">
            <v>5582.25875</v>
          </cell>
          <cell r="AO1512">
            <v>1860.7529166666666</v>
          </cell>
          <cell r="AR1512" t="str">
            <v>8b</v>
          </cell>
        </row>
        <row r="1513"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1419824.2212499997</v>
          </cell>
          <cell r="AE1513">
            <v>1353222.6587499997</v>
          </cell>
          <cell r="AF1513">
            <v>1286621.0962499997</v>
          </cell>
          <cell r="AG1513">
            <v>1192773.4399999997</v>
          </cell>
          <cell r="AH1513">
            <v>1071679.6899999997</v>
          </cell>
          <cell r="AI1513">
            <v>950585.93999999983</v>
          </cell>
          <cell r="AJ1513">
            <v>815869.14291666646</v>
          </cell>
          <cell r="AK1513">
            <v>667529.29874999996</v>
          </cell>
          <cell r="AL1513">
            <v>519189.45458333334</v>
          </cell>
          <cell r="AM1513">
            <v>370849.6104166666</v>
          </cell>
          <cell r="AN1513">
            <v>222509.76624999999</v>
          </cell>
          <cell r="AO1513">
            <v>74169.922083333324</v>
          </cell>
          <cell r="AR1513" t="str">
            <v>8b</v>
          </cell>
        </row>
        <row r="1514"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  <cell r="AR1514" t="str">
            <v>8b</v>
          </cell>
        </row>
        <row r="1515"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2591972.7704166672</v>
          </cell>
          <cell r="AE1515">
            <v>2498847.7612500004</v>
          </cell>
          <cell r="AF1515">
            <v>2405722.7520833337</v>
          </cell>
          <cell r="AG1515">
            <v>2266035.2383333337</v>
          </cell>
          <cell r="AH1515">
            <v>2079785.22</v>
          </cell>
          <cell r="AI1515">
            <v>1893535.2016666669</v>
          </cell>
          <cell r="AJ1515">
            <v>1660722.67875</v>
          </cell>
          <cell r="AK1515">
            <v>1381347.6512499999</v>
          </cell>
          <cell r="AL1515">
            <v>1086452.62375</v>
          </cell>
          <cell r="AM1515">
            <v>776037.59166666667</v>
          </cell>
          <cell r="AN1515">
            <v>465622.55499999999</v>
          </cell>
          <cell r="AO1515">
            <v>155207.51833333334</v>
          </cell>
          <cell r="AR1515" t="str">
            <v>8b</v>
          </cell>
        </row>
        <row r="1516"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  <cell r="Z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0</v>
          </cell>
          <cell r="AO1516">
            <v>0</v>
          </cell>
          <cell r="AR1516" t="str">
            <v>8b</v>
          </cell>
        </row>
        <row r="1517"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  <cell r="AR1517" t="str">
            <v>8b</v>
          </cell>
        </row>
        <row r="1518">
          <cell r="R1518">
            <v>0</v>
          </cell>
          <cell r="S1518">
            <v>22430624.030000001</v>
          </cell>
          <cell r="T1518">
            <v>22430624.030000001</v>
          </cell>
          <cell r="U1518">
            <v>22430624.030000001</v>
          </cell>
          <cell r="V1518">
            <v>44114050.240000002</v>
          </cell>
          <cell r="W1518">
            <v>44114050.240000002</v>
          </cell>
          <cell r="X1518">
            <v>44114050.240000002</v>
          </cell>
          <cell r="Y1518">
            <v>65876369.420000002</v>
          </cell>
          <cell r="Z1518">
            <v>65876369.420000002</v>
          </cell>
          <cell r="AA1518">
            <v>65876369.420000002</v>
          </cell>
          <cell r="AB1518">
            <v>87699836.459999993</v>
          </cell>
          <cell r="AC1518">
            <v>87699836.459999993</v>
          </cell>
          <cell r="AD1518">
            <v>43843068.830000006</v>
          </cell>
          <cell r="AE1518">
            <v>43936897.709583335</v>
          </cell>
          <cell r="AF1518">
            <v>44124555.468750007</v>
          </cell>
          <cell r="AG1518">
            <v>44312213.227916665</v>
          </cell>
          <cell r="AH1518">
            <v>44560348.16708333</v>
          </cell>
          <cell r="AI1518">
            <v>44868960.286249995</v>
          </cell>
          <cell r="AJ1518">
            <v>45177572.40541666</v>
          </cell>
          <cell r="AK1518">
            <v>45547122.641249992</v>
          </cell>
          <cell r="AL1518">
            <v>45977613.791249998</v>
          </cell>
          <cell r="AM1518">
            <v>46408107.738750003</v>
          </cell>
          <cell r="AN1518">
            <v>46897991.117500007</v>
          </cell>
          <cell r="AO1518">
            <v>47447263.927500002</v>
          </cell>
          <cell r="AR1518" t="str">
            <v>8b</v>
          </cell>
        </row>
        <row r="1519"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L1519">
            <v>0</v>
          </cell>
          <cell r="AM1519">
            <v>0</v>
          </cell>
          <cell r="AN1519">
            <v>0</v>
          </cell>
          <cell r="AO1519">
            <v>0</v>
          </cell>
          <cell r="AR1519" t="str">
            <v>8b</v>
          </cell>
        </row>
        <row r="1520">
          <cell r="R1520">
            <v>-5269627728.3599949</v>
          </cell>
          <cell r="S1520">
            <v>-5311623829.9800043</v>
          </cell>
          <cell r="T1520">
            <v>-5254973849.8399992</v>
          </cell>
          <cell r="U1520">
            <v>-5202890360.1200008</v>
          </cell>
          <cell r="V1520">
            <v>-5198796705.8000011</v>
          </cell>
          <cell r="W1520">
            <v>-5156274329.7900019</v>
          </cell>
          <cell r="X1520">
            <v>-5347915777.9699984</v>
          </cell>
          <cell r="Y1520">
            <v>-5313557295.0699997</v>
          </cell>
          <cell r="Z1520">
            <v>-5275417958.2299986</v>
          </cell>
          <cell r="AA1520">
            <v>-5385977432.8900042</v>
          </cell>
          <cell r="AB1520">
            <v>-5385667283.6500025</v>
          </cell>
          <cell r="AC1520">
            <v>-5393609371.0699987</v>
          </cell>
          <cell r="AD1520">
            <v>-5230477485.5345831</v>
          </cell>
          <cell r="AE1520">
            <v>-5228146323.8500004</v>
          </cell>
          <cell r="AF1520">
            <v>-5226912960.5612497</v>
          </cell>
          <cell r="AG1520">
            <v>-5223976800.5541658</v>
          </cell>
          <cell r="AH1520">
            <v>-5225522741.9020834</v>
          </cell>
          <cell r="AI1520">
            <v>-5223548998.5008335</v>
          </cell>
          <cell r="AJ1520">
            <v>-5221209024.9929161</v>
          </cell>
          <cell r="AK1520">
            <v>-5227843247.4712505</v>
          </cell>
          <cell r="AL1520">
            <v>-5236267256.3466673</v>
          </cell>
          <cell r="AM1520">
            <v>-5252183485.0395842</v>
          </cell>
          <cell r="AN1520">
            <v>-5269706020.076251</v>
          </cell>
          <cell r="AO1520">
            <v>-5283400789.2787514</v>
          </cell>
        </row>
        <row r="1521"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-7.62939453125E-6</v>
          </cell>
          <cell r="AB1521">
            <v>0</v>
          </cell>
          <cell r="AC1521">
            <v>0</v>
          </cell>
          <cell r="AD1521">
            <v>0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</row>
        <row r="1530">
          <cell r="AD1530">
            <v>1.9073486328125E-6</v>
          </cell>
          <cell r="AE1530">
            <v>6.67572021484375E-6</v>
          </cell>
          <cell r="AF1530">
            <v>9.5367431640625E-7</v>
          </cell>
          <cell r="AG1530">
            <v>-9.5367431640625E-7</v>
          </cell>
          <cell r="AH1530">
            <v>-9.5367431640625E-7</v>
          </cell>
          <cell r="AI1530">
            <v>2.86102294921875E-6</v>
          </cell>
          <cell r="AJ1530">
            <v>9.5367431640625E-7</v>
          </cell>
          <cell r="AK1530">
            <v>-9.5367431640625E-7</v>
          </cell>
          <cell r="AL1530">
            <v>-1.239776611328125E-5</v>
          </cell>
          <cell r="AM1530">
            <v>-4.76837158203125E-6</v>
          </cell>
          <cell r="AN1530">
            <v>6.67572021484375E-6</v>
          </cell>
          <cell r="AO1530">
            <v>-3.814697265625E-6</v>
          </cell>
        </row>
        <row r="1536">
          <cell r="AD1536">
            <v>1.9073486328125E-6</v>
          </cell>
          <cell r="AE1536">
            <v>6.67572021484375E-6</v>
          </cell>
          <cell r="AF1536">
            <v>9.5367431640625E-7</v>
          </cell>
          <cell r="AG1536">
            <v>-9.5367431640625E-7</v>
          </cell>
          <cell r="AH1536">
            <v>-9.5367431640625E-7</v>
          </cell>
          <cell r="AI1536">
            <v>2.86102294921875E-6</v>
          </cell>
          <cell r="AJ1536">
            <v>9.5367431640625E-7</v>
          </cell>
          <cell r="AK1536">
            <v>-9.5367431640625E-7</v>
          </cell>
          <cell r="AL1536">
            <v>-1.239776611328125E-5</v>
          </cell>
          <cell r="AM1536">
            <v>-4.76837158203125E-6</v>
          </cell>
          <cell r="AN1536">
            <v>6.67572021484375E-6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Sheet2"/>
      <sheetName val="ERB-sources"/>
      <sheetName val="EWC"/>
      <sheetName val="Sheet3"/>
      <sheetName val="EWC-sources"/>
      <sheetName val="GRB"/>
      <sheetName val="Sheet4"/>
      <sheetName val="GRB-sources"/>
      <sheetName val="GWC"/>
      <sheetName val="Sheet5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Sheet1"/>
      <sheetName val="Dec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0">
          <cell r="Q10">
            <v>3908379967.46</v>
          </cell>
          <cell r="R10">
            <v>3917326936</v>
          </cell>
          <cell r="S10">
            <v>3929033372.96</v>
          </cell>
          <cell r="T10">
            <v>3940554579.3200002</v>
          </cell>
          <cell r="AH10">
            <v>3901360698.6633334</v>
          </cell>
          <cell r="AI10">
            <v>3903843295.1800003</v>
          </cell>
          <cell r="AJ10">
            <v>3906774146.0166669</v>
          </cell>
        </row>
        <row r="11">
          <cell r="R11">
            <v>1681058015.97</v>
          </cell>
          <cell r="S11">
            <v>1693490892.3599999</v>
          </cell>
          <cell r="T11">
            <v>1707559074.1700001</v>
          </cell>
          <cell r="AH11">
            <v>1641280548.4145832</v>
          </cell>
          <cell r="AI11">
            <v>1649190425.9466667</v>
          </cell>
          <cell r="AJ11">
            <v>1657036105.1491663</v>
          </cell>
        </row>
        <row r="12">
          <cell r="R12">
            <v>376116175.24000001</v>
          </cell>
          <cell r="S12">
            <v>377054803.73000002</v>
          </cell>
          <cell r="T12">
            <v>387074441.10000002</v>
          </cell>
          <cell r="AH12">
            <v>370939750.65875</v>
          </cell>
          <cell r="AI12">
            <v>371842386.78458327</v>
          </cell>
          <cell r="AJ12">
            <v>372864741.24541664</v>
          </cell>
        </row>
        <row r="13">
          <cell r="R13">
            <v>0</v>
          </cell>
          <cell r="S13">
            <v>0</v>
          </cell>
          <cell r="T13">
            <v>0</v>
          </cell>
          <cell r="AH13">
            <v>0</v>
          </cell>
          <cell r="AI13">
            <v>0</v>
          </cell>
          <cell r="AJ13">
            <v>0</v>
          </cell>
        </row>
        <row r="14">
          <cell r="R14">
            <v>0</v>
          </cell>
          <cell r="S14">
            <v>0</v>
          </cell>
          <cell r="T14">
            <v>0</v>
          </cell>
          <cell r="AH14">
            <v>0</v>
          </cell>
          <cell r="AI14">
            <v>0</v>
          </cell>
          <cell r="AJ14">
            <v>0</v>
          </cell>
        </row>
        <row r="15">
          <cell r="R15">
            <v>0</v>
          </cell>
          <cell r="S15">
            <v>0</v>
          </cell>
          <cell r="T15">
            <v>0</v>
          </cell>
          <cell r="AH15">
            <v>0</v>
          </cell>
          <cell r="AI15">
            <v>0</v>
          </cell>
          <cell r="AJ15">
            <v>0</v>
          </cell>
        </row>
        <row r="16">
          <cell r="R16">
            <v>0</v>
          </cell>
          <cell r="S16">
            <v>0</v>
          </cell>
          <cell r="T16">
            <v>0</v>
          </cell>
          <cell r="AH16">
            <v>0</v>
          </cell>
          <cell r="AI16">
            <v>0</v>
          </cell>
          <cell r="AJ16">
            <v>0</v>
          </cell>
        </row>
        <row r="17">
          <cell r="R17">
            <v>0</v>
          </cell>
          <cell r="S17">
            <v>0</v>
          </cell>
          <cell r="T17">
            <v>0</v>
          </cell>
          <cell r="AH17">
            <v>0</v>
          </cell>
          <cell r="AI17">
            <v>0</v>
          </cell>
          <cell r="AJ17">
            <v>0</v>
          </cell>
        </row>
        <row r="18">
          <cell r="R18">
            <v>0</v>
          </cell>
          <cell r="S18">
            <v>0</v>
          </cell>
          <cell r="T18">
            <v>0</v>
          </cell>
          <cell r="AH18">
            <v>0</v>
          </cell>
          <cell r="AI18">
            <v>0</v>
          </cell>
          <cell r="AJ18">
            <v>0</v>
          </cell>
        </row>
        <row r="19">
          <cell r="R19">
            <v>159350590.19</v>
          </cell>
          <cell r="S19">
            <v>159350590.19</v>
          </cell>
          <cell r="T19">
            <v>159350590.19</v>
          </cell>
          <cell r="AH19">
            <v>159543127.07250002</v>
          </cell>
          <cell r="AI19">
            <v>159414769.15083337</v>
          </cell>
          <cell r="AJ19">
            <v>159350590.19000003</v>
          </cell>
        </row>
        <row r="20">
          <cell r="R20">
            <v>0</v>
          </cell>
          <cell r="S20">
            <v>0</v>
          </cell>
          <cell r="T20">
            <v>0</v>
          </cell>
          <cell r="AH20">
            <v>0</v>
          </cell>
          <cell r="AI20">
            <v>0</v>
          </cell>
          <cell r="AJ20">
            <v>0</v>
          </cell>
        </row>
        <row r="21">
          <cell r="AH21">
            <v>0</v>
          </cell>
          <cell r="AI21">
            <v>0</v>
          </cell>
          <cell r="AJ21">
            <v>0</v>
          </cell>
        </row>
        <row r="22">
          <cell r="R22">
            <v>7585846.9699999997</v>
          </cell>
          <cell r="S22">
            <v>7585839.4299999997</v>
          </cell>
          <cell r="T22">
            <v>7585839.4299999997</v>
          </cell>
          <cell r="AH22">
            <v>6790791.7341666669</v>
          </cell>
          <cell r="AI22">
            <v>6858412.2424999997</v>
          </cell>
          <cell r="AJ22">
            <v>6917891.3987500006</v>
          </cell>
        </row>
        <row r="23">
          <cell r="R23">
            <v>22339.93</v>
          </cell>
          <cell r="S23">
            <v>22339.93</v>
          </cell>
          <cell r="T23">
            <v>22339.93</v>
          </cell>
          <cell r="AH23">
            <v>945648.34416666662</v>
          </cell>
          <cell r="AI23">
            <v>803600.89583333314</v>
          </cell>
          <cell r="AJ23">
            <v>661553.44749999989</v>
          </cell>
        </row>
        <row r="24">
          <cell r="R24">
            <v>0</v>
          </cell>
          <cell r="S24">
            <v>0</v>
          </cell>
          <cell r="T24">
            <v>0</v>
          </cell>
          <cell r="AH24">
            <v>0</v>
          </cell>
          <cell r="AI24">
            <v>0</v>
          </cell>
          <cell r="AJ24">
            <v>0</v>
          </cell>
        </row>
        <row r="25">
          <cell r="R25">
            <v>95984277.549999997</v>
          </cell>
          <cell r="S25">
            <v>94690119.400000006</v>
          </cell>
          <cell r="T25">
            <v>80270723.469999999</v>
          </cell>
          <cell r="AH25">
            <v>85020088.963750005</v>
          </cell>
          <cell r="AI25">
            <v>86166586.632916659</v>
          </cell>
          <cell r="AJ25">
            <v>86725029.596249998</v>
          </cell>
        </row>
        <row r="26">
          <cell r="R26">
            <v>34898021.280000001</v>
          </cell>
          <cell r="S26">
            <v>32701040.550000001</v>
          </cell>
          <cell r="T26">
            <v>37170259.859999999</v>
          </cell>
          <cell r="AH26">
            <v>24766535.980833337</v>
          </cell>
          <cell r="AI26">
            <v>25556697.588750001</v>
          </cell>
          <cell r="AJ26">
            <v>26512829.249583334</v>
          </cell>
        </row>
        <row r="27">
          <cell r="R27">
            <v>8875788.3100000005</v>
          </cell>
          <cell r="S27">
            <v>9639238.2100000009</v>
          </cell>
          <cell r="T27">
            <v>4554441.4800000004</v>
          </cell>
          <cell r="AH27">
            <v>9604860.8116666656</v>
          </cell>
          <cell r="AI27">
            <v>9525381.177083334</v>
          </cell>
          <cell r="AJ27">
            <v>9429426.5275000017</v>
          </cell>
        </row>
        <row r="28">
          <cell r="R28">
            <v>4794028.43</v>
          </cell>
          <cell r="S28">
            <v>4570270.99</v>
          </cell>
          <cell r="T28">
            <v>-1006991.81</v>
          </cell>
          <cell r="AH28">
            <v>3170119.8349999995</v>
          </cell>
          <cell r="AI28">
            <v>3559931.5437499997</v>
          </cell>
          <cell r="AJ28">
            <v>3747963.1854166668</v>
          </cell>
        </row>
        <row r="29">
          <cell r="R29">
            <v>247584.93</v>
          </cell>
          <cell r="S29">
            <v>247584.93</v>
          </cell>
          <cell r="T29">
            <v>265754.3</v>
          </cell>
          <cell r="AH29">
            <v>42735.120416666665</v>
          </cell>
          <cell r="AI29">
            <v>63367.197916666657</v>
          </cell>
          <cell r="AJ29">
            <v>84756.33249999999</v>
          </cell>
        </row>
        <row r="30">
          <cell r="R30">
            <v>0</v>
          </cell>
          <cell r="S30">
            <v>0</v>
          </cell>
          <cell r="T30">
            <v>0</v>
          </cell>
          <cell r="AH30">
            <v>0</v>
          </cell>
          <cell r="AI30">
            <v>0</v>
          </cell>
          <cell r="AJ30">
            <v>0</v>
          </cell>
        </row>
        <row r="31">
          <cell r="R31">
            <v>4644344</v>
          </cell>
          <cell r="S31">
            <v>9584972</v>
          </cell>
          <cell r="T31">
            <v>9060</v>
          </cell>
          <cell r="AH31">
            <v>3759635.5833333335</v>
          </cell>
          <cell r="AI31">
            <v>4002365.75</v>
          </cell>
          <cell r="AJ31">
            <v>4208163.875</v>
          </cell>
        </row>
        <row r="32">
          <cell r="R32">
            <v>4881713</v>
          </cell>
          <cell r="S32">
            <v>6031945</v>
          </cell>
          <cell r="T32">
            <v>358710</v>
          </cell>
          <cell r="AH32">
            <v>3722762.625</v>
          </cell>
          <cell r="AI32">
            <v>3617566.6666666665</v>
          </cell>
          <cell r="AJ32">
            <v>3570998.7083333335</v>
          </cell>
        </row>
        <row r="33">
          <cell r="R33">
            <v>-1662948434</v>
          </cell>
          <cell r="S33">
            <v>-1671989116.95</v>
          </cell>
          <cell r="T33">
            <v>-1679717664.0899999</v>
          </cell>
          <cell r="AH33">
            <v>-1642407896.4495838</v>
          </cell>
          <cell r="AI33">
            <v>-1644666102.6154168</v>
          </cell>
          <cell r="AJ33">
            <v>-1647871706.2416668</v>
          </cell>
        </row>
        <row r="34">
          <cell r="R34">
            <v>-531129994.49000001</v>
          </cell>
          <cell r="S34">
            <v>-535726091.85000002</v>
          </cell>
          <cell r="T34">
            <v>-539556126.04999995</v>
          </cell>
          <cell r="AH34">
            <v>-515047643.63749999</v>
          </cell>
          <cell r="AI34">
            <v>-516900165.00541669</v>
          </cell>
          <cell r="AJ34">
            <v>-519488640.44249994</v>
          </cell>
        </row>
        <row r="35">
          <cell r="R35">
            <v>-30069607.449999999</v>
          </cell>
          <cell r="S35">
            <v>-30542894.530000001</v>
          </cell>
          <cell r="T35">
            <v>-31046232.600000001</v>
          </cell>
          <cell r="AH35">
            <v>-31681579.993333329</v>
          </cell>
          <cell r="AI35">
            <v>-31160688.426666662</v>
          </cell>
          <cell r="AJ35">
            <v>-30823952.141666662</v>
          </cell>
        </row>
        <row r="36">
          <cell r="R36">
            <v>21294535.940000001</v>
          </cell>
          <cell r="S36">
            <v>21584792.780000001</v>
          </cell>
          <cell r="T36">
            <v>22402585.559999999</v>
          </cell>
          <cell r="AH36">
            <v>22739472.728333335</v>
          </cell>
          <cell r="AI36">
            <v>22908506.955416664</v>
          </cell>
          <cell r="AJ36">
            <v>22864448.856249999</v>
          </cell>
        </row>
        <row r="37">
          <cell r="R37">
            <v>17815782.010000002</v>
          </cell>
          <cell r="S37">
            <v>17888144.420000002</v>
          </cell>
          <cell r="T37">
            <v>18027466.989999998</v>
          </cell>
          <cell r="AH37">
            <v>18815345.3125</v>
          </cell>
          <cell r="AI37">
            <v>18667931.727499999</v>
          </cell>
          <cell r="AJ37">
            <v>18538786.864583332</v>
          </cell>
        </row>
        <row r="38">
          <cell r="R38">
            <v>3937540.8</v>
          </cell>
          <cell r="S38">
            <v>3940670.1</v>
          </cell>
          <cell r="T38">
            <v>3940622.95</v>
          </cell>
          <cell r="AH38">
            <v>3514428.2333333329</v>
          </cell>
          <cell r="AI38">
            <v>3435191.0024999995</v>
          </cell>
          <cell r="AJ38">
            <v>3482614.4908333332</v>
          </cell>
        </row>
        <row r="39">
          <cell r="R39">
            <v>-4192467.64</v>
          </cell>
          <cell r="S39">
            <v>-4093776.74</v>
          </cell>
          <cell r="T39">
            <v>-4255132.92</v>
          </cell>
          <cell r="AH39">
            <v>-4503663.5354166664</v>
          </cell>
          <cell r="AI39">
            <v>-4413424.8574999999</v>
          </cell>
          <cell r="AJ39">
            <v>-4388580.3949999996</v>
          </cell>
        </row>
        <row r="40">
          <cell r="R40">
            <v>1483042.95</v>
          </cell>
          <cell r="S40">
            <v>1528310.66</v>
          </cell>
          <cell r="T40">
            <v>1592775.23</v>
          </cell>
          <cell r="AH40">
            <v>623695.75291666668</v>
          </cell>
          <cell r="AI40">
            <v>850061.36375000002</v>
          </cell>
          <cell r="AJ40">
            <v>1076315.6608333334</v>
          </cell>
        </row>
        <row r="41">
          <cell r="AH41">
            <v>0</v>
          </cell>
          <cell r="AI41">
            <v>0</v>
          </cell>
          <cell r="AJ41">
            <v>0</v>
          </cell>
        </row>
        <row r="42">
          <cell r="AH42">
            <v>0</v>
          </cell>
          <cell r="AI42">
            <v>0</v>
          </cell>
          <cell r="AJ42">
            <v>0</v>
          </cell>
        </row>
        <row r="43">
          <cell r="AH43">
            <v>0</v>
          </cell>
          <cell r="AI43">
            <v>0</v>
          </cell>
          <cell r="AJ43">
            <v>0</v>
          </cell>
        </row>
        <row r="44">
          <cell r="AH44">
            <v>0</v>
          </cell>
          <cell r="AI44">
            <v>0</v>
          </cell>
          <cell r="AJ44">
            <v>0</v>
          </cell>
        </row>
        <row r="45">
          <cell r="R45">
            <v>0</v>
          </cell>
          <cell r="S45">
            <v>0</v>
          </cell>
          <cell r="T45">
            <v>0</v>
          </cell>
          <cell r="AH45">
            <v>1868057.9824999999</v>
          </cell>
          <cell r="AI45">
            <v>622685.99416666664</v>
          </cell>
          <cell r="AJ45">
            <v>0</v>
          </cell>
        </row>
        <row r="46">
          <cell r="R46">
            <v>0</v>
          </cell>
          <cell r="S46">
            <v>0</v>
          </cell>
          <cell r="T46">
            <v>0</v>
          </cell>
          <cell r="AH46">
            <v>1869419.6737500001</v>
          </cell>
          <cell r="AI46">
            <v>623139.89124999999</v>
          </cell>
          <cell r="AJ46">
            <v>0</v>
          </cell>
        </row>
        <row r="47">
          <cell r="R47">
            <v>0</v>
          </cell>
          <cell r="S47">
            <v>0</v>
          </cell>
          <cell r="T47">
            <v>0</v>
          </cell>
          <cell r="AH47">
            <v>58766.111666666664</v>
          </cell>
          <cell r="AI47">
            <v>0</v>
          </cell>
          <cell r="AJ47">
            <v>0</v>
          </cell>
        </row>
        <row r="48">
          <cell r="R48">
            <v>0</v>
          </cell>
          <cell r="S48">
            <v>0</v>
          </cell>
          <cell r="T48">
            <v>0</v>
          </cell>
          <cell r="AH48">
            <v>-440833.3133333333</v>
          </cell>
          <cell r="AI48">
            <v>-394429.80666666664</v>
          </cell>
          <cell r="AJ48">
            <v>-348026.3</v>
          </cell>
        </row>
        <row r="49">
          <cell r="R49">
            <v>0</v>
          </cell>
          <cell r="S49">
            <v>0</v>
          </cell>
          <cell r="T49">
            <v>0</v>
          </cell>
          <cell r="AH49">
            <v>-74681.115000000005</v>
          </cell>
          <cell r="AI49">
            <v>-66819.945000000007</v>
          </cell>
          <cell r="AJ49">
            <v>-58958.775000000001</v>
          </cell>
        </row>
        <row r="50">
          <cell r="R50">
            <v>0</v>
          </cell>
          <cell r="S50">
            <v>0</v>
          </cell>
          <cell r="T50">
            <v>223992.83</v>
          </cell>
          <cell r="AH50">
            <v>-2852055.8158333334</v>
          </cell>
          <cell r="AI50">
            <v>-2551839.4141666666</v>
          </cell>
          <cell r="AJ50">
            <v>-2242289.9779166668</v>
          </cell>
        </row>
        <row r="51">
          <cell r="R51">
            <v>0</v>
          </cell>
          <cell r="S51">
            <v>0</v>
          </cell>
          <cell r="T51">
            <v>-92494.49</v>
          </cell>
          <cell r="AH51">
            <v>-1019952.2429166669</v>
          </cell>
          <cell r="AI51">
            <v>-874880.98958333349</v>
          </cell>
          <cell r="AJ51">
            <v>-759303.76833333343</v>
          </cell>
        </row>
        <row r="52">
          <cell r="R52">
            <v>0</v>
          </cell>
          <cell r="S52">
            <v>0</v>
          </cell>
          <cell r="T52">
            <v>273185.39</v>
          </cell>
          <cell r="AH52">
            <v>1540424.176666667</v>
          </cell>
          <cell r="AI52">
            <v>1378274.2633333337</v>
          </cell>
          <cell r="AJ52">
            <v>1227507.0745833337</v>
          </cell>
        </row>
        <row r="53">
          <cell r="R53">
            <v>0</v>
          </cell>
          <cell r="S53">
            <v>0</v>
          </cell>
          <cell r="T53">
            <v>0</v>
          </cell>
          <cell r="AH53">
            <v>0</v>
          </cell>
          <cell r="AI53">
            <v>0</v>
          </cell>
          <cell r="AJ53">
            <v>0</v>
          </cell>
        </row>
        <row r="54">
          <cell r="R54">
            <v>0</v>
          </cell>
          <cell r="S54">
            <v>0</v>
          </cell>
          <cell r="T54">
            <v>0</v>
          </cell>
          <cell r="AH54">
            <v>0</v>
          </cell>
          <cell r="AI54">
            <v>0</v>
          </cell>
          <cell r="AJ54">
            <v>0</v>
          </cell>
        </row>
        <row r="55">
          <cell r="R55">
            <v>0</v>
          </cell>
          <cell r="S55">
            <v>0</v>
          </cell>
          <cell r="T55">
            <v>0</v>
          </cell>
          <cell r="AH55">
            <v>0</v>
          </cell>
          <cell r="AI55">
            <v>0</v>
          </cell>
          <cell r="AJ55">
            <v>0</v>
          </cell>
        </row>
        <row r="56">
          <cell r="R56">
            <v>0</v>
          </cell>
          <cell r="S56">
            <v>0</v>
          </cell>
          <cell r="T56">
            <v>0</v>
          </cell>
          <cell r="AH56">
            <v>0</v>
          </cell>
          <cell r="AI56">
            <v>0</v>
          </cell>
          <cell r="AJ56">
            <v>0</v>
          </cell>
        </row>
        <row r="57">
          <cell r="R57">
            <v>-82696427.689999998</v>
          </cell>
          <cell r="S57">
            <v>-83046849.319999993</v>
          </cell>
          <cell r="T57">
            <v>-83397270.859999999</v>
          </cell>
          <cell r="AH57">
            <v>-80595677.788749993</v>
          </cell>
          <cell r="AI57">
            <v>-80944974.126666665</v>
          </cell>
          <cell r="AJ57">
            <v>-81294741.44083333</v>
          </cell>
        </row>
        <row r="58">
          <cell r="R58">
            <v>0</v>
          </cell>
          <cell r="S58">
            <v>0</v>
          </cell>
          <cell r="T58">
            <v>0</v>
          </cell>
          <cell r="AH58">
            <v>0</v>
          </cell>
          <cell r="AI58">
            <v>0</v>
          </cell>
          <cell r="AJ58">
            <v>0</v>
          </cell>
        </row>
        <row r="59">
          <cell r="R59">
            <v>-13895294.109999999</v>
          </cell>
          <cell r="S59">
            <v>-14150833.99</v>
          </cell>
          <cell r="T59">
            <v>-14406343.539999999</v>
          </cell>
          <cell r="AH59">
            <v>-16982730.69125</v>
          </cell>
          <cell r="AI59">
            <v>-16598650.187083336</v>
          </cell>
          <cell r="AJ59">
            <v>-16215155.099583333</v>
          </cell>
        </row>
        <row r="60">
          <cell r="R60">
            <v>-13969091.449999999</v>
          </cell>
          <cell r="S60">
            <v>-14118512.380000001</v>
          </cell>
          <cell r="T60">
            <v>-14267933.07</v>
          </cell>
          <cell r="AH60">
            <v>-13344017.913333332</v>
          </cell>
          <cell r="AI60">
            <v>-13464766.430416666</v>
          </cell>
          <cell r="AJ60">
            <v>-13585499.806666667</v>
          </cell>
        </row>
        <row r="61">
          <cell r="R61">
            <v>-97847916.280000001</v>
          </cell>
          <cell r="S61">
            <v>-100054476.23</v>
          </cell>
          <cell r="T61">
            <v>-102268919.06</v>
          </cell>
          <cell r="AH61">
            <v>-83657731.69083333</v>
          </cell>
          <cell r="AI61">
            <v>-85944274.087916657</v>
          </cell>
          <cell r="AJ61">
            <v>-88243508.268749997</v>
          </cell>
        </row>
        <row r="62">
          <cell r="R62">
            <v>197297.82</v>
          </cell>
          <cell r="S62">
            <v>197297.82</v>
          </cell>
          <cell r="T62">
            <v>197297.82</v>
          </cell>
          <cell r="AH62">
            <v>197297.82000000004</v>
          </cell>
          <cell r="AI62">
            <v>197297.82000000004</v>
          </cell>
          <cell r="AJ62">
            <v>197297.82000000004</v>
          </cell>
        </row>
        <row r="63">
          <cell r="R63">
            <v>-214508.51</v>
          </cell>
          <cell r="S63">
            <v>-214508.51</v>
          </cell>
          <cell r="T63">
            <v>-214508.51</v>
          </cell>
          <cell r="AH63">
            <v>-214508.51</v>
          </cell>
          <cell r="AI63">
            <v>-214508.51</v>
          </cell>
          <cell r="AJ63">
            <v>-214508.51</v>
          </cell>
        </row>
        <row r="64">
          <cell r="R64">
            <v>0</v>
          </cell>
          <cell r="S64">
            <v>0</v>
          </cell>
          <cell r="T64">
            <v>0</v>
          </cell>
          <cell r="AH64">
            <v>3518132.1895833337</v>
          </cell>
          <cell r="AI64">
            <v>3147802.4854166671</v>
          </cell>
          <cell r="AJ64">
            <v>2777472.78125</v>
          </cell>
        </row>
        <row r="65">
          <cell r="R65">
            <v>0</v>
          </cell>
          <cell r="S65">
            <v>0</v>
          </cell>
          <cell r="T65">
            <v>0</v>
          </cell>
          <cell r="AH65">
            <v>270815.78750000003</v>
          </cell>
          <cell r="AI65">
            <v>242308.86250000002</v>
          </cell>
          <cell r="AJ65">
            <v>213801.9375</v>
          </cell>
        </row>
        <row r="66">
          <cell r="R66">
            <v>0</v>
          </cell>
          <cell r="S66">
            <v>0</v>
          </cell>
          <cell r="T66">
            <v>0</v>
          </cell>
          <cell r="AH66">
            <v>-2701196.0295833331</v>
          </cell>
          <cell r="AI66">
            <v>-2416859.6054166667</v>
          </cell>
          <cell r="AJ66">
            <v>-2132523.1812499999</v>
          </cell>
        </row>
        <row r="67">
          <cell r="R67">
            <v>946172.25</v>
          </cell>
          <cell r="S67">
            <v>946172.25</v>
          </cell>
          <cell r="T67">
            <v>946172.25</v>
          </cell>
          <cell r="AH67">
            <v>946172.25</v>
          </cell>
          <cell r="AI67">
            <v>946172.25</v>
          </cell>
          <cell r="AJ67">
            <v>946172.25</v>
          </cell>
        </row>
        <row r="68">
          <cell r="R68">
            <v>317009.90999999997</v>
          </cell>
          <cell r="S68">
            <v>317009.90999999997</v>
          </cell>
          <cell r="T68">
            <v>317009.90999999997</v>
          </cell>
          <cell r="AH68">
            <v>317009.91000000003</v>
          </cell>
          <cell r="AI68">
            <v>317009.91000000003</v>
          </cell>
          <cell r="AJ68">
            <v>317009.91000000003</v>
          </cell>
        </row>
        <row r="69">
          <cell r="R69">
            <v>302358.01</v>
          </cell>
          <cell r="S69">
            <v>302358.01</v>
          </cell>
          <cell r="T69">
            <v>302358.01</v>
          </cell>
          <cell r="AH69">
            <v>302358.00999999995</v>
          </cell>
          <cell r="AI69">
            <v>302358.00999999995</v>
          </cell>
          <cell r="AJ69">
            <v>302358.00999999995</v>
          </cell>
        </row>
        <row r="70">
          <cell r="R70">
            <v>0</v>
          </cell>
          <cell r="S70">
            <v>0</v>
          </cell>
          <cell r="T70">
            <v>0</v>
          </cell>
          <cell r="AH70">
            <v>0</v>
          </cell>
          <cell r="AI70">
            <v>0</v>
          </cell>
          <cell r="AJ70">
            <v>0</v>
          </cell>
        </row>
        <row r="71">
          <cell r="R71">
            <v>76622596.840000004</v>
          </cell>
          <cell r="S71">
            <v>76622596.840000004</v>
          </cell>
          <cell r="T71">
            <v>76622596.840000004</v>
          </cell>
          <cell r="AH71">
            <v>76622596.840000018</v>
          </cell>
          <cell r="AI71">
            <v>76622596.840000018</v>
          </cell>
          <cell r="AJ71">
            <v>76622596.840000018</v>
          </cell>
        </row>
        <row r="72">
          <cell r="R72">
            <v>-559889</v>
          </cell>
          <cell r="S72">
            <v>-562039</v>
          </cell>
          <cell r="T72">
            <v>-564189</v>
          </cell>
          <cell r="AH72">
            <v>-546989</v>
          </cell>
          <cell r="AI72">
            <v>-549139</v>
          </cell>
          <cell r="AJ72">
            <v>-551289</v>
          </cell>
        </row>
        <row r="73">
          <cell r="R73">
            <v>-317009.90999999997</v>
          </cell>
          <cell r="S73">
            <v>-317009.90999999997</v>
          </cell>
          <cell r="T73">
            <v>-317009.90999999997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</row>
        <row r="74">
          <cell r="R74">
            <v>-213732.58</v>
          </cell>
          <cell r="S74">
            <v>-214665.91</v>
          </cell>
          <cell r="T74">
            <v>-215599.24</v>
          </cell>
          <cell r="AH74">
            <v>-208132.6</v>
          </cell>
          <cell r="AI74">
            <v>-209065.93000000002</v>
          </cell>
          <cell r="AJ74">
            <v>-209999.26</v>
          </cell>
        </row>
        <row r="75">
          <cell r="R75">
            <v>0</v>
          </cell>
          <cell r="S75">
            <v>0</v>
          </cell>
          <cell r="T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R76">
            <v>-26217488.66</v>
          </cell>
          <cell r="S76">
            <v>-26438563.66</v>
          </cell>
          <cell r="T76">
            <v>-26659638.66</v>
          </cell>
          <cell r="AH76">
            <v>-24891038.66</v>
          </cell>
          <cell r="AI76">
            <v>-25112113.66</v>
          </cell>
          <cell r="AJ76">
            <v>-25333188.66</v>
          </cell>
        </row>
        <row r="77">
          <cell r="R77">
            <v>3445395.81</v>
          </cell>
          <cell r="S77">
            <v>3504016.49</v>
          </cell>
          <cell r="T77">
            <v>3674126.28</v>
          </cell>
          <cell r="AH77">
            <v>3263552.7295833337</v>
          </cell>
          <cell r="AI77">
            <v>3283014.0170833333</v>
          </cell>
          <cell r="AJ77">
            <v>3312005.7408333332</v>
          </cell>
        </row>
        <row r="78">
          <cell r="R78">
            <v>0</v>
          </cell>
          <cell r="S78">
            <v>0</v>
          </cell>
          <cell r="T78">
            <v>0</v>
          </cell>
          <cell r="AH78">
            <v>0</v>
          </cell>
          <cell r="AI78">
            <v>0</v>
          </cell>
          <cell r="AJ78">
            <v>0</v>
          </cell>
        </row>
        <row r="79">
          <cell r="R79">
            <v>-286906.46999999997</v>
          </cell>
          <cell r="S79">
            <v>-195283.41</v>
          </cell>
          <cell r="T79">
            <v>-237095.37</v>
          </cell>
          <cell r="AH79">
            <v>-636267.95499999996</v>
          </cell>
          <cell r="AI79">
            <v>-608606.8866666666</v>
          </cell>
          <cell r="AJ79">
            <v>-571585.0854166667</v>
          </cell>
        </row>
        <row r="80">
          <cell r="R80">
            <v>2810570.27</v>
          </cell>
          <cell r="S80">
            <v>2810570.27</v>
          </cell>
          <cell r="T80">
            <v>2810570.27</v>
          </cell>
          <cell r="AH80">
            <v>2846413.7270833333</v>
          </cell>
          <cell r="AI80">
            <v>2824800.3979166667</v>
          </cell>
          <cell r="AJ80">
            <v>2814403.4</v>
          </cell>
        </row>
        <row r="81">
          <cell r="R81">
            <v>-423343.57</v>
          </cell>
          <cell r="S81">
            <v>-423343.57</v>
          </cell>
          <cell r="T81">
            <v>-423343.57</v>
          </cell>
          <cell r="AH81">
            <v>-423312.44624999998</v>
          </cell>
          <cell r="AI81">
            <v>-423333.19541666663</v>
          </cell>
          <cell r="AJ81">
            <v>-423343.57</v>
          </cell>
        </row>
        <row r="82">
          <cell r="R82">
            <v>0</v>
          </cell>
          <cell r="S82">
            <v>0</v>
          </cell>
          <cell r="T82">
            <v>0</v>
          </cell>
          <cell r="AH82">
            <v>0</v>
          </cell>
          <cell r="AI82">
            <v>0</v>
          </cell>
          <cell r="AJ82">
            <v>0</v>
          </cell>
        </row>
        <row r="83">
          <cell r="R83">
            <v>75056291.019999996</v>
          </cell>
          <cell r="S83">
            <v>75058552.069999993</v>
          </cell>
          <cell r="T83">
            <v>76636451.659999996</v>
          </cell>
          <cell r="AH83">
            <v>113969480.31333335</v>
          </cell>
          <cell r="AI83">
            <v>110056779.03500001</v>
          </cell>
          <cell r="AJ83">
            <v>106110048.85166667</v>
          </cell>
        </row>
        <row r="84">
          <cell r="R84">
            <v>15895194.59</v>
          </cell>
          <cell r="S84">
            <v>25052649.75</v>
          </cell>
          <cell r="T84">
            <v>27417336.120000001</v>
          </cell>
          <cell r="AH84">
            <v>14342559.691249998</v>
          </cell>
          <cell r="AI84">
            <v>16048719.872083334</v>
          </cell>
          <cell r="AJ84">
            <v>18234969.283333335</v>
          </cell>
        </row>
        <row r="85">
          <cell r="R85">
            <v>0</v>
          </cell>
          <cell r="S85">
            <v>0</v>
          </cell>
          <cell r="T85">
            <v>0</v>
          </cell>
          <cell r="AH85">
            <v>0</v>
          </cell>
          <cell r="AI85">
            <v>0</v>
          </cell>
          <cell r="AJ85">
            <v>0</v>
          </cell>
        </row>
        <row r="86">
          <cell r="R86">
            <v>100000</v>
          </cell>
          <cell r="S86">
            <v>100000</v>
          </cell>
          <cell r="T86">
            <v>100000</v>
          </cell>
          <cell r="AH86">
            <v>100000</v>
          </cell>
          <cell r="AI86">
            <v>100000</v>
          </cell>
          <cell r="AJ86">
            <v>100000</v>
          </cell>
        </row>
        <row r="87">
          <cell r="R87">
            <v>39228330.240000002</v>
          </cell>
          <cell r="S87">
            <v>39228330.240000002</v>
          </cell>
          <cell r="T87">
            <v>40873166.460000001</v>
          </cell>
          <cell r="AH87">
            <v>37730748.784166671</v>
          </cell>
          <cell r="AI87">
            <v>38018348.52041667</v>
          </cell>
          <cell r="AJ87">
            <v>38329324.031666674</v>
          </cell>
        </row>
        <row r="88">
          <cell r="R88">
            <v>-100000</v>
          </cell>
          <cell r="S88">
            <v>-100000</v>
          </cell>
          <cell r="T88">
            <v>-100000</v>
          </cell>
          <cell r="AH88">
            <v>-87500</v>
          </cell>
          <cell r="AI88">
            <v>-95833.333333333328</v>
          </cell>
          <cell r="AJ88">
            <v>-100000</v>
          </cell>
        </row>
        <row r="89">
          <cell r="R89">
            <v>0</v>
          </cell>
          <cell r="S89">
            <v>0</v>
          </cell>
          <cell r="T89">
            <v>0</v>
          </cell>
          <cell r="AH89">
            <v>0</v>
          </cell>
          <cell r="AI89">
            <v>0</v>
          </cell>
          <cell r="AJ89">
            <v>0</v>
          </cell>
        </row>
        <row r="90">
          <cell r="R90">
            <v>0</v>
          </cell>
          <cell r="S90">
            <v>0</v>
          </cell>
          <cell r="T90">
            <v>0</v>
          </cell>
          <cell r="AH90">
            <v>0</v>
          </cell>
          <cell r="AI90">
            <v>0</v>
          </cell>
          <cell r="AJ90">
            <v>0</v>
          </cell>
        </row>
        <row r="91">
          <cell r="R91">
            <v>0</v>
          </cell>
          <cell r="S91">
            <v>0</v>
          </cell>
          <cell r="T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R92">
            <v>0</v>
          </cell>
          <cell r="S92">
            <v>0</v>
          </cell>
          <cell r="T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R93">
            <v>0</v>
          </cell>
          <cell r="S93">
            <v>0</v>
          </cell>
          <cell r="T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R94">
            <v>0</v>
          </cell>
          <cell r="S94">
            <v>0</v>
          </cell>
          <cell r="T94">
            <v>0</v>
          </cell>
          <cell r="AH94">
            <v>384.25</v>
          </cell>
          <cell r="AI94">
            <v>128.08333333333334</v>
          </cell>
          <cell r="AJ94">
            <v>0</v>
          </cell>
        </row>
        <row r="95">
          <cell r="R95">
            <v>0</v>
          </cell>
          <cell r="S95">
            <v>0</v>
          </cell>
          <cell r="T95">
            <v>0</v>
          </cell>
          <cell r="AH95">
            <v>42804.083333333336</v>
          </cell>
          <cell r="AI95">
            <v>12859.916666666666</v>
          </cell>
          <cell r="AJ95">
            <v>0</v>
          </cell>
        </row>
        <row r="96">
          <cell r="R96">
            <v>0</v>
          </cell>
          <cell r="S96">
            <v>0</v>
          </cell>
          <cell r="T96">
            <v>0</v>
          </cell>
          <cell r="AH96">
            <v>0</v>
          </cell>
          <cell r="AI96">
            <v>0</v>
          </cell>
          <cell r="AJ96">
            <v>0</v>
          </cell>
        </row>
        <row r="97">
          <cell r="R97">
            <v>0</v>
          </cell>
          <cell r="S97">
            <v>0</v>
          </cell>
          <cell r="T97">
            <v>0</v>
          </cell>
          <cell r="AH97">
            <v>61545.924583333333</v>
          </cell>
          <cell r="AI97">
            <v>53282.344166666669</v>
          </cell>
          <cell r="AJ97">
            <v>45059.455833333333</v>
          </cell>
        </row>
        <row r="98">
          <cell r="R98">
            <v>0</v>
          </cell>
          <cell r="S98">
            <v>0</v>
          </cell>
          <cell r="T98">
            <v>0</v>
          </cell>
          <cell r="AH98">
            <v>0</v>
          </cell>
          <cell r="AI98">
            <v>0</v>
          </cell>
          <cell r="AJ98">
            <v>0</v>
          </cell>
        </row>
        <row r="99">
          <cell r="R99">
            <v>-620880.72</v>
          </cell>
          <cell r="S99">
            <v>-620750.31000000006</v>
          </cell>
          <cell r="T99">
            <v>-621105.74</v>
          </cell>
          <cell r="AH99">
            <v>-337929.24</v>
          </cell>
          <cell r="AI99">
            <v>-367360.185</v>
          </cell>
          <cell r="AJ99">
            <v>-406187.63624999998</v>
          </cell>
        </row>
        <row r="100">
          <cell r="R100">
            <v>608000</v>
          </cell>
          <cell r="S100">
            <v>608000</v>
          </cell>
          <cell r="T100">
            <v>608000</v>
          </cell>
          <cell r="AH100">
            <v>608000</v>
          </cell>
          <cell r="AI100">
            <v>608000</v>
          </cell>
          <cell r="AJ100">
            <v>608000</v>
          </cell>
        </row>
        <row r="101">
          <cell r="R101">
            <v>0</v>
          </cell>
          <cell r="S101">
            <v>0</v>
          </cell>
          <cell r="T101">
            <v>0</v>
          </cell>
          <cell r="AH101">
            <v>0</v>
          </cell>
          <cell r="AI101">
            <v>0</v>
          </cell>
          <cell r="AJ101">
            <v>0</v>
          </cell>
        </row>
        <row r="102">
          <cell r="R102">
            <v>0</v>
          </cell>
          <cell r="S102">
            <v>0</v>
          </cell>
          <cell r="T102">
            <v>0</v>
          </cell>
          <cell r="AH102">
            <v>0</v>
          </cell>
          <cell r="AI102">
            <v>0</v>
          </cell>
          <cell r="AJ102">
            <v>0</v>
          </cell>
        </row>
        <row r="103">
          <cell r="R103">
            <v>0</v>
          </cell>
          <cell r="S103">
            <v>0</v>
          </cell>
          <cell r="T103">
            <v>0</v>
          </cell>
          <cell r="AH103">
            <v>0</v>
          </cell>
          <cell r="AI103">
            <v>0</v>
          </cell>
          <cell r="AJ103">
            <v>0</v>
          </cell>
        </row>
        <row r="104">
          <cell r="R104">
            <v>0</v>
          </cell>
          <cell r="S104">
            <v>0</v>
          </cell>
          <cell r="T104">
            <v>0</v>
          </cell>
          <cell r="AH104">
            <v>0</v>
          </cell>
          <cell r="AI104">
            <v>0</v>
          </cell>
          <cell r="AJ104">
            <v>0</v>
          </cell>
        </row>
        <row r="105">
          <cell r="R105">
            <v>0</v>
          </cell>
          <cell r="S105">
            <v>0</v>
          </cell>
          <cell r="T105">
            <v>0</v>
          </cell>
          <cell r="AH105">
            <v>0</v>
          </cell>
          <cell r="AI105">
            <v>0</v>
          </cell>
          <cell r="AJ105">
            <v>0</v>
          </cell>
        </row>
        <row r="106">
          <cell r="R106">
            <v>37033.53</v>
          </cell>
          <cell r="S106">
            <v>37033.53</v>
          </cell>
          <cell r="T106">
            <v>35934.19</v>
          </cell>
          <cell r="AH106">
            <v>39028.061250000006</v>
          </cell>
          <cell r="AI106">
            <v>38698.787083333336</v>
          </cell>
          <cell r="AJ106">
            <v>38365.900000000009</v>
          </cell>
        </row>
        <row r="107">
          <cell r="R107">
            <v>0</v>
          </cell>
          <cell r="S107">
            <v>0</v>
          </cell>
          <cell r="T107">
            <v>0</v>
          </cell>
          <cell r="AH107">
            <v>0</v>
          </cell>
          <cell r="AI107">
            <v>0</v>
          </cell>
          <cell r="AJ107">
            <v>0</v>
          </cell>
        </row>
        <row r="108">
          <cell r="R108">
            <v>2125214.7400000002</v>
          </cell>
          <cell r="S108">
            <v>2179155.27</v>
          </cell>
          <cell r="T108">
            <v>2311250.11</v>
          </cell>
          <cell r="AH108">
            <v>1865558.4316666666</v>
          </cell>
          <cell r="AI108">
            <v>1921498.1758333335</v>
          </cell>
          <cell r="AJ108">
            <v>1981030.9841666669</v>
          </cell>
        </row>
        <row r="109">
          <cell r="R109">
            <v>0</v>
          </cell>
          <cell r="S109">
            <v>0</v>
          </cell>
          <cell r="T109">
            <v>0</v>
          </cell>
          <cell r="AH109">
            <v>0</v>
          </cell>
          <cell r="AI109">
            <v>0</v>
          </cell>
          <cell r="AJ109">
            <v>0</v>
          </cell>
        </row>
        <row r="110">
          <cell r="R110">
            <v>0</v>
          </cell>
          <cell r="S110">
            <v>0</v>
          </cell>
          <cell r="T110">
            <v>0</v>
          </cell>
          <cell r="AH110">
            <v>0</v>
          </cell>
          <cell r="AI110">
            <v>0</v>
          </cell>
          <cell r="AJ110">
            <v>0</v>
          </cell>
        </row>
        <row r="111">
          <cell r="R111">
            <v>0</v>
          </cell>
          <cell r="S111">
            <v>0</v>
          </cell>
          <cell r="T111">
            <v>0</v>
          </cell>
          <cell r="AH111">
            <v>80.907499999999999</v>
          </cell>
          <cell r="AI111">
            <v>26.969166666666666</v>
          </cell>
          <cell r="AJ111">
            <v>0</v>
          </cell>
        </row>
        <row r="112">
          <cell r="R112">
            <v>96882.22</v>
          </cell>
          <cell r="S112">
            <v>96650.84</v>
          </cell>
          <cell r="T112">
            <v>96417.72</v>
          </cell>
          <cell r="AH112">
            <v>98224.768333333326</v>
          </cell>
          <cell r="AI112">
            <v>98003.455000000002</v>
          </cell>
          <cell r="AJ112">
            <v>97780.482083333321</v>
          </cell>
        </row>
        <row r="113">
          <cell r="R113">
            <v>1360107.83</v>
          </cell>
          <cell r="S113">
            <v>1335103.76</v>
          </cell>
          <cell r="T113">
            <v>1390428.27</v>
          </cell>
          <cell r="AH113">
            <v>1858052.2666666666</v>
          </cell>
          <cell r="AI113">
            <v>1852019.4654166664</v>
          </cell>
          <cell r="AJ113">
            <v>1816426.5966666667</v>
          </cell>
        </row>
        <row r="114">
          <cell r="R114">
            <v>0</v>
          </cell>
          <cell r="S114">
            <v>0</v>
          </cell>
          <cell r="T114">
            <v>0</v>
          </cell>
          <cell r="AH114">
            <v>525</v>
          </cell>
          <cell r="AI114">
            <v>170.625</v>
          </cell>
          <cell r="AJ114">
            <v>0</v>
          </cell>
        </row>
        <row r="115">
          <cell r="R115">
            <v>0</v>
          </cell>
          <cell r="S115">
            <v>0</v>
          </cell>
          <cell r="T115">
            <v>0</v>
          </cell>
          <cell r="AH115">
            <v>0</v>
          </cell>
          <cell r="AI115">
            <v>0</v>
          </cell>
          <cell r="AJ115">
            <v>0</v>
          </cell>
        </row>
        <row r="116">
          <cell r="R116">
            <v>0</v>
          </cell>
          <cell r="S116">
            <v>0</v>
          </cell>
          <cell r="T116">
            <v>0</v>
          </cell>
          <cell r="AH116">
            <v>0</v>
          </cell>
          <cell r="AI116">
            <v>0</v>
          </cell>
          <cell r="AJ116">
            <v>0</v>
          </cell>
        </row>
        <row r="117">
          <cell r="R117">
            <v>0</v>
          </cell>
          <cell r="S117">
            <v>0</v>
          </cell>
          <cell r="T117">
            <v>0</v>
          </cell>
          <cell r="AH117">
            <v>0</v>
          </cell>
          <cell r="AI117">
            <v>0</v>
          </cell>
          <cell r="AJ117">
            <v>0</v>
          </cell>
        </row>
        <row r="118">
          <cell r="R118">
            <v>1599514</v>
          </cell>
          <cell r="S118">
            <v>1599514</v>
          </cell>
          <cell r="T118">
            <v>1599514</v>
          </cell>
          <cell r="AH118">
            <v>1576638.4829166664</v>
          </cell>
          <cell r="AI118">
            <v>1579046.4320833331</v>
          </cell>
          <cell r="AJ118">
            <v>1581454.3812499999</v>
          </cell>
        </row>
        <row r="119">
          <cell r="R119">
            <v>0</v>
          </cell>
          <cell r="S119">
            <v>0</v>
          </cell>
          <cell r="T119">
            <v>0</v>
          </cell>
          <cell r="AH119">
            <v>0</v>
          </cell>
          <cell r="AI119">
            <v>0</v>
          </cell>
          <cell r="AJ119">
            <v>0</v>
          </cell>
        </row>
        <row r="120">
          <cell r="R120">
            <v>93861.4</v>
          </cell>
          <cell r="S120">
            <v>93666.92</v>
          </cell>
          <cell r="T120">
            <v>93470.98</v>
          </cell>
          <cell r="AH120">
            <v>94990.830416666649</v>
          </cell>
          <cell r="AI120">
            <v>94804.754583333328</v>
          </cell>
          <cell r="AJ120">
            <v>94617.33875000001</v>
          </cell>
        </row>
        <row r="121">
          <cell r="R121">
            <v>0</v>
          </cell>
          <cell r="S121">
            <v>0</v>
          </cell>
          <cell r="T121">
            <v>0</v>
          </cell>
          <cell r="AH121">
            <v>19823.965416666666</v>
          </cell>
          <cell r="AI121">
            <v>17475.971249999999</v>
          </cell>
          <cell r="AJ121">
            <v>15132.129583333333</v>
          </cell>
        </row>
        <row r="122">
          <cell r="R122">
            <v>8981.2099999999991</v>
          </cell>
          <cell r="S122">
            <v>8948.57</v>
          </cell>
          <cell r="T122">
            <v>8915.69</v>
          </cell>
          <cell r="AH122">
            <v>9169.1670833333337</v>
          </cell>
          <cell r="AI122">
            <v>9139.1945833333339</v>
          </cell>
          <cell r="AJ122">
            <v>9107.7629166666684</v>
          </cell>
        </row>
        <row r="123">
          <cell r="R123">
            <v>75046.539999999994</v>
          </cell>
          <cell r="S123">
            <v>74783.039999999994</v>
          </cell>
          <cell r="T123">
            <v>74517.56</v>
          </cell>
          <cell r="AH123">
            <v>76575.445833333317</v>
          </cell>
          <cell r="AI123">
            <v>76323.412499999991</v>
          </cell>
          <cell r="AJ123">
            <v>76069.488750000004</v>
          </cell>
        </row>
        <row r="124">
          <cell r="R124">
            <v>29578.32</v>
          </cell>
          <cell r="S124">
            <v>29578.32</v>
          </cell>
          <cell r="T124">
            <v>29578.32</v>
          </cell>
          <cell r="AH124">
            <v>32909.18</v>
          </cell>
          <cell r="AI124">
            <v>32619.539999999997</v>
          </cell>
          <cell r="AJ124">
            <v>32329.899999999998</v>
          </cell>
        </row>
        <row r="125">
          <cell r="R125">
            <v>-1599514</v>
          </cell>
          <cell r="S125">
            <v>-1599514</v>
          </cell>
          <cell r="T125">
            <v>-1599514</v>
          </cell>
          <cell r="AH125">
            <v>-1380311.1566666665</v>
          </cell>
          <cell r="AI125">
            <v>-1513603.99</v>
          </cell>
          <cell r="AJ125">
            <v>-1581454.3812499999</v>
          </cell>
        </row>
        <row r="126">
          <cell r="R126">
            <v>0</v>
          </cell>
          <cell r="S126">
            <v>0</v>
          </cell>
          <cell r="T126">
            <v>0</v>
          </cell>
          <cell r="AH126">
            <v>145833.33333333334</v>
          </cell>
          <cell r="AI126">
            <v>145833.33333333334</v>
          </cell>
          <cell r="AJ126">
            <v>145833.33333333334</v>
          </cell>
        </row>
        <row r="127">
          <cell r="R127">
            <v>41781.480000000003</v>
          </cell>
          <cell r="S127">
            <v>41699.58</v>
          </cell>
          <cell r="T127">
            <v>41617.199999999997</v>
          </cell>
          <cell r="AH127">
            <v>12224.793333333333</v>
          </cell>
          <cell r="AI127">
            <v>15703.170833333335</v>
          </cell>
          <cell r="AJ127">
            <v>19174.703333333335</v>
          </cell>
        </row>
        <row r="128">
          <cell r="R128">
            <v>0</v>
          </cell>
          <cell r="S128">
            <v>0</v>
          </cell>
          <cell r="T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R129">
            <v>1234200789.6900001</v>
          </cell>
          <cell r="S129">
            <v>1234200789.6900001</v>
          </cell>
          <cell r="T129">
            <v>0</v>
          </cell>
          <cell r="AH129">
            <v>1234222867.8025002</v>
          </cell>
          <cell r="AI129">
            <v>1234208142.146667</v>
          </cell>
          <cell r="AJ129">
            <v>1182775747.6195836</v>
          </cell>
        </row>
        <row r="130">
          <cell r="R130">
            <v>-18076005.800000001</v>
          </cell>
          <cell r="S130">
            <v>-18076005.800000001</v>
          </cell>
          <cell r="T130">
            <v>-94233.95</v>
          </cell>
          <cell r="AH130">
            <v>-18078611.830833334</v>
          </cell>
          <cell r="AI130">
            <v>-18080961.762083337</v>
          </cell>
          <cell r="AJ130">
            <v>-17333144.797916669</v>
          </cell>
        </row>
        <row r="131">
          <cell r="R131">
            <v>-85998.17</v>
          </cell>
          <cell r="S131">
            <v>-85998.17</v>
          </cell>
          <cell r="T131">
            <v>-38267.620000000003</v>
          </cell>
          <cell r="AH131">
            <v>-103449.06958333334</v>
          </cell>
          <cell r="AI131">
            <v>-101160.79000000002</v>
          </cell>
          <cell r="AJ131">
            <v>-97491.903749999998</v>
          </cell>
        </row>
        <row r="132">
          <cell r="R132">
            <v>0</v>
          </cell>
          <cell r="S132">
            <v>0</v>
          </cell>
          <cell r="T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R133">
            <v>0</v>
          </cell>
          <cell r="S133">
            <v>0</v>
          </cell>
          <cell r="T133">
            <v>0</v>
          </cell>
          <cell r="AH133">
            <v>0</v>
          </cell>
          <cell r="AI133">
            <v>0</v>
          </cell>
          <cell r="AJ133">
            <v>0</v>
          </cell>
        </row>
        <row r="134">
          <cell r="R134">
            <v>0</v>
          </cell>
          <cell r="S134">
            <v>0</v>
          </cell>
          <cell r="T134">
            <v>0</v>
          </cell>
          <cell r="AH134">
            <v>0</v>
          </cell>
          <cell r="AI134">
            <v>0</v>
          </cell>
          <cell r="AJ134">
            <v>0</v>
          </cell>
        </row>
        <row r="135">
          <cell r="R135">
            <v>0</v>
          </cell>
          <cell r="S135">
            <v>0</v>
          </cell>
          <cell r="T135">
            <v>0</v>
          </cell>
          <cell r="AH135">
            <v>0</v>
          </cell>
          <cell r="AI135">
            <v>0</v>
          </cell>
          <cell r="AJ135">
            <v>0</v>
          </cell>
        </row>
        <row r="136">
          <cell r="R136">
            <v>0</v>
          </cell>
          <cell r="S136">
            <v>0</v>
          </cell>
          <cell r="T136">
            <v>0</v>
          </cell>
          <cell r="AH136">
            <v>0</v>
          </cell>
          <cell r="AI136">
            <v>0</v>
          </cell>
          <cell r="AJ136">
            <v>0</v>
          </cell>
        </row>
        <row r="137">
          <cell r="R137">
            <v>0</v>
          </cell>
          <cell r="S137">
            <v>0</v>
          </cell>
          <cell r="T137">
            <v>0</v>
          </cell>
          <cell r="AH137">
            <v>0</v>
          </cell>
          <cell r="AI137">
            <v>0</v>
          </cell>
          <cell r="AJ137">
            <v>0</v>
          </cell>
        </row>
        <row r="138">
          <cell r="R138">
            <v>0</v>
          </cell>
          <cell r="S138">
            <v>0</v>
          </cell>
          <cell r="T138">
            <v>0</v>
          </cell>
          <cell r="AH138">
            <v>0</v>
          </cell>
          <cell r="AI138">
            <v>0</v>
          </cell>
          <cell r="AJ138">
            <v>0</v>
          </cell>
        </row>
        <row r="139">
          <cell r="R139">
            <v>428.61</v>
          </cell>
          <cell r="S139">
            <v>428.61</v>
          </cell>
          <cell r="T139">
            <v>428.61</v>
          </cell>
          <cell r="AH139">
            <v>-141.1354166666666</v>
          </cell>
          <cell r="AI139">
            <v>423.77958333333328</v>
          </cell>
          <cell r="AJ139">
            <v>428.60999999999996</v>
          </cell>
        </row>
        <row r="140">
          <cell r="R140">
            <v>-25163.57</v>
          </cell>
          <cell r="S140">
            <v>-25163.57</v>
          </cell>
          <cell r="T140">
            <v>-25163.57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</row>
        <row r="141">
          <cell r="R141">
            <v>0</v>
          </cell>
          <cell r="S141">
            <v>0</v>
          </cell>
          <cell r="T141">
            <v>0</v>
          </cell>
          <cell r="AH141">
            <v>0</v>
          </cell>
          <cell r="AI141">
            <v>0</v>
          </cell>
          <cell r="AJ141">
            <v>0</v>
          </cell>
        </row>
        <row r="142">
          <cell r="R142">
            <v>0</v>
          </cell>
          <cell r="S142">
            <v>0</v>
          </cell>
          <cell r="T142">
            <v>0</v>
          </cell>
          <cell r="AH142">
            <v>0</v>
          </cell>
          <cell r="AI142">
            <v>0</v>
          </cell>
          <cell r="AJ142">
            <v>0</v>
          </cell>
        </row>
        <row r="143">
          <cell r="R143">
            <v>-1226371867.3900001</v>
          </cell>
          <cell r="S143">
            <v>-1226371867.3900001</v>
          </cell>
          <cell r="T143">
            <v>0</v>
          </cell>
          <cell r="AH143">
            <v>-1226371867.3899999</v>
          </cell>
          <cell r="AI143">
            <v>-1226371867.3899999</v>
          </cell>
          <cell r="AJ143">
            <v>-1175273039.5820832</v>
          </cell>
        </row>
        <row r="144">
          <cell r="R144">
            <v>0</v>
          </cell>
          <cell r="S144">
            <v>0</v>
          </cell>
          <cell r="T144">
            <v>0</v>
          </cell>
          <cell r="AH144">
            <v>0</v>
          </cell>
          <cell r="AI144">
            <v>0</v>
          </cell>
          <cell r="AJ144">
            <v>0</v>
          </cell>
        </row>
        <row r="145">
          <cell r="R145">
            <v>-6338.34</v>
          </cell>
          <cell r="S145">
            <v>-6338.34</v>
          </cell>
          <cell r="T145">
            <v>-3496.36</v>
          </cell>
          <cell r="AH145">
            <v>-8397.8470833333322</v>
          </cell>
          <cell r="AI145">
            <v>-8154.828333333332</v>
          </cell>
          <cell r="AJ145">
            <v>-7871.776249999999</v>
          </cell>
        </row>
        <row r="146">
          <cell r="R146">
            <v>0</v>
          </cell>
          <cell r="S146">
            <v>0</v>
          </cell>
          <cell r="T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R147">
            <v>0</v>
          </cell>
          <cell r="S147">
            <v>0</v>
          </cell>
          <cell r="T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R148">
            <v>0</v>
          </cell>
          <cell r="S148">
            <v>0</v>
          </cell>
          <cell r="T148">
            <v>0</v>
          </cell>
          <cell r="AH148">
            <v>0</v>
          </cell>
          <cell r="AI148">
            <v>0</v>
          </cell>
          <cell r="AJ148">
            <v>0</v>
          </cell>
        </row>
        <row r="149">
          <cell r="R149">
            <v>0</v>
          </cell>
          <cell r="S149">
            <v>0</v>
          </cell>
          <cell r="T149">
            <v>0</v>
          </cell>
          <cell r="AH149">
            <v>0</v>
          </cell>
          <cell r="AI149">
            <v>0</v>
          </cell>
          <cell r="AJ149">
            <v>0</v>
          </cell>
        </row>
        <row r="150">
          <cell r="R150">
            <v>0</v>
          </cell>
          <cell r="S150">
            <v>0</v>
          </cell>
          <cell r="T150">
            <v>0</v>
          </cell>
          <cell r="AH150">
            <v>0</v>
          </cell>
          <cell r="AI150">
            <v>0</v>
          </cell>
          <cell r="AJ150">
            <v>0</v>
          </cell>
        </row>
        <row r="151">
          <cell r="R151">
            <v>0</v>
          </cell>
          <cell r="S151">
            <v>0</v>
          </cell>
          <cell r="T151">
            <v>0</v>
          </cell>
          <cell r="AH151">
            <v>16.125</v>
          </cell>
          <cell r="AI151">
            <v>13.4375</v>
          </cell>
          <cell r="AJ151">
            <v>8.0625</v>
          </cell>
        </row>
        <row r="152">
          <cell r="R152">
            <v>12262.8</v>
          </cell>
          <cell r="S152">
            <v>12263.8</v>
          </cell>
          <cell r="T152">
            <v>17494.78</v>
          </cell>
          <cell r="AH152">
            <v>16941.189999999999</v>
          </cell>
          <cell r="AI152">
            <v>17837.505000000001</v>
          </cell>
          <cell r="AJ152">
            <v>19071.239166666666</v>
          </cell>
        </row>
        <row r="153">
          <cell r="R153">
            <v>0</v>
          </cell>
          <cell r="S153">
            <v>0</v>
          </cell>
          <cell r="T153">
            <v>0</v>
          </cell>
          <cell r="AH153">
            <v>0</v>
          </cell>
          <cell r="AI153">
            <v>0</v>
          </cell>
          <cell r="AJ153">
            <v>0</v>
          </cell>
        </row>
        <row r="154">
          <cell r="R154">
            <v>1721704.89</v>
          </cell>
          <cell r="S154">
            <v>1777023.99</v>
          </cell>
          <cell r="T154">
            <v>1851503.89</v>
          </cell>
          <cell r="AH154">
            <v>1166736.5487500003</v>
          </cell>
          <cell r="AI154">
            <v>1269126.1558333335</v>
          </cell>
          <cell r="AJ154">
            <v>1367176.5304166668</v>
          </cell>
        </row>
        <row r="155">
          <cell r="R155">
            <v>-404083.84</v>
          </cell>
          <cell r="S155">
            <v>-412054.14</v>
          </cell>
          <cell r="T155">
            <v>-424383.16</v>
          </cell>
          <cell r="AH155">
            <v>-347125.35500000004</v>
          </cell>
          <cell r="AI155">
            <v>-356383.28750000003</v>
          </cell>
          <cell r="AJ155">
            <v>-365663.76</v>
          </cell>
        </row>
        <row r="156">
          <cell r="R156">
            <v>-71490.98</v>
          </cell>
          <cell r="S156">
            <v>-60576.71</v>
          </cell>
          <cell r="T156">
            <v>-57462.36</v>
          </cell>
          <cell r="AH156">
            <v>-310477.38416666666</v>
          </cell>
          <cell r="AI156">
            <v>-245090.6958333333</v>
          </cell>
          <cell r="AJ156">
            <v>-199769.0395833333</v>
          </cell>
        </row>
        <row r="157">
          <cell r="R157">
            <v>0</v>
          </cell>
          <cell r="S157">
            <v>0</v>
          </cell>
          <cell r="T157">
            <v>0</v>
          </cell>
          <cell r="AH157">
            <v>0</v>
          </cell>
          <cell r="AI157">
            <v>0</v>
          </cell>
          <cell r="AJ157">
            <v>0</v>
          </cell>
        </row>
        <row r="158">
          <cell r="R158">
            <v>0</v>
          </cell>
          <cell r="S158">
            <v>0</v>
          </cell>
          <cell r="T158">
            <v>0</v>
          </cell>
          <cell r="AH158">
            <v>0</v>
          </cell>
          <cell r="AI158">
            <v>0</v>
          </cell>
          <cell r="AJ158">
            <v>0</v>
          </cell>
        </row>
        <row r="159">
          <cell r="R159">
            <v>10095990.51</v>
          </cell>
          <cell r="S159">
            <v>10095990.51</v>
          </cell>
          <cell r="T159">
            <v>0</v>
          </cell>
          <cell r="AH159">
            <v>9970680.8687500004</v>
          </cell>
          <cell r="AI159">
            <v>10188907.415833334</v>
          </cell>
          <cell r="AJ159">
            <v>9530043.5391666666</v>
          </cell>
        </row>
        <row r="160">
          <cell r="R160">
            <v>0</v>
          </cell>
          <cell r="S160">
            <v>0</v>
          </cell>
          <cell r="T160">
            <v>0</v>
          </cell>
          <cell r="AH160">
            <v>15165.620416666667</v>
          </cell>
          <cell r="AI160">
            <v>1843.0200000000002</v>
          </cell>
          <cell r="AJ160">
            <v>0</v>
          </cell>
        </row>
        <row r="161">
          <cell r="R161">
            <v>0</v>
          </cell>
          <cell r="S161">
            <v>0</v>
          </cell>
          <cell r="T161">
            <v>0</v>
          </cell>
          <cell r="AH161">
            <v>-781.10333333333335</v>
          </cell>
          <cell r="AI161">
            <v>-296.18708333333331</v>
          </cell>
          <cell r="AJ161">
            <v>0</v>
          </cell>
        </row>
        <row r="162">
          <cell r="R162">
            <v>0</v>
          </cell>
          <cell r="S162">
            <v>0</v>
          </cell>
          <cell r="T162">
            <v>0</v>
          </cell>
          <cell r="AH162">
            <v>3772.06</v>
          </cell>
          <cell r="AI162">
            <v>-1.6104166666666666</v>
          </cell>
          <cell r="AJ162">
            <v>0</v>
          </cell>
        </row>
        <row r="163">
          <cell r="R163">
            <v>0</v>
          </cell>
          <cell r="S163">
            <v>0</v>
          </cell>
          <cell r="T163">
            <v>0</v>
          </cell>
          <cell r="AH163">
            <v>-4792.3145833333338</v>
          </cell>
          <cell r="AI163">
            <v>19.571249999999999</v>
          </cell>
          <cell r="AJ163">
            <v>0</v>
          </cell>
        </row>
        <row r="164">
          <cell r="R164">
            <v>-6308.88</v>
          </cell>
          <cell r="S164">
            <v>-4561.8900000000003</v>
          </cell>
          <cell r="T164">
            <v>0</v>
          </cell>
          <cell r="AH164">
            <v>-5770.3558333333322</v>
          </cell>
          <cell r="AI164">
            <v>-6583.8849999999993</v>
          </cell>
          <cell r="AJ164">
            <v>-5881.2691666666651</v>
          </cell>
        </row>
        <row r="165">
          <cell r="R165">
            <v>0</v>
          </cell>
          <cell r="S165">
            <v>788430.02</v>
          </cell>
          <cell r="T165">
            <v>1436015.17</v>
          </cell>
          <cell r="AH165">
            <v>325379.41333333333</v>
          </cell>
          <cell r="AI165">
            <v>358230.66416666663</v>
          </cell>
          <cell r="AJ165">
            <v>450915.88041666668</v>
          </cell>
        </row>
        <row r="166">
          <cell r="R166">
            <v>372.45</v>
          </cell>
          <cell r="S166">
            <v>372.75</v>
          </cell>
          <cell r="T166">
            <v>373.06</v>
          </cell>
          <cell r="AH166">
            <v>12270666.859999999</v>
          </cell>
          <cell r="AI166">
            <v>10426655.901249999</v>
          </cell>
          <cell r="AJ166">
            <v>8777880.4366666656</v>
          </cell>
        </row>
        <row r="167">
          <cell r="R167">
            <v>-5.0999999999999996</v>
          </cell>
          <cell r="S167">
            <v>-5.0999999999999996</v>
          </cell>
          <cell r="T167">
            <v>-5.0999999999999996</v>
          </cell>
          <cell r="AH167">
            <v>-1546.7083333333328</v>
          </cell>
          <cell r="AI167">
            <v>-1330.9675000000002</v>
          </cell>
          <cell r="AJ167">
            <v>-742.27458333333345</v>
          </cell>
        </row>
        <row r="168">
          <cell r="R168">
            <v>5952280.5099999998</v>
          </cell>
          <cell r="S168">
            <v>8116127.46</v>
          </cell>
          <cell r="T168">
            <v>2863763.47</v>
          </cell>
          <cell r="AH168">
            <v>24208946.216249999</v>
          </cell>
          <cell r="AI168">
            <v>23413246.569999997</v>
          </cell>
          <cell r="AJ168">
            <v>21068787.36375</v>
          </cell>
        </row>
        <row r="169">
          <cell r="R169">
            <v>0</v>
          </cell>
          <cell r="S169">
            <v>-28038.53</v>
          </cell>
          <cell r="T169">
            <v>0</v>
          </cell>
          <cell r="AH169">
            <v>-7756.5225</v>
          </cell>
          <cell r="AI169">
            <v>-5046.5333333333338</v>
          </cell>
          <cell r="AJ169">
            <v>-2336.5441666666666</v>
          </cell>
        </row>
        <row r="170">
          <cell r="R170">
            <v>7376564.9100000001</v>
          </cell>
          <cell r="S170">
            <v>5482028.7699999996</v>
          </cell>
          <cell r="T170">
            <v>20539548.379999999</v>
          </cell>
          <cell r="AH170">
            <v>19229635.183749996</v>
          </cell>
          <cell r="AI170">
            <v>13939660.131666666</v>
          </cell>
          <cell r="AJ170">
            <v>11865895.225416666</v>
          </cell>
        </row>
        <row r="171">
          <cell r="R171">
            <v>-5536455.0199999996</v>
          </cell>
          <cell r="S171">
            <v>255110.68</v>
          </cell>
          <cell r="T171">
            <v>-10612849.49</v>
          </cell>
          <cell r="AH171">
            <v>-86000.05875000004</v>
          </cell>
          <cell r="AI171">
            <v>-493957.7104166667</v>
          </cell>
          <cell r="AJ171">
            <v>-941532.29291666672</v>
          </cell>
        </row>
        <row r="172">
          <cell r="R172">
            <v>554.75</v>
          </cell>
          <cell r="S172">
            <v>676.71</v>
          </cell>
          <cell r="T172">
            <v>1049.8</v>
          </cell>
          <cell r="AH172">
            <v>674.79791666666677</v>
          </cell>
          <cell r="AI172">
            <v>1167.57375</v>
          </cell>
          <cell r="AJ172">
            <v>1568.2558333333334</v>
          </cell>
        </row>
        <row r="173">
          <cell r="R173">
            <v>4.1100000000000003</v>
          </cell>
          <cell r="S173">
            <v>0</v>
          </cell>
          <cell r="T173">
            <v>-4.5</v>
          </cell>
          <cell r="AH173">
            <v>202.28166666666678</v>
          </cell>
          <cell r="AI173">
            <v>278.40916666666675</v>
          </cell>
          <cell r="AJ173">
            <v>258.16833333333341</v>
          </cell>
        </row>
        <row r="174">
          <cell r="R174">
            <v>-10</v>
          </cell>
          <cell r="S174">
            <v>-533174.78</v>
          </cell>
          <cell r="T174">
            <v>0</v>
          </cell>
          <cell r="AH174">
            <v>-30712.464583333334</v>
          </cell>
          <cell r="AI174">
            <v>-49503.682500000003</v>
          </cell>
          <cell r="AJ174">
            <v>-63534.33666666667</v>
          </cell>
        </row>
        <row r="175">
          <cell r="R175">
            <v>31886.07</v>
          </cell>
          <cell r="S175">
            <v>-61370.46</v>
          </cell>
          <cell r="T175">
            <v>34052.239999999998</v>
          </cell>
          <cell r="AH175">
            <v>38610.233749999999</v>
          </cell>
          <cell r="AI175">
            <v>36129.466250000005</v>
          </cell>
          <cell r="AJ175">
            <v>34313.282916666671</v>
          </cell>
        </row>
        <row r="176">
          <cell r="R176">
            <v>-516714.16</v>
          </cell>
          <cell r="S176">
            <v>-664749.5</v>
          </cell>
          <cell r="T176">
            <v>-176420.64</v>
          </cell>
          <cell r="AH176">
            <v>-226332.68083333338</v>
          </cell>
          <cell r="AI176">
            <v>-233242.56625</v>
          </cell>
          <cell r="AJ176">
            <v>-236528.59958333333</v>
          </cell>
        </row>
        <row r="177">
          <cell r="R177">
            <v>-120835.04</v>
          </cell>
          <cell r="S177">
            <v>-117071.12</v>
          </cell>
          <cell r="T177">
            <v>-115340.72</v>
          </cell>
          <cell r="AH177">
            <v>-247698.76249999998</v>
          </cell>
          <cell r="AI177">
            <v>-272508.0479166666</v>
          </cell>
          <cell r="AJ177">
            <v>-286275.64208333334</v>
          </cell>
        </row>
        <row r="178">
          <cell r="R178">
            <v>-9236157.1999999993</v>
          </cell>
          <cell r="S178">
            <v>-11682858.880000001</v>
          </cell>
          <cell r="T178">
            <v>-10465196.800000001</v>
          </cell>
          <cell r="AH178">
            <v>-17617073.48958334</v>
          </cell>
          <cell r="AI178">
            <v>-12567564.042916665</v>
          </cell>
          <cell r="AJ178">
            <v>-10203656.956249999</v>
          </cell>
        </row>
        <row r="179">
          <cell r="R179">
            <v>-565297.66</v>
          </cell>
          <cell r="S179">
            <v>-282098.98</v>
          </cell>
          <cell r="T179">
            <v>-399651.62</v>
          </cell>
          <cell r="AH179">
            <v>-104043.80416666668</v>
          </cell>
          <cell r="AI179">
            <v>-139351.9975</v>
          </cell>
          <cell r="AJ179">
            <v>-167758.27249999999</v>
          </cell>
        </row>
        <row r="180">
          <cell r="AH180">
            <v>0</v>
          </cell>
          <cell r="AI180">
            <v>0</v>
          </cell>
          <cell r="AJ180">
            <v>0</v>
          </cell>
        </row>
        <row r="181">
          <cell r="R181">
            <v>-102138.3</v>
          </cell>
          <cell r="S181">
            <v>-102138.3</v>
          </cell>
          <cell r="T181">
            <v>-90906.61</v>
          </cell>
          <cell r="AH181">
            <v>-102278.57458333333</v>
          </cell>
          <cell r="AI181">
            <v>-102224.25375000002</v>
          </cell>
          <cell r="AJ181">
            <v>-101725.43166666669</v>
          </cell>
        </row>
        <row r="182">
          <cell r="R182">
            <v>0</v>
          </cell>
          <cell r="S182">
            <v>0</v>
          </cell>
          <cell r="T182">
            <v>0</v>
          </cell>
          <cell r="AH182">
            <v>0</v>
          </cell>
          <cell r="AI182">
            <v>0</v>
          </cell>
          <cell r="AJ182">
            <v>0</v>
          </cell>
        </row>
        <row r="183">
          <cell r="R183">
            <v>0</v>
          </cell>
          <cell r="S183">
            <v>0</v>
          </cell>
          <cell r="T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R184">
            <v>-166</v>
          </cell>
          <cell r="S184">
            <v>-166</v>
          </cell>
          <cell r="T184">
            <v>-67</v>
          </cell>
          <cell r="AH184">
            <v>-118326.42041666668</v>
          </cell>
          <cell r="AI184">
            <v>-71032.685000000012</v>
          </cell>
          <cell r="AJ184">
            <v>-55602.875416666655</v>
          </cell>
        </row>
        <row r="185">
          <cell r="R185">
            <v>170786.29</v>
          </cell>
          <cell r="S185">
            <v>120611.32</v>
          </cell>
          <cell r="T185">
            <v>217415.47</v>
          </cell>
          <cell r="AH185">
            <v>266512.06</v>
          </cell>
          <cell r="AI185">
            <v>254115.31458333333</v>
          </cell>
          <cell r="AJ185">
            <v>238857.85708333334</v>
          </cell>
        </row>
        <row r="186">
          <cell r="R186">
            <v>0</v>
          </cell>
          <cell r="S186">
            <v>0</v>
          </cell>
          <cell r="T186">
            <v>0</v>
          </cell>
          <cell r="AH186">
            <v>0</v>
          </cell>
          <cell r="AI186">
            <v>0</v>
          </cell>
          <cell r="AJ186">
            <v>0</v>
          </cell>
        </row>
        <row r="187">
          <cell r="R187">
            <v>41580</v>
          </cell>
          <cell r="S187">
            <v>41580</v>
          </cell>
          <cell r="T187">
            <v>41580</v>
          </cell>
          <cell r="AH187">
            <v>41580</v>
          </cell>
          <cell r="AI187">
            <v>41580</v>
          </cell>
          <cell r="AJ187">
            <v>41580</v>
          </cell>
        </row>
        <row r="188">
          <cell r="AH188">
            <v>0</v>
          </cell>
          <cell r="AI188">
            <v>0</v>
          </cell>
          <cell r="AJ188">
            <v>0</v>
          </cell>
        </row>
        <row r="189">
          <cell r="R189">
            <v>24017.54</v>
          </cell>
          <cell r="S189">
            <v>24017.54</v>
          </cell>
          <cell r="T189">
            <v>24017.54</v>
          </cell>
          <cell r="AH189">
            <v>16934.206666666672</v>
          </cell>
          <cell r="AI189">
            <v>17767.540000000005</v>
          </cell>
          <cell r="AJ189">
            <v>18600.87333333334</v>
          </cell>
        </row>
        <row r="190">
          <cell r="R190">
            <v>2678800.59</v>
          </cell>
          <cell r="S190">
            <v>2678800.59</v>
          </cell>
          <cell r="T190">
            <v>2684968.82</v>
          </cell>
          <cell r="AH190">
            <v>449053.56624999997</v>
          </cell>
          <cell r="AI190">
            <v>658940.30208333337</v>
          </cell>
          <cell r="AJ190">
            <v>869021.8783333333</v>
          </cell>
        </row>
        <row r="191">
          <cell r="R191">
            <v>0</v>
          </cell>
          <cell r="S191">
            <v>0</v>
          </cell>
          <cell r="T191">
            <v>0</v>
          </cell>
          <cell r="AH191">
            <v>0</v>
          </cell>
          <cell r="AI191">
            <v>0</v>
          </cell>
          <cell r="AJ191">
            <v>0</v>
          </cell>
        </row>
        <row r="192">
          <cell r="R192">
            <v>117499.94</v>
          </cell>
          <cell r="S192">
            <v>117899.94</v>
          </cell>
          <cell r="T192">
            <v>114235</v>
          </cell>
          <cell r="AH192">
            <v>122063.13375000002</v>
          </cell>
          <cell r="AI192">
            <v>121534.08791666669</v>
          </cell>
          <cell r="AJ192">
            <v>120889.83625000001</v>
          </cell>
        </row>
        <row r="193">
          <cell r="R193">
            <v>0</v>
          </cell>
          <cell r="S193">
            <v>0</v>
          </cell>
          <cell r="T193">
            <v>0</v>
          </cell>
          <cell r="AH193">
            <v>0</v>
          </cell>
          <cell r="AI193">
            <v>0</v>
          </cell>
          <cell r="AJ193">
            <v>0</v>
          </cell>
        </row>
        <row r="194">
          <cell r="R194">
            <v>0</v>
          </cell>
          <cell r="S194">
            <v>0</v>
          </cell>
          <cell r="T194">
            <v>0</v>
          </cell>
          <cell r="AH194">
            <v>0</v>
          </cell>
          <cell r="AI194">
            <v>0</v>
          </cell>
          <cell r="AJ194">
            <v>0</v>
          </cell>
        </row>
        <row r="195">
          <cell r="R195">
            <v>0</v>
          </cell>
          <cell r="S195">
            <v>0</v>
          </cell>
          <cell r="T195">
            <v>0</v>
          </cell>
          <cell r="AH195">
            <v>0</v>
          </cell>
          <cell r="AI195">
            <v>0</v>
          </cell>
          <cell r="AJ195">
            <v>0</v>
          </cell>
        </row>
        <row r="196">
          <cell r="R196">
            <v>73353</v>
          </cell>
          <cell r="S196">
            <v>73353</v>
          </cell>
          <cell r="T196">
            <v>73353</v>
          </cell>
          <cell r="AH196">
            <v>9169.125</v>
          </cell>
          <cell r="AI196">
            <v>15281.875</v>
          </cell>
          <cell r="AJ196">
            <v>21394.625</v>
          </cell>
        </row>
        <row r="197">
          <cell r="R197">
            <v>812655</v>
          </cell>
          <cell r="S197">
            <v>812655</v>
          </cell>
          <cell r="T197">
            <v>812655</v>
          </cell>
          <cell r="AH197">
            <v>651936.29166666663</v>
          </cell>
          <cell r="AI197">
            <v>670844.375</v>
          </cell>
          <cell r="AJ197">
            <v>689752.45833333337</v>
          </cell>
        </row>
        <row r="198">
          <cell r="R198">
            <v>4675.7299999999996</v>
          </cell>
          <cell r="S198">
            <v>4675.7299999999996</v>
          </cell>
          <cell r="T198">
            <v>0</v>
          </cell>
          <cell r="AH198">
            <v>4675.7299999999987</v>
          </cell>
          <cell r="AI198">
            <v>4675.7299999999987</v>
          </cell>
          <cell r="AJ198">
            <v>4480.9079166666652</v>
          </cell>
        </row>
        <row r="199">
          <cell r="R199">
            <v>717254</v>
          </cell>
          <cell r="S199">
            <v>717254</v>
          </cell>
          <cell r="T199">
            <v>717254</v>
          </cell>
          <cell r="AH199">
            <v>520109.25</v>
          </cell>
          <cell r="AI199">
            <v>543302.75</v>
          </cell>
          <cell r="AJ199">
            <v>566496.25</v>
          </cell>
        </row>
        <row r="200">
          <cell r="R200">
            <v>3991.54</v>
          </cell>
          <cell r="S200">
            <v>3991.54</v>
          </cell>
          <cell r="T200">
            <v>3969.64</v>
          </cell>
          <cell r="AH200">
            <v>4051.8875000000007</v>
          </cell>
          <cell r="AI200">
            <v>4043.7391666666676</v>
          </cell>
          <cell r="AJ200">
            <v>4034.6783333333337</v>
          </cell>
        </row>
        <row r="201">
          <cell r="R201">
            <v>-3261.84</v>
          </cell>
          <cell r="S201">
            <v>-3261.84</v>
          </cell>
          <cell r="T201">
            <v>-3261.84</v>
          </cell>
          <cell r="AH201">
            <v>-3241.1275000000001</v>
          </cell>
          <cell r="AI201">
            <v>-3254.7208333333328</v>
          </cell>
          <cell r="AJ201">
            <v>-3261.6787500000005</v>
          </cell>
        </row>
        <row r="202">
          <cell r="R202">
            <v>0</v>
          </cell>
          <cell r="S202">
            <v>0</v>
          </cell>
          <cell r="T202">
            <v>0</v>
          </cell>
          <cell r="AH202">
            <v>0</v>
          </cell>
          <cell r="AI202">
            <v>0</v>
          </cell>
          <cell r="AJ202">
            <v>0</v>
          </cell>
        </row>
        <row r="203">
          <cell r="R203">
            <v>0</v>
          </cell>
          <cell r="S203">
            <v>0</v>
          </cell>
          <cell r="T203">
            <v>0</v>
          </cell>
          <cell r="AH203">
            <v>0</v>
          </cell>
          <cell r="AI203">
            <v>0</v>
          </cell>
          <cell r="AJ203">
            <v>0</v>
          </cell>
        </row>
        <row r="204">
          <cell r="R204">
            <v>16286.22</v>
          </cell>
          <cell r="S204">
            <v>16286.22</v>
          </cell>
          <cell r="T204">
            <v>16286.22</v>
          </cell>
          <cell r="AH204">
            <v>15322.484583333331</v>
          </cell>
          <cell r="AI204">
            <v>16286.082083333333</v>
          </cell>
          <cell r="AJ204">
            <v>16286.22</v>
          </cell>
        </row>
        <row r="205">
          <cell r="R205">
            <v>378292.9</v>
          </cell>
          <cell r="S205">
            <v>266993.23</v>
          </cell>
          <cell r="T205">
            <v>301730.99</v>
          </cell>
          <cell r="AH205">
            <v>427265.00416666671</v>
          </cell>
          <cell r="AI205">
            <v>406768.98708333337</v>
          </cell>
          <cell r="AJ205">
            <v>380435.31</v>
          </cell>
        </row>
        <row r="206">
          <cell r="R206">
            <v>803.66</v>
          </cell>
          <cell r="S206">
            <v>803.66</v>
          </cell>
          <cell r="T206">
            <v>803.66</v>
          </cell>
          <cell r="AH206">
            <v>803.66</v>
          </cell>
          <cell r="AI206">
            <v>803.66</v>
          </cell>
          <cell r="AJ206">
            <v>803.66</v>
          </cell>
        </row>
        <row r="207">
          <cell r="R207">
            <v>278.86</v>
          </cell>
          <cell r="S207">
            <v>268.86</v>
          </cell>
          <cell r="T207">
            <v>268.86</v>
          </cell>
          <cell r="AH207">
            <v>179.95250000000001</v>
          </cell>
          <cell r="AI207">
            <v>202.7741666666667</v>
          </cell>
          <cell r="AJ207">
            <v>225.1791666666667</v>
          </cell>
        </row>
        <row r="208">
          <cell r="R208">
            <v>26063.03</v>
          </cell>
          <cell r="S208">
            <v>94579.57</v>
          </cell>
          <cell r="T208">
            <v>35703.410000000003</v>
          </cell>
          <cell r="AH208">
            <v>59531.022499999999</v>
          </cell>
          <cell r="AI208">
            <v>58518.623749999999</v>
          </cell>
          <cell r="AJ208">
            <v>60523.222083333334</v>
          </cell>
        </row>
        <row r="209">
          <cell r="R209">
            <v>0</v>
          </cell>
          <cell r="S209">
            <v>0</v>
          </cell>
          <cell r="T209">
            <v>0</v>
          </cell>
          <cell r="AH209">
            <v>44974984.604166664</v>
          </cell>
          <cell r="AI209">
            <v>41349984.604166664</v>
          </cell>
          <cell r="AJ209">
            <v>35811442.937499993</v>
          </cell>
        </row>
        <row r="210">
          <cell r="R210">
            <v>0</v>
          </cell>
          <cell r="S210">
            <v>0</v>
          </cell>
          <cell r="T210">
            <v>0</v>
          </cell>
          <cell r="AH210">
            <v>5991164.7625000002</v>
          </cell>
          <cell r="AI210">
            <v>5991164.7625000002</v>
          </cell>
          <cell r="AJ210">
            <v>5866164.7625000002</v>
          </cell>
        </row>
        <row r="211">
          <cell r="R211">
            <v>0</v>
          </cell>
          <cell r="S211">
            <v>0</v>
          </cell>
          <cell r="T211">
            <v>0</v>
          </cell>
          <cell r="AH211">
            <v>0</v>
          </cell>
          <cell r="AI211">
            <v>0</v>
          </cell>
          <cell r="AJ211">
            <v>0</v>
          </cell>
        </row>
        <row r="212">
          <cell r="R212">
            <v>0</v>
          </cell>
          <cell r="S212">
            <v>0</v>
          </cell>
          <cell r="T212">
            <v>0</v>
          </cell>
          <cell r="AH212">
            <v>0</v>
          </cell>
          <cell r="AI212">
            <v>0</v>
          </cell>
          <cell r="AJ212">
            <v>0</v>
          </cell>
        </row>
        <row r="213">
          <cell r="R213">
            <v>0</v>
          </cell>
          <cell r="S213">
            <v>0</v>
          </cell>
          <cell r="T213">
            <v>0</v>
          </cell>
          <cell r="AH213">
            <v>0</v>
          </cell>
          <cell r="AI213">
            <v>0</v>
          </cell>
          <cell r="AJ213">
            <v>0</v>
          </cell>
        </row>
        <row r="214">
          <cell r="R214">
            <v>0</v>
          </cell>
          <cell r="S214">
            <v>0</v>
          </cell>
          <cell r="T214">
            <v>0</v>
          </cell>
          <cell r="AH214">
            <v>0</v>
          </cell>
          <cell r="AI214">
            <v>0</v>
          </cell>
          <cell r="AJ214">
            <v>0</v>
          </cell>
        </row>
        <row r="215">
          <cell r="R215">
            <v>0</v>
          </cell>
          <cell r="S215">
            <v>0</v>
          </cell>
          <cell r="T215">
            <v>0</v>
          </cell>
          <cell r="AH215">
            <v>0</v>
          </cell>
          <cell r="AI215">
            <v>0</v>
          </cell>
          <cell r="AJ215">
            <v>0</v>
          </cell>
        </row>
        <row r="216">
          <cell r="R216">
            <v>620880.72</v>
          </cell>
          <cell r="S216">
            <v>620750.31000000006</v>
          </cell>
          <cell r="T216">
            <v>621105.74</v>
          </cell>
          <cell r="AH216">
            <v>337929.24</v>
          </cell>
          <cell r="AI216">
            <v>367360.185</v>
          </cell>
          <cell r="AJ216">
            <v>406187.63624999998</v>
          </cell>
        </row>
        <row r="217">
          <cell r="R217">
            <v>425793.94</v>
          </cell>
          <cell r="S217">
            <v>425793.94</v>
          </cell>
          <cell r="T217">
            <v>425793.94</v>
          </cell>
          <cell r="AH217">
            <v>395595.17249999993</v>
          </cell>
          <cell r="AI217">
            <v>406678.92416666663</v>
          </cell>
          <cell r="AJ217">
            <v>417762.67583333334</v>
          </cell>
        </row>
        <row r="218">
          <cell r="R218">
            <v>0</v>
          </cell>
          <cell r="S218">
            <v>0</v>
          </cell>
          <cell r="T218">
            <v>0</v>
          </cell>
          <cell r="AH218">
            <v>0</v>
          </cell>
          <cell r="AI218">
            <v>0</v>
          </cell>
          <cell r="AJ218">
            <v>0</v>
          </cell>
        </row>
        <row r="219">
          <cell r="R219">
            <v>0</v>
          </cell>
          <cell r="S219">
            <v>0</v>
          </cell>
          <cell r="T219">
            <v>0</v>
          </cell>
          <cell r="AH219">
            <v>0</v>
          </cell>
          <cell r="AI219">
            <v>0</v>
          </cell>
          <cell r="AJ219">
            <v>0</v>
          </cell>
        </row>
        <row r="220">
          <cell r="R220">
            <v>-260874.56</v>
          </cell>
          <cell r="S220">
            <v>-439585.55</v>
          </cell>
          <cell r="T220">
            <v>-141363.09</v>
          </cell>
          <cell r="AH220">
            <v>-392704.19250000006</v>
          </cell>
          <cell r="AI220">
            <v>-397555.09625</v>
          </cell>
          <cell r="AJ220">
            <v>-386126.05333333329</v>
          </cell>
        </row>
        <row r="221">
          <cell r="R221">
            <v>82098651.030000001</v>
          </cell>
          <cell r="S221">
            <v>107989145.87</v>
          </cell>
          <cell r="T221">
            <v>114580606.98</v>
          </cell>
          <cell r="AH221">
            <v>94550423.744583324</v>
          </cell>
          <cell r="AI221">
            <v>95007865.907916665</v>
          </cell>
          <cell r="AJ221">
            <v>95668138.962916657</v>
          </cell>
        </row>
        <row r="222">
          <cell r="R222">
            <v>0</v>
          </cell>
          <cell r="S222">
            <v>0</v>
          </cell>
          <cell r="T222">
            <v>0</v>
          </cell>
          <cell r="AH222">
            <v>0</v>
          </cell>
          <cell r="AI222">
            <v>0</v>
          </cell>
          <cell r="AJ222">
            <v>0</v>
          </cell>
        </row>
        <row r="223">
          <cell r="R223">
            <v>0</v>
          </cell>
          <cell r="S223">
            <v>0</v>
          </cell>
          <cell r="T223">
            <v>0</v>
          </cell>
          <cell r="AH223">
            <v>4201.71</v>
          </cell>
          <cell r="AI223">
            <v>1400.57</v>
          </cell>
          <cell r="AJ223">
            <v>0</v>
          </cell>
        </row>
        <row r="224">
          <cell r="R224">
            <v>0</v>
          </cell>
          <cell r="S224">
            <v>0</v>
          </cell>
          <cell r="T224">
            <v>0</v>
          </cell>
          <cell r="AH224">
            <v>0</v>
          </cell>
          <cell r="AI224">
            <v>0</v>
          </cell>
          <cell r="AJ224">
            <v>0</v>
          </cell>
        </row>
        <row r="225">
          <cell r="R225">
            <v>29501636.440000001</v>
          </cell>
          <cell r="S225">
            <v>65101277.909999996</v>
          </cell>
          <cell r="T225">
            <v>80899216.280000001</v>
          </cell>
          <cell r="AH225">
            <v>38652359.240416676</v>
          </cell>
          <cell r="AI225">
            <v>39578084.299583338</v>
          </cell>
          <cell r="AJ225">
            <v>41675315.340833336</v>
          </cell>
        </row>
        <row r="226">
          <cell r="R226">
            <v>-82098651</v>
          </cell>
          <cell r="S226">
            <v>-107989146</v>
          </cell>
          <cell r="T226">
            <v>-114580607</v>
          </cell>
          <cell r="AH226">
            <v>-74061929.291666672</v>
          </cell>
          <cell r="AI226">
            <v>-81982254.166666672</v>
          </cell>
          <cell r="AJ226">
            <v>-91255993.875</v>
          </cell>
        </row>
        <row r="227">
          <cell r="R227">
            <v>-29501636</v>
          </cell>
          <cell r="S227">
            <v>-65101278</v>
          </cell>
          <cell r="T227">
            <v>-80899216</v>
          </cell>
          <cell r="AH227">
            <v>-29449504.5</v>
          </cell>
          <cell r="AI227">
            <v>-33391292.583333332</v>
          </cell>
          <cell r="AJ227">
            <v>-39474646.5</v>
          </cell>
        </row>
        <row r="228">
          <cell r="R228">
            <v>181755031</v>
          </cell>
          <cell r="S228">
            <v>267321135</v>
          </cell>
          <cell r="T228">
            <v>292670117</v>
          </cell>
          <cell r="AH228">
            <v>147184232.70833334</v>
          </cell>
          <cell r="AI228">
            <v>165895739.625</v>
          </cell>
          <cell r="AJ228">
            <v>189228708.45833334</v>
          </cell>
        </row>
        <row r="229">
          <cell r="R229">
            <v>-93000000</v>
          </cell>
          <cell r="S229">
            <v>-37000000</v>
          </cell>
          <cell r="T229">
            <v>-111000000</v>
          </cell>
          <cell r="AH229">
            <v>-9041666.666666666</v>
          </cell>
          <cell r="AI229">
            <v>-14458333.333333334</v>
          </cell>
          <cell r="AJ229">
            <v>-20625000</v>
          </cell>
        </row>
        <row r="230">
          <cell r="R230">
            <v>56439</v>
          </cell>
          <cell r="S230">
            <v>69986</v>
          </cell>
          <cell r="T230">
            <v>73474</v>
          </cell>
          <cell r="AH230">
            <v>45932.958333333336</v>
          </cell>
          <cell r="AI230">
            <v>51200.666666666664</v>
          </cell>
          <cell r="AJ230">
            <v>57178.166666666664</v>
          </cell>
        </row>
        <row r="231">
          <cell r="R231">
            <v>21519</v>
          </cell>
          <cell r="S231">
            <v>44673</v>
          </cell>
          <cell r="T231">
            <v>52057</v>
          </cell>
          <cell r="AH231">
            <v>17163.125</v>
          </cell>
          <cell r="AI231">
            <v>19921.125</v>
          </cell>
          <cell r="AJ231">
            <v>23951.541666666668</v>
          </cell>
        </row>
        <row r="232">
          <cell r="R232">
            <v>-27527019.940000001</v>
          </cell>
          <cell r="S232">
            <v>-24466777.550000001</v>
          </cell>
          <cell r="T232">
            <v>-15519770.09</v>
          </cell>
          <cell r="AH232">
            <v>-22070783.897916663</v>
          </cell>
          <cell r="AI232">
            <v>-21434872.451250006</v>
          </cell>
          <cell r="AJ232">
            <v>-20489093.883333337</v>
          </cell>
        </row>
        <row r="233">
          <cell r="AH233">
            <v>0</v>
          </cell>
          <cell r="AI233">
            <v>0</v>
          </cell>
          <cell r="AJ233">
            <v>0</v>
          </cell>
        </row>
        <row r="234">
          <cell r="R234">
            <v>0</v>
          </cell>
          <cell r="S234">
            <v>0</v>
          </cell>
          <cell r="T234">
            <v>0</v>
          </cell>
          <cell r="AH234">
            <v>-1.1399999999999999</v>
          </cell>
          <cell r="AI234">
            <v>-0.37999999999999995</v>
          </cell>
          <cell r="AJ234">
            <v>0</v>
          </cell>
        </row>
        <row r="235">
          <cell r="R235">
            <v>-3588.77</v>
          </cell>
          <cell r="S235">
            <v>-7855.77</v>
          </cell>
          <cell r="T235">
            <v>0</v>
          </cell>
          <cell r="AH235">
            <v>1789.531666666667</v>
          </cell>
          <cell r="AI235">
            <v>-215.59499999999994</v>
          </cell>
          <cell r="AJ235">
            <v>-1307.0541666666666</v>
          </cell>
        </row>
        <row r="236">
          <cell r="R236">
            <v>0</v>
          </cell>
          <cell r="S236">
            <v>0</v>
          </cell>
          <cell r="T236">
            <v>0</v>
          </cell>
          <cell r="AH236">
            <v>0</v>
          </cell>
          <cell r="AI236">
            <v>0</v>
          </cell>
          <cell r="AJ236">
            <v>0</v>
          </cell>
        </row>
        <row r="237">
          <cell r="R237">
            <v>0</v>
          </cell>
          <cell r="S237">
            <v>0</v>
          </cell>
          <cell r="T237">
            <v>0</v>
          </cell>
          <cell r="AH237">
            <v>973.52791666666656</v>
          </cell>
          <cell r="AI237">
            <v>366.26041666666669</v>
          </cell>
          <cell r="AJ237">
            <v>38.666666666666664</v>
          </cell>
        </row>
        <row r="238">
          <cell r="R238">
            <v>0</v>
          </cell>
          <cell r="S238">
            <v>0</v>
          </cell>
          <cell r="T238">
            <v>0</v>
          </cell>
          <cell r="AH238">
            <v>-1388.6324999999999</v>
          </cell>
          <cell r="AI238">
            <v>-1080.0474999999999</v>
          </cell>
          <cell r="AJ238">
            <v>-771.46249999999998</v>
          </cell>
        </row>
        <row r="239">
          <cell r="AH239">
            <v>0</v>
          </cell>
          <cell r="AI239">
            <v>0</v>
          </cell>
          <cell r="AJ239">
            <v>0</v>
          </cell>
        </row>
        <row r="240">
          <cell r="R240">
            <v>9166488.0899999999</v>
          </cell>
          <cell r="S240">
            <v>3817892.31</v>
          </cell>
          <cell r="T240">
            <v>13478041.51</v>
          </cell>
          <cell r="AH240">
            <v>10881235.73</v>
          </cell>
          <cell r="AI240">
            <v>10853125.952083332</v>
          </cell>
          <cell r="AJ240">
            <v>11180435.561249999</v>
          </cell>
        </row>
        <row r="241">
          <cell r="R241">
            <v>152338.4</v>
          </cell>
          <cell r="S241">
            <v>260146.16</v>
          </cell>
          <cell r="T241">
            <v>185421.35</v>
          </cell>
          <cell r="AH241">
            <v>123696.06875000002</v>
          </cell>
          <cell r="AI241">
            <v>132421.87583333332</v>
          </cell>
          <cell r="AJ241">
            <v>141227.53124999997</v>
          </cell>
        </row>
        <row r="242">
          <cell r="R242">
            <v>152338.4</v>
          </cell>
          <cell r="S242">
            <v>217388.12</v>
          </cell>
          <cell r="T242">
            <v>295012.77</v>
          </cell>
          <cell r="AH242">
            <v>118845.48125000001</v>
          </cell>
          <cell r="AI242">
            <v>128260.3625</v>
          </cell>
          <cell r="AJ242">
            <v>140299.66791666669</v>
          </cell>
        </row>
        <row r="243">
          <cell r="R243">
            <v>0</v>
          </cell>
          <cell r="S243">
            <v>0</v>
          </cell>
          <cell r="T243">
            <v>0</v>
          </cell>
          <cell r="AH243">
            <v>0</v>
          </cell>
          <cell r="AI243">
            <v>0</v>
          </cell>
          <cell r="AJ243">
            <v>0</v>
          </cell>
        </row>
        <row r="244">
          <cell r="R244">
            <v>0</v>
          </cell>
          <cell r="S244">
            <v>0</v>
          </cell>
          <cell r="T244">
            <v>0</v>
          </cell>
          <cell r="AH244">
            <v>0</v>
          </cell>
          <cell r="AI244">
            <v>0</v>
          </cell>
          <cell r="AJ244">
            <v>0</v>
          </cell>
        </row>
        <row r="245">
          <cell r="R245">
            <v>15985606.18</v>
          </cell>
          <cell r="S245">
            <v>10621047.050000001</v>
          </cell>
          <cell r="T245">
            <v>10374461.550000001</v>
          </cell>
          <cell r="AH245">
            <v>14300064.913333334</v>
          </cell>
          <cell r="AI245">
            <v>14364383.863750001</v>
          </cell>
          <cell r="AJ245">
            <v>13936220.889166668</v>
          </cell>
        </row>
        <row r="246">
          <cell r="R246">
            <v>311655.82</v>
          </cell>
          <cell r="S246">
            <v>614040.48</v>
          </cell>
          <cell r="T246">
            <v>684930.46</v>
          </cell>
          <cell r="AH246">
            <v>992622.69291666674</v>
          </cell>
          <cell r="AI246">
            <v>908563.43291666685</v>
          </cell>
          <cell r="AJ246">
            <v>849292.20208333328</v>
          </cell>
        </row>
        <row r="247">
          <cell r="R247">
            <v>14628965.85</v>
          </cell>
          <cell r="S247">
            <v>14588885.85</v>
          </cell>
          <cell r="T247">
            <v>14548805.85</v>
          </cell>
          <cell r="AH247">
            <v>12320851.956250003</v>
          </cell>
          <cell r="AI247">
            <v>12319181.943750001</v>
          </cell>
          <cell r="AJ247">
            <v>12314171.93125</v>
          </cell>
        </row>
        <row r="248">
          <cell r="R248">
            <v>0</v>
          </cell>
          <cell r="S248">
            <v>0</v>
          </cell>
          <cell r="T248">
            <v>0</v>
          </cell>
          <cell r="AH248">
            <v>0</v>
          </cell>
          <cell r="AI248">
            <v>0</v>
          </cell>
          <cell r="AJ248">
            <v>0</v>
          </cell>
        </row>
        <row r="249">
          <cell r="R249">
            <v>-40</v>
          </cell>
          <cell r="S249">
            <v>-40</v>
          </cell>
          <cell r="T249">
            <v>0</v>
          </cell>
          <cell r="AH249">
            <v>41967.105833333328</v>
          </cell>
          <cell r="AI249">
            <v>38272.168749999997</v>
          </cell>
          <cell r="AJ249">
            <v>31602.191666666666</v>
          </cell>
        </row>
        <row r="250">
          <cell r="R250">
            <v>-9043.26</v>
          </cell>
          <cell r="S250">
            <v>-5510.91</v>
          </cell>
          <cell r="T250">
            <v>0</v>
          </cell>
          <cell r="AH250">
            <v>-16669.688749999998</v>
          </cell>
          <cell r="AI250">
            <v>-12025.125</v>
          </cell>
          <cell r="AJ250">
            <v>-9629.2525000000005</v>
          </cell>
        </row>
        <row r="251">
          <cell r="R251">
            <v>0</v>
          </cell>
          <cell r="S251">
            <v>0</v>
          </cell>
          <cell r="T251">
            <v>0</v>
          </cell>
          <cell r="AH251">
            <v>0</v>
          </cell>
          <cell r="AI251">
            <v>0</v>
          </cell>
          <cell r="AJ251">
            <v>0</v>
          </cell>
        </row>
        <row r="252">
          <cell r="R252">
            <v>0</v>
          </cell>
          <cell r="S252">
            <v>0</v>
          </cell>
          <cell r="T252">
            <v>0</v>
          </cell>
          <cell r="AH252">
            <v>0</v>
          </cell>
          <cell r="AI252">
            <v>0</v>
          </cell>
          <cell r="AJ252">
            <v>0</v>
          </cell>
        </row>
        <row r="253">
          <cell r="R253">
            <v>0</v>
          </cell>
          <cell r="S253">
            <v>0</v>
          </cell>
          <cell r="T253">
            <v>0</v>
          </cell>
          <cell r="AH253">
            <v>0</v>
          </cell>
          <cell r="AI253">
            <v>0</v>
          </cell>
          <cell r="AJ253">
            <v>0</v>
          </cell>
        </row>
        <row r="254">
          <cell r="R254">
            <v>0</v>
          </cell>
          <cell r="S254">
            <v>0</v>
          </cell>
          <cell r="T254">
            <v>0</v>
          </cell>
          <cell r="AH254">
            <v>0</v>
          </cell>
          <cell r="AI254">
            <v>0</v>
          </cell>
          <cell r="AJ254">
            <v>0</v>
          </cell>
        </row>
        <row r="255">
          <cell r="R255">
            <v>285756.46999999997</v>
          </cell>
          <cell r="S255">
            <v>285756.46999999997</v>
          </cell>
          <cell r="T255">
            <v>285756.46999999997</v>
          </cell>
          <cell r="AH255">
            <v>296321.82333333336</v>
          </cell>
          <cell r="AI255">
            <v>294807.78333333338</v>
          </cell>
          <cell r="AJ255">
            <v>293293.74333333335</v>
          </cell>
        </row>
        <row r="256">
          <cell r="R256">
            <v>3786098.82</v>
          </cell>
          <cell r="S256">
            <v>3688795</v>
          </cell>
          <cell r="T256">
            <v>4317109.05</v>
          </cell>
          <cell r="AH256">
            <v>2850274.1670833328</v>
          </cell>
          <cell r="AI256">
            <v>2981286.6675</v>
          </cell>
          <cell r="AJ256">
            <v>3103621.2945833332</v>
          </cell>
        </row>
        <row r="257">
          <cell r="R257">
            <v>0</v>
          </cell>
          <cell r="S257">
            <v>0</v>
          </cell>
          <cell r="T257">
            <v>0</v>
          </cell>
          <cell r="AH257">
            <v>6439.3275000000003</v>
          </cell>
          <cell r="AI257">
            <v>6439.3275000000003</v>
          </cell>
          <cell r="AJ257">
            <v>6439.3275000000003</v>
          </cell>
        </row>
        <row r="258">
          <cell r="R258">
            <v>0</v>
          </cell>
          <cell r="S258">
            <v>0</v>
          </cell>
          <cell r="T258">
            <v>0</v>
          </cell>
          <cell r="AH258">
            <v>0</v>
          </cell>
          <cell r="AI258">
            <v>0</v>
          </cell>
          <cell r="AJ258">
            <v>0</v>
          </cell>
        </row>
        <row r="259">
          <cell r="R259">
            <v>44605.79</v>
          </cell>
          <cell r="S259">
            <v>51172.28</v>
          </cell>
          <cell r="T259">
            <v>48196.52</v>
          </cell>
          <cell r="AH259">
            <v>51153.948750000003</v>
          </cell>
          <cell r="AI259">
            <v>51482.439583333333</v>
          </cell>
          <cell r="AJ259">
            <v>53477.460833333338</v>
          </cell>
        </row>
        <row r="260">
          <cell r="R260">
            <v>9999076.5999999996</v>
          </cell>
          <cell r="S260">
            <v>9399801.6500000004</v>
          </cell>
          <cell r="T260">
            <v>12226150.960000001</v>
          </cell>
          <cell r="AH260">
            <v>9917092.4020833336</v>
          </cell>
          <cell r="AI260">
            <v>9873465.6208333336</v>
          </cell>
          <cell r="AJ260">
            <v>9932660.7950000018</v>
          </cell>
        </row>
        <row r="261">
          <cell r="R261">
            <v>65557704.82</v>
          </cell>
          <cell r="S261">
            <v>65093539.770000003</v>
          </cell>
          <cell r="T261">
            <v>65093539.770000003</v>
          </cell>
          <cell r="AH261">
            <v>66351683.132083349</v>
          </cell>
          <cell r="AI261">
            <v>66224965.25250002</v>
          </cell>
          <cell r="AJ261">
            <v>66078907.162500001</v>
          </cell>
        </row>
        <row r="262">
          <cell r="R262">
            <v>1448.24</v>
          </cell>
          <cell r="S262">
            <v>1448.24</v>
          </cell>
          <cell r="T262">
            <v>0</v>
          </cell>
          <cell r="AH262">
            <v>737.67333333333329</v>
          </cell>
          <cell r="AI262">
            <v>827.79333333333341</v>
          </cell>
          <cell r="AJ262">
            <v>840.1049999999999</v>
          </cell>
        </row>
        <row r="263">
          <cell r="R263">
            <v>0</v>
          </cell>
          <cell r="S263">
            <v>0</v>
          </cell>
          <cell r="T263">
            <v>0</v>
          </cell>
          <cell r="AH263">
            <v>0</v>
          </cell>
          <cell r="AI263">
            <v>0</v>
          </cell>
          <cell r="AJ263">
            <v>0</v>
          </cell>
        </row>
        <row r="264">
          <cell r="R264">
            <v>0</v>
          </cell>
          <cell r="S264">
            <v>0</v>
          </cell>
          <cell r="T264">
            <v>0</v>
          </cell>
          <cell r="AH264">
            <v>0</v>
          </cell>
          <cell r="AI264">
            <v>0</v>
          </cell>
          <cell r="AJ264">
            <v>0</v>
          </cell>
        </row>
        <row r="265">
          <cell r="R265">
            <v>0</v>
          </cell>
          <cell r="S265">
            <v>0</v>
          </cell>
          <cell r="T265">
            <v>0</v>
          </cell>
          <cell r="AH265">
            <v>-8073.4245833333325</v>
          </cell>
          <cell r="AI265">
            <v>-4553.2504166666668</v>
          </cell>
          <cell r="AJ265">
            <v>-2028.4095833333333</v>
          </cell>
        </row>
        <row r="266">
          <cell r="R266">
            <v>0</v>
          </cell>
          <cell r="S266">
            <v>0</v>
          </cell>
          <cell r="T266">
            <v>0</v>
          </cell>
          <cell r="AH266">
            <v>12250.566666666666</v>
          </cell>
          <cell r="AI266">
            <v>0</v>
          </cell>
          <cell r="AJ266">
            <v>0</v>
          </cell>
        </row>
        <row r="267">
          <cell r="R267">
            <v>0</v>
          </cell>
          <cell r="S267">
            <v>0</v>
          </cell>
          <cell r="T267">
            <v>0</v>
          </cell>
          <cell r="AH267">
            <v>23500.038749999996</v>
          </cell>
          <cell r="AI267">
            <v>18277.807916666668</v>
          </cell>
          <cell r="AJ267">
            <v>13055.577083333332</v>
          </cell>
        </row>
        <row r="268">
          <cell r="R268">
            <v>1276.2</v>
          </cell>
          <cell r="S268">
            <v>1276.2</v>
          </cell>
          <cell r="T268">
            <v>0</v>
          </cell>
          <cell r="AH268">
            <v>562242.03750000021</v>
          </cell>
          <cell r="AI268">
            <v>437582.9625000002</v>
          </cell>
          <cell r="AJ268">
            <v>312870.71250000014</v>
          </cell>
        </row>
        <row r="269">
          <cell r="R269">
            <v>38819.599999999999</v>
          </cell>
          <cell r="S269">
            <v>35341.089999999997</v>
          </cell>
          <cell r="T269">
            <v>0</v>
          </cell>
          <cell r="AH269">
            <v>64271.935000000005</v>
          </cell>
          <cell r="AI269">
            <v>67361.96375000001</v>
          </cell>
          <cell r="AJ269">
            <v>63279.70166666666</v>
          </cell>
        </row>
        <row r="270">
          <cell r="R270">
            <v>0</v>
          </cell>
          <cell r="S270">
            <v>205776.56</v>
          </cell>
          <cell r="T270">
            <v>272399.3</v>
          </cell>
          <cell r="AH270">
            <v>0</v>
          </cell>
          <cell r="AI270">
            <v>8574.0233333333326</v>
          </cell>
          <cell r="AJ270">
            <v>28498.017499999998</v>
          </cell>
        </row>
        <row r="271">
          <cell r="R271">
            <v>169.15</v>
          </cell>
          <cell r="S271">
            <v>2379.67</v>
          </cell>
          <cell r="T271">
            <v>2168.75</v>
          </cell>
          <cell r="AH271">
            <v>39004.656666666669</v>
          </cell>
          <cell r="AI271">
            <v>33820.592083333344</v>
          </cell>
          <cell r="AJ271">
            <v>28731.386666666673</v>
          </cell>
        </row>
        <row r="272">
          <cell r="R272">
            <v>162629.26</v>
          </cell>
          <cell r="S272">
            <v>158918.92000000001</v>
          </cell>
          <cell r="T272">
            <v>148957.35999999999</v>
          </cell>
          <cell r="AH272">
            <v>392125.99833333329</v>
          </cell>
          <cell r="AI272">
            <v>329276.66624999995</v>
          </cell>
          <cell r="AJ272">
            <v>283928.84666666668</v>
          </cell>
        </row>
        <row r="273">
          <cell r="R273">
            <v>550189.84</v>
          </cell>
          <cell r="S273">
            <v>520621.75</v>
          </cell>
          <cell r="T273">
            <v>496142.91</v>
          </cell>
          <cell r="AH273">
            <v>917979.45958333334</v>
          </cell>
          <cell r="AI273">
            <v>858240.65333333332</v>
          </cell>
          <cell r="AJ273">
            <v>801590.64708333323</v>
          </cell>
        </row>
        <row r="274">
          <cell r="R274">
            <v>136471.76</v>
          </cell>
          <cell r="S274">
            <v>313623.93</v>
          </cell>
          <cell r="T274">
            <v>2934826.05</v>
          </cell>
          <cell r="AH274">
            <v>400351.07000000007</v>
          </cell>
          <cell r="AI274">
            <v>356537.15541666659</v>
          </cell>
          <cell r="AJ274">
            <v>414923.58624999999</v>
          </cell>
        </row>
        <row r="275">
          <cell r="R275">
            <v>0</v>
          </cell>
          <cell r="S275">
            <v>0</v>
          </cell>
          <cell r="T275">
            <v>0</v>
          </cell>
          <cell r="AH275">
            <v>153376.68416666667</v>
          </cell>
          <cell r="AI275">
            <v>143698.17374999999</v>
          </cell>
          <cell r="AJ275">
            <v>123634.58833333333</v>
          </cell>
        </row>
        <row r="276">
          <cell r="R276">
            <v>928</v>
          </cell>
          <cell r="S276">
            <v>928</v>
          </cell>
          <cell r="T276">
            <v>0</v>
          </cell>
          <cell r="AH276">
            <v>15643.79</v>
          </cell>
          <cell r="AI276">
            <v>15299.667083333334</v>
          </cell>
          <cell r="AJ276">
            <v>14385.795416666666</v>
          </cell>
        </row>
        <row r="277">
          <cell r="R277">
            <v>727781.97</v>
          </cell>
          <cell r="S277">
            <v>727781.97</v>
          </cell>
          <cell r="T277">
            <v>727781.97</v>
          </cell>
          <cell r="AH277">
            <v>649450.61874999991</v>
          </cell>
          <cell r="AI277">
            <v>710099.11624999985</v>
          </cell>
          <cell r="AJ277">
            <v>738316.4658333332</v>
          </cell>
        </row>
        <row r="278">
          <cell r="R278">
            <v>80256.44</v>
          </cell>
          <cell r="S278">
            <v>79024.289999999994</v>
          </cell>
          <cell r="T278">
            <v>88877.42</v>
          </cell>
          <cell r="AH278">
            <v>193921.96791666668</v>
          </cell>
          <cell r="AI278">
            <v>183581.71208333332</v>
          </cell>
          <cell r="AJ278">
            <v>173465.62625</v>
          </cell>
        </row>
        <row r="279">
          <cell r="R279">
            <v>0</v>
          </cell>
          <cell r="S279">
            <v>0</v>
          </cell>
          <cell r="T279">
            <v>0</v>
          </cell>
          <cell r="AH279">
            <v>153834.93</v>
          </cell>
          <cell r="AI279">
            <v>153834.93</v>
          </cell>
          <cell r="AJ279">
            <v>153834.93</v>
          </cell>
        </row>
        <row r="280">
          <cell r="R280">
            <v>0</v>
          </cell>
          <cell r="S280">
            <v>0</v>
          </cell>
          <cell r="T280">
            <v>0</v>
          </cell>
          <cell r="AH280">
            <v>0</v>
          </cell>
          <cell r="AI280">
            <v>0</v>
          </cell>
          <cell r="AJ280">
            <v>0</v>
          </cell>
        </row>
        <row r="281">
          <cell r="R281">
            <v>0</v>
          </cell>
          <cell r="S281">
            <v>0</v>
          </cell>
          <cell r="T281">
            <v>0</v>
          </cell>
          <cell r="AH281">
            <v>0</v>
          </cell>
          <cell r="AI281">
            <v>0</v>
          </cell>
          <cell r="AJ281">
            <v>0</v>
          </cell>
        </row>
        <row r="282">
          <cell r="R282">
            <v>-756156.15</v>
          </cell>
          <cell r="S282">
            <v>-997986.44</v>
          </cell>
          <cell r="T282">
            <v>-890666.89</v>
          </cell>
          <cell r="AH282">
            <v>-769728.84583333321</v>
          </cell>
          <cell r="AI282">
            <v>-783463.18583333341</v>
          </cell>
          <cell r="AJ282">
            <v>-793875.13333333342</v>
          </cell>
        </row>
        <row r="283">
          <cell r="R283">
            <v>0</v>
          </cell>
          <cell r="S283">
            <v>0</v>
          </cell>
          <cell r="T283">
            <v>0</v>
          </cell>
          <cell r="AH283">
            <v>0</v>
          </cell>
          <cell r="AI283">
            <v>0</v>
          </cell>
          <cell r="AJ283">
            <v>0</v>
          </cell>
        </row>
        <row r="284">
          <cell r="R284">
            <v>-295643.94</v>
          </cell>
          <cell r="S284">
            <v>-643600.94999999995</v>
          </cell>
          <cell r="T284">
            <v>-491334.78</v>
          </cell>
          <cell r="AH284">
            <v>-267281.45583333337</v>
          </cell>
          <cell r="AI284">
            <v>-288372.1424999999</v>
          </cell>
          <cell r="AJ284">
            <v>-309379.9145833333</v>
          </cell>
        </row>
        <row r="285">
          <cell r="R285">
            <v>-41487700</v>
          </cell>
          <cell r="S285">
            <v>-41487700</v>
          </cell>
          <cell r="T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</row>
        <row r="286">
          <cell r="R286">
            <v>0</v>
          </cell>
          <cell r="S286">
            <v>0</v>
          </cell>
          <cell r="T286">
            <v>0</v>
          </cell>
          <cell r="AH286">
            <v>0</v>
          </cell>
          <cell r="AI286">
            <v>0</v>
          </cell>
          <cell r="AJ286">
            <v>0</v>
          </cell>
        </row>
        <row r="287">
          <cell r="R287">
            <v>882860</v>
          </cell>
          <cell r="S287">
            <v>1094776</v>
          </cell>
          <cell r="T287">
            <v>1149342</v>
          </cell>
          <cell r="AH287">
            <v>670943.41666666663</v>
          </cell>
          <cell r="AI287">
            <v>753344.91666666663</v>
          </cell>
          <cell r="AJ287">
            <v>846849.83333333337</v>
          </cell>
        </row>
        <row r="288">
          <cell r="R288">
            <v>336625</v>
          </cell>
          <cell r="S288">
            <v>698815</v>
          </cell>
          <cell r="T288">
            <v>814327</v>
          </cell>
          <cell r="AH288">
            <v>227706.29166666666</v>
          </cell>
          <cell r="AI288">
            <v>270849.625</v>
          </cell>
          <cell r="AJ288">
            <v>333897.20833333331</v>
          </cell>
        </row>
        <row r="289">
          <cell r="R289">
            <v>0</v>
          </cell>
          <cell r="S289">
            <v>0</v>
          </cell>
          <cell r="T289">
            <v>0</v>
          </cell>
          <cell r="AH289">
            <v>-73613.863333333327</v>
          </cell>
          <cell r="AI289">
            <v>-25103.112499999999</v>
          </cell>
          <cell r="AJ289">
            <v>-798.07333333333338</v>
          </cell>
        </row>
        <row r="290">
          <cell r="R290">
            <v>-709761.25</v>
          </cell>
          <cell r="S290">
            <v>-719931.31</v>
          </cell>
          <cell r="T290">
            <v>-738291.59</v>
          </cell>
          <cell r="AH290">
            <v>-562815.92166666663</v>
          </cell>
          <cell r="AI290">
            <v>-606502.47166666668</v>
          </cell>
          <cell r="AJ290">
            <v>-634488.96375</v>
          </cell>
        </row>
        <row r="291">
          <cell r="R291">
            <v>0</v>
          </cell>
          <cell r="S291">
            <v>0</v>
          </cell>
          <cell r="T291">
            <v>0</v>
          </cell>
          <cell r="AH291">
            <v>2307.2775000000001</v>
          </cell>
          <cell r="AI291">
            <v>769.09250000000009</v>
          </cell>
          <cell r="AJ291">
            <v>0</v>
          </cell>
        </row>
        <row r="292">
          <cell r="R292">
            <v>62612.34</v>
          </cell>
          <cell r="S292">
            <v>-32464.22</v>
          </cell>
          <cell r="T292">
            <v>9762.34</v>
          </cell>
          <cell r="AH292">
            <v>90090.880000000005</v>
          </cell>
          <cell r="AI292">
            <v>53031.878333333327</v>
          </cell>
          <cell r="AJ292">
            <v>31419.910833333328</v>
          </cell>
        </row>
        <row r="293">
          <cell r="R293">
            <v>-6055.45</v>
          </cell>
          <cell r="S293">
            <v>-15841.49</v>
          </cell>
          <cell r="T293">
            <v>0</v>
          </cell>
          <cell r="AH293">
            <v>41608.38041666666</v>
          </cell>
          <cell r="AI293">
            <v>11866.335833333333</v>
          </cell>
          <cell r="AJ293">
            <v>-3133.7474999999999</v>
          </cell>
        </row>
        <row r="294">
          <cell r="R294">
            <v>20980.74</v>
          </cell>
          <cell r="S294">
            <v>-3030.11</v>
          </cell>
          <cell r="T294">
            <v>-1666.46</v>
          </cell>
          <cell r="AH294">
            <v>67547.653749999983</v>
          </cell>
          <cell r="AI294">
            <v>57056.488749999997</v>
          </cell>
          <cell r="AJ294">
            <v>45044.769583333342</v>
          </cell>
        </row>
        <row r="295">
          <cell r="R295">
            <v>0</v>
          </cell>
          <cell r="S295">
            <v>0</v>
          </cell>
          <cell r="T295">
            <v>0</v>
          </cell>
          <cell r="AH295">
            <v>22716.081250000003</v>
          </cell>
          <cell r="AI295">
            <v>7904.2979166666664</v>
          </cell>
          <cell r="AJ295">
            <v>348.95000000000005</v>
          </cell>
        </row>
        <row r="296">
          <cell r="R296">
            <v>-160042.01</v>
          </cell>
          <cell r="S296">
            <v>-205776.56</v>
          </cell>
          <cell r="T296">
            <v>-272399.3</v>
          </cell>
          <cell r="AH296">
            <v>-6668.4170833333337</v>
          </cell>
          <cell r="AI296">
            <v>-21910.857500000002</v>
          </cell>
          <cell r="AJ296">
            <v>-41834.851666666662</v>
          </cell>
        </row>
        <row r="297">
          <cell r="R297">
            <v>7765142.4500000002</v>
          </cell>
          <cell r="S297">
            <v>8348264.6399999997</v>
          </cell>
          <cell r="T297">
            <v>10949264.52</v>
          </cell>
          <cell r="AH297">
            <v>4149040.1362500004</v>
          </cell>
          <cell r="AI297">
            <v>4734747.5916666677</v>
          </cell>
          <cell r="AJ297">
            <v>5452054.7712500012</v>
          </cell>
        </row>
        <row r="298">
          <cell r="R298">
            <v>0</v>
          </cell>
          <cell r="S298">
            <v>0</v>
          </cell>
          <cell r="T298">
            <v>0</v>
          </cell>
          <cell r="AH298">
            <v>0</v>
          </cell>
          <cell r="AI298">
            <v>0</v>
          </cell>
          <cell r="AJ298">
            <v>0</v>
          </cell>
        </row>
        <row r="299">
          <cell r="R299">
            <v>586686.18999999994</v>
          </cell>
          <cell r="S299">
            <v>540262.16</v>
          </cell>
          <cell r="T299">
            <v>669427.55000000005</v>
          </cell>
          <cell r="AH299">
            <v>654062.96333333338</v>
          </cell>
          <cell r="AI299">
            <v>647513.35666666669</v>
          </cell>
          <cell r="AJ299">
            <v>642176.3466666668</v>
          </cell>
        </row>
        <row r="300">
          <cell r="R300">
            <v>983628.26</v>
          </cell>
          <cell r="S300">
            <v>889074.69</v>
          </cell>
          <cell r="T300">
            <v>680103.45</v>
          </cell>
          <cell r="AH300">
            <v>943059.16416666657</v>
          </cell>
          <cell r="AI300">
            <v>948099.01166666672</v>
          </cell>
          <cell r="AJ300">
            <v>948764.81666666653</v>
          </cell>
        </row>
        <row r="301">
          <cell r="R301">
            <v>94948.99</v>
          </cell>
          <cell r="S301">
            <v>133220.99</v>
          </cell>
          <cell r="T301">
            <v>128739.99</v>
          </cell>
          <cell r="AH301">
            <v>122109.28166666668</v>
          </cell>
          <cell r="AI301">
            <v>124590.90666666666</v>
          </cell>
          <cell r="AJ301">
            <v>126259.11499999999</v>
          </cell>
        </row>
        <row r="302">
          <cell r="R302">
            <v>18935.419999999998</v>
          </cell>
          <cell r="S302">
            <v>25145.759999999998</v>
          </cell>
          <cell r="T302">
            <v>21561.8</v>
          </cell>
          <cell r="AH302">
            <v>19626.41</v>
          </cell>
          <cell r="AI302">
            <v>20058.492916666666</v>
          </cell>
          <cell r="AJ302">
            <v>20285.944999999996</v>
          </cell>
        </row>
        <row r="303">
          <cell r="R303">
            <v>0</v>
          </cell>
          <cell r="S303">
            <v>0</v>
          </cell>
          <cell r="T303">
            <v>0</v>
          </cell>
          <cell r="AH303">
            <v>0</v>
          </cell>
          <cell r="AI303">
            <v>0</v>
          </cell>
          <cell r="AJ303">
            <v>0</v>
          </cell>
        </row>
        <row r="304">
          <cell r="R304">
            <v>3923076.58</v>
          </cell>
          <cell r="S304">
            <v>3923076.58</v>
          </cell>
          <cell r="T304">
            <v>3920951.59</v>
          </cell>
          <cell r="AH304">
            <v>3925633.4683333323</v>
          </cell>
          <cell r="AI304">
            <v>3925345.7649999992</v>
          </cell>
          <cell r="AJ304">
            <v>3924969.5204166663</v>
          </cell>
        </row>
        <row r="305">
          <cell r="R305">
            <v>1111480.51</v>
          </cell>
          <cell r="S305">
            <v>1111480.51</v>
          </cell>
          <cell r="T305">
            <v>1102268.1200000001</v>
          </cell>
          <cell r="AH305">
            <v>1173217.9862499998</v>
          </cell>
          <cell r="AI305">
            <v>1161811.4670833333</v>
          </cell>
          <cell r="AJ305">
            <v>1150021.0983333332</v>
          </cell>
        </row>
        <row r="306">
          <cell r="R306">
            <v>0</v>
          </cell>
          <cell r="S306">
            <v>0</v>
          </cell>
          <cell r="T306">
            <v>0</v>
          </cell>
          <cell r="AH306">
            <v>0</v>
          </cell>
          <cell r="AI306">
            <v>0</v>
          </cell>
          <cell r="AJ306">
            <v>0</v>
          </cell>
        </row>
        <row r="307">
          <cell r="R307">
            <v>2535409.8199999998</v>
          </cell>
          <cell r="S307">
            <v>2485089.0499999998</v>
          </cell>
          <cell r="T307">
            <v>2485089.0499999998</v>
          </cell>
          <cell r="AH307">
            <v>2674819.1145833335</v>
          </cell>
          <cell r="AI307">
            <v>2659120.9433333334</v>
          </cell>
          <cell r="AJ307">
            <v>2641485.1820833334</v>
          </cell>
        </row>
        <row r="308">
          <cell r="R308">
            <v>7359.29</v>
          </cell>
          <cell r="S308">
            <v>7359.29</v>
          </cell>
          <cell r="T308">
            <v>0</v>
          </cell>
          <cell r="AH308">
            <v>7359.2899999999981</v>
          </cell>
          <cell r="AI308">
            <v>7359.2899999999981</v>
          </cell>
          <cell r="AJ308">
            <v>7052.652916666666</v>
          </cell>
        </row>
        <row r="309">
          <cell r="R309">
            <v>0</v>
          </cell>
          <cell r="S309">
            <v>0</v>
          </cell>
          <cell r="T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R310">
            <v>354008.19</v>
          </cell>
          <cell r="S310">
            <v>354008.19</v>
          </cell>
          <cell r="T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</row>
        <row r="311">
          <cell r="R311">
            <v>0</v>
          </cell>
          <cell r="S311">
            <v>0</v>
          </cell>
          <cell r="T311">
            <v>0</v>
          </cell>
          <cell r="AH311">
            <v>0</v>
          </cell>
          <cell r="AI311">
            <v>0</v>
          </cell>
          <cell r="AJ311">
            <v>0</v>
          </cell>
        </row>
        <row r="312">
          <cell r="R312">
            <v>1357044.6</v>
          </cell>
          <cell r="S312">
            <v>1357044.6</v>
          </cell>
          <cell r="T312">
            <v>0</v>
          </cell>
          <cell r="AH312">
            <v>1354834.0075000001</v>
          </cell>
          <cell r="AI312">
            <v>1351543.3441666665</v>
          </cell>
          <cell r="AJ312">
            <v>1293632.76875</v>
          </cell>
        </row>
        <row r="313">
          <cell r="R313">
            <v>59.22</v>
          </cell>
          <cell r="S313">
            <v>59.22</v>
          </cell>
          <cell r="T313">
            <v>86.14</v>
          </cell>
          <cell r="AH313">
            <v>231.05250000000001</v>
          </cell>
          <cell r="AI313">
            <v>235.98749999999998</v>
          </cell>
          <cell r="AJ313">
            <v>242.04416666666665</v>
          </cell>
        </row>
        <row r="314">
          <cell r="R314">
            <v>98202.36</v>
          </cell>
          <cell r="S314">
            <v>98202.36</v>
          </cell>
          <cell r="T314">
            <v>98202.36</v>
          </cell>
          <cell r="AH314">
            <v>78275.424999999988</v>
          </cell>
          <cell r="AI314">
            <v>86458.988333333327</v>
          </cell>
          <cell r="AJ314">
            <v>94642.534999999989</v>
          </cell>
        </row>
        <row r="315">
          <cell r="R315">
            <v>342.4</v>
          </cell>
          <cell r="S315">
            <v>909.61</v>
          </cell>
          <cell r="T315">
            <v>555.19000000000005</v>
          </cell>
          <cell r="AH315">
            <v>-266.60208333333338</v>
          </cell>
          <cell r="AI315">
            <v>-608.51083333333338</v>
          </cell>
          <cell r="AJ315">
            <v>-1017.1829166666663</v>
          </cell>
        </row>
        <row r="316">
          <cell r="R316">
            <v>118974.11</v>
          </cell>
          <cell r="S316">
            <v>116008.11</v>
          </cell>
          <cell r="T316">
            <v>123238.11</v>
          </cell>
          <cell r="AH316">
            <v>145035.19333333333</v>
          </cell>
          <cell r="AI316">
            <v>142770.35999999999</v>
          </cell>
          <cell r="AJ316">
            <v>140468.44333333333</v>
          </cell>
        </row>
        <row r="317">
          <cell r="R317">
            <v>0</v>
          </cell>
          <cell r="S317">
            <v>0</v>
          </cell>
          <cell r="T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R318">
            <v>0</v>
          </cell>
          <cell r="S318">
            <v>0</v>
          </cell>
          <cell r="T318">
            <v>1327239.27</v>
          </cell>
          <cell r="AH318">
            <v>0</v>
          </cell>
          <cell r="AI318">
            <v>0</v>
          </cell>
          <cell r="AJ318">
            <v>55301.636250000003</v>
          </cell>
        </row>
        <row r="319">
          <cell r="R319">
            <v>487684.88</v>
          </cell>
          <cell r="S319">
            <v>486044.67</v>
          </cell>
          <cell r="T319">
            <v>485497.93</v>
          </cell>
          <cell r="AH319">
            <v>554819.00624999998</v>
          </cell>
          <cell r="AI319">
            <v>546321.87833333341</v>
          </cell>
          <cell r="AJ319">
            <v>537938.65249999997</v>
          </cell>
        </row>
        <row r="320">
          <cell r="R320">
            <v>263276.40000000002</v>
          </cell>
          <cell r="S320">
            <v>527410.32999999996</v>
          </cell>
          <cell r="T320">
            <v>742563.47</v>
          </cell>
          <cell r="AH320">
            <v>106562.85083333333</v>
          </cell>
          <cell r="AI320">
            <v>140507.96541666667</v>
          </cell>
          <cell r="AJ320">
            <v>190893.80375000005</v>
          </cell>
        </row>
        <row r="321">
          <cell r="R321">
            <v>0</v>
          </cell>
          <cell r="S321">
            <v>0</v>
          </cell>
          <cell r="T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R322">
            <v>0</v>
          </cell>
          <cell r="S322">
            <v>0</v>
          </cell>
          <cell r="T322">
            <v>0</v>
          </cell>
          <cell r="AH322">
            <v>0</v>
          </cell>
          <cell r="AI322">
            <v>0</v>
          </cell>
          <cell r="AJ322">
            <v>0</v>
          </cell>
        </row>
        <row r="323">
          <cell r="R323">
            <v>0</v>
          </cell>
          <cell r="S323">
            <v>0</v>
          </cell>
          <cell r="T323">
            <v>0</v>
          </cell>
          <cell r="AH323">
            <v>0</v>
          </cell>
          <cell r="AI323">
            <v>0</v>
          </cell>
          <cell r="AJ323">
            <v>0</v>
          </cell>
        </row>
        <row r="324">
          <cell r="R324">
            <v>0</v>
          </cell>
          <cell r="S324">
            <v>0</v>
          </cell>
          <cell r="T324">
            <v>0</v>
          </cell>
          <cell r="AH324">
            <v>0</v>
          </cell>
          <cell r="AI324">
            <v>0</v>
          </cell>
          <cell r="AJ324">
            <v>0</v>
          </cell>
        </row>
        <row r="325">
          <cell r="R325">
            <v>0</v>
          </cell>
          <cell r="S325">
            <v>0</v>
          </cell>
          <cell r="T325">
            <v>0</v>
          </cell>
          <cell r="AH325">
            <v>0</v>
          </cell>
          <cell r="AI325">
            <v>0</v>
          </cell>
          <cell r="AJ325">
            <v>0</v>
          </cell>
        </row>
        <row r="326">
          <cell r="R326">
            <v>0</v>
          </cell>
          <cell r="S326">
            <v>0</v>
          </cell>
          <cell r="T326">
            <v>0</v>
          </cell>
          <cell r="AH326">
            <v>0</v>
          </cell>
          <cell r="AI326">
            <v>0</v>
          </cell>
          <cell r="AJ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  <cell r="AH327">
            <v>0</v>
          </cell>
          <cell r="AI327">
            <v>0</v>
          </cell>
          <cell r="AJ327">
            <v>0</v>
          </cell>
        </row>
        <row r="328">
          <cell r="R328">
            <v>5022948.6100000003</v>
          </cell>
          <cell r="S328">
            <v>4706055.5999999996</v>
          </cell>
          <cell r="T328">
            <v>4975534.68</v>
          </cell>
          <cell r="AH328">
            <v>5170696.979166667</v>
          </cell>
          <cell r="AI328">
            <v>5127446.3566666665</v>
          </cell>
          <cell r="AJ328">
            <v>5097574.1729166666</v>
          </cell>
        </row>
        <row r="329">
          <cell r="R329">
            <v>2837027.87</v>
          </cell>
          <cell r="S329">
            <v>2843435.87</v>
          </cell>
          <cell r="T329">
            <v>2844733.87</v>
          </cell>
          <cell r="AH329">
            <v>2866981.9116666671</v>
          </cell>
          <cell r="AI329">
            <v>2865009.4533333336</v>
          </cell>
          <cell r="AJ329">
            <v>2860710.0366666671</v>
          </cell>
        </row>
        <row r="330">
          <cell r="R330">
            <v>-5022948.6100000003</v>
          </cell>
          <cell r="S330">
            <v>-4706055.5999999996</v>
          </cell>
          <cell r="T330">
            <v>-4975534.68</v>
          </cell>
          <cell r="AH330">
            <v>-5144945.2716666674</v>
          </cell>
          <cell r="AI330">
            <v>-5110875.8554166667</v>
          </cell>
          <cell r="AJ330">
            <v>-5094196.8220833344</v>
          </cell>
        </row>
        <row r="331">
          <cell r="R331">
            <v>2192741.79</v>
          </cell>
          <cell r="S331">
            <v>2197549.79</v>
          </cell>
          <cell r="T331">
            <v>2198523.79</v>
          </cell>
          <cell r="AH331">
            <v>2215202.5816666661</v>
          </cell>
          <cell r="AI331">
            <v>2213728.4149999996</v>
          </cell>
          <cell r="AJ331">
            <v>2210504.0399999996</v>
          </cell>
        </row>
        <row r="332">
          <cell r="R332">
            <v>0</v>
          </cell>
          <cell r="S332">
            <v>0</v>
          </cell>
          <cell r="T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R333">
            <v>11552468.869999999</v>
          </cell>
          <cell r="S333">
            <v>11917323.93</v>
          </cell>
          <cell r="T333">
            <v>11910163.23</v>
          </cell>
          <cell r="AH333">
            <v>11375326.93125</v>
          </cell>
          <cell r="AI333">
            <v>11367516.997083336</v>
          </cell>
          <cell r="AJ333">
            <v>11397406.2675</v>
          </cell>
        </row>
        <row r="334">
          <cell r="R334">
            <v>4036266.64</v>
          </cell>
          <cell r="S334">
            <v>4146925.09</v>
          </cell>
          <cell r="T334">
            <v>4312676.6500000004</v>
          </cell>
          <cell r="AH334">
            <v>3883457.6766666663</v>
          </cell>
          <cell r="AI334">
            <v>3909833.4575</v>
          </cell>
          <cell r="AJ334">
            <v>3946353.2608333342</v>
          </cell>
        </row>
        <row r="335">
          <cell r="R335">
            <v>2084706.86</v>
          </cell>
          <cell r="S335">
            <v>2104705.85</v>
          </cell>
          <cell r="T335">
            <v>2115371.46</v>
          </cell>
          <cell r="AH335">
            <v>2133282.8966666665</v>
          </cell>
          <cell r="AI335">
            <v>2133379.1295833332</v>
          </cell>
          <cell r="AJ335">
            <v>2128090.17625</v>
          </cell>
        </row>
        <row r="336">
          <cell r="R336">
            <v>2965876.93</v>
          </cell>
          <cell r="S336">
            <v>2991432.79</v>
          </cell>
          <cell r="T336">
            <v>2991432.79</v>
          </cell>
          <cell r="AH336">
            <v>2625434.0229166667</v>
          </cell>
          <cell r="AI336">
            <v>2753217.1462500002</v>
          </cell>
          <cell r="AJ336">
            <v>2826932.6483333334</v>
          </cell>
        </row>
        <row r="337">
          <cell r="R337">
            <v>0</v>
          </cell>
          <cell r="S337">
            <v>0</v>
          </cell>
          <cell r="T337">
            <v>0</v>
          </cell>
          <cell r="AH337">
            <v>0</v>
          </cell>
          <cell r="AI337">
            <v>0</v>
          </cell>
          <cell r="AJ337">
            <v>0</v>
          </cell>
        </row>
        <row r="338">
          <cell r="R338">
            <v>1387386.15</v>
          </cell>
          <cell r="S338">
            <v>1400460.77</v>
          </cell>
          <cell r="T338">
            <v>1397633.47</v>
          </cell>
          <cell r="AH338">
            <v>1365069.6045833335</v>
          </cell>
          <cell r="AI338">
            <v>1375282.7208333334</v>
          </cell>
          <cell r="AJ338">
            <v>1390398.9166666667</v>
          </cell>
        </row>
        <row r="339">
          <cell r="R339">
            <v>0</v>
          </cell>
          <cell r="S339">
            <v>0</v>
          </cell>
          <cell r="T339">
            <v>0</v>
          </cell>
          <cell r="AH339">
            <v>0</v>
          </cell>
          <cell r="AI339">
            <v>0</v>
          </cell>
          <cell r="AJ339">
            <v>0</v>
          </cell>
        </row>
        <row r="340">
          <cell r="R340">
            <v>250817.5</v>
          </cell>
          <cell r="S340">
            <v>250817.5</v>
          </cell>
          <cell r="T340">
            <v>218545.64</v>
          </cell>
          <cell r="AH340">
            <v>186680.82750000001</v>
          </cell>
          <cell r="AI340">
            <v>192181.28833333333</v>
          </cell>
          <cell r="AJ340">
            <v>197548.02458333332</v>
          </cell>
        </row>
        <row r="341">
          <cell r="R341">
            <v>42792.49</v>
          </cell>
          <cell r="S341">
            <v>42792.49</v>
          </cell>
          <cell r="T341">
            <v>42792.49</v>
          </cell>
          <cell r="AH341">
            <v>52580.572500000002</v>
          </cell>
          <cell r="AI341">
            <v>50102.60125</v>
          </cell>
          <cell r="AJ341">
            <v>48123.133333333331</v>
          </cell>
        </row>
        <row r="342">
          <cell r="R342">
            <v>-21117.83</v>
          </cell>
          <cell r="S342">
            <v>-21117.83</v>
          </cell>
          <cell r="T342">
            <v>-21117.83</v>
          </cell>
          <cell r="AH342">
            <v>-25403.5625</v>
          </cell>
          <cell r="AI342">
            <v>-24856.050416666669</v>
          </cell>
          <cell r="AJ342">
            <v>-24296.507500000007</v>
          </cell>
        </row>
        <row r="343">
          <cell r="R343">
            <v>20681262.190000001</v>
          </cell>
          <cell r="S343">
            <v>19418665.23</v>
          </cell>
          <cell r="T343">
            <v>17992124.489999998</v>
          </cell>
          <cell r="AH343">
            <v>10400541.503333334</v>
          </cell>
          <cell r="AI343">
            <v>11750515.9625</v>
          </cell>
          <cell r="AJ343">
            <v>13093148.199999997</v>
          </cell>
        </row>
        <row r="344">
          <cell r="R344">
            <v>5093439.28</v>
          </cell>
          <cell r="S344">
            <v>5021162.8499999996</v>
          </cell>
          <cell r="T344">
            <v>4228866.8899999997</v>
          </cell>
          <cell r="AH344">
            <v>5811603.8716666661</v>
          </cell>
          <cell r="AI344">
            <v>5354133.2929166667</v>
          </cell>
          <cell r="AJ344">
            <v>4716344.9304166669</v>
          </cell>
        </row>
        <row r="345">
          <cell r="R345">
            <v>18142782.530000001</v>
          </cell>
          <cell r="S345">
            <v>17396206.16</v>
          </cell>
          <cell r="T345">
            <v>14258360.630000001</v>
          </cell>
          <cell r="AH345">
            <v>12815895.775</v>
          </cell>
          <cell r="AI345">
            <v>13082496.1775</v>
          </cell>
          <cell r="AJ345">
            <v>13369987.371666664</v>
          </cell>
        </row>
        <row r="346">
          <cell r="R346">
            <v>576201.30000000005</v>
          </cell>
          <cell r="S346">
            <v>576201.30000000005</v>
          </cell>
          <cell r="T346">
            <v>576201.30000000005</v>
          </cell>
          <cell r="AH346">
            <v>555192.29999999993</v>
          </cell>
          <cell r="AI346">
            <v>569198.29999999993</v>
          </cell>
          <cell r="AJ346">
            <v>576201.29999999993</v>
          </cell>
        </row>
        <row r="347">
          <cell r="AH347">
            <v>0</v>
          </cell>
          <cell r="AI347">
            <v>0</v>
          </cell>
          <cell r="AJ347">
            <v>0</v>
          </cell>
        </row>
        <row r="348">
          <cell r="R348">
            <v>5329.22</v>
          </cell>
          <cell r="S348">
            <v>4263.37</v>
          </cell>
          <cell r="T348">
            <v>3197.52</v>
          </cell>
          <cell r="AH348">
            <v>3722.1850000000009</v>
          </cell>
          <cell r="AI348">
            <v>3797.5425</v>
          </cell>
          <cell r="AJ348">
            <v>3856.1516666666671</v>
          </cell>
        </row>
        <row r="349">
          <cell r="R349">
            <v>0</v>
          </cell>
          <cell r="S349">
            <v>0</v>
          </cell>
          <cell r="T349">
            <v>0</v>
          </cell>
          <cell r="AH349">
            <v>0</v>
          </cell>
          <cell r="AI349">
            <v>0</v>
          </cell>
          <cell r="AJ349">
            <v>0</v>
          </cell>
        </row>
        <row r="350">
          <cell r="R350">
            <v>160216.94</v>
          </cell>
          <cell r="S350">
            <v>367613.4</v>
          </cell>
          <cell r="T350">
            <v>1484979.38</v>
          </cell>
          <cell r="AH350">
            <v>687369.44166666653</v>
          </cell>
          <cell r="AI350">
            <v>704366.15458333318</v>
          </cell>
          <cell r="AJ350">
            <v>727803.96166666655</v>
          </cell>
        </row>
        <row r="351">
          <cell r="R351">
            <v>4240.51</v>
          </cell>
          <cell r="S351">
            <v>3635.49</v>
          </cell>
          <cell r="T351">
            <v>3030.47</v>
          </cell>
          <cell r="AH351">
            <v>5456.1750000000002</v>
          </cell>
          <cell r="AI351">
            <v>4892.4370833333342</v>
          </cell>
          <cell r="AJ351">
            <v>4415.4966666666669</v>
          </cell>
        </row>
        <row r="352">
          <cell r="R352">
            <v>4033.5</v>
          </cell>
          <cell r="S352">
            <v>2689</v>
          </cell>
          <cell r="T352">
            <v>1344.5</v>
          </cell>
          <cell r="AH352">
            <v>7432.6633333333339</v>
          </cell>
          <cell r="AI352">
            <v>7411.6016666666665</v>
          </cell>
          <cell r="AJ352">
            <v>7398.9633333333331</v>
          </cell>
        </row>
        <row r="353">
          <cell r="R353">
            <v>696952.12</v>
          </cell>
          <cell r="S353">
            <v>570233.55000000005</v>
          </cell>
          <cell r="T353">
            <v>443514.98</v>
          </cell>
          <cell r="AH353">
            <v>678762.72249999992</v>
          </cell>
          <cell r="AI353">
            <v>705557.41416666657</v>
          </cell>
          <cell r="AJ353">
            <v>726993.15916666656</v>
          </cell>
        </row>
        <row r="354">
          <cell r="R354">
            <v>30083.35</v>
          </cell>
          <cell r="S354">
            <v>26125.02</v>
          </cell>
          <cell r="T354">
            <v>22166.69</v>
          </cell>
          <cell r="AH354">
            <v>17324.942500000001</v>
          </cell>
          <cell r="AI354">
            <v>18992.210000000003</v>
          </cell>
          <cell r="AJ354">
            <v>20425.102499999997</v>
          </cell>
        </row>
        <row r="355">
          <cell r="R355">
            <v>0</v>
          </cell>
          <cell r="S355">
            <v>0</v>
          </cell>
          <cell r="T355">
            <v>0</v>
          </cell>
          <cell r="AH355">
            <v>0</v>
          </cell>
          <cell r="AI355">
            <v>0</v>
          </cell>
          <cell r="AJ355">
            <v>0</v>
          </cell>
        </row>
        <row r="356">
          <cell r="R356">
            <v>6840.57</v>
          </cell>
          <cell r="S356">
            <v>0</v>
          </cell>
          <cell r="T356">
            <v>88570.72</v>
          </cell>
          <cell r="AH356">
            <v>37163.356249999997</v>
          </cell>
          <cell r="AI356">
            <v>37334.254166666673</v>
          </cell>
          <cell r="AJ356">
            <v>37965.034999999996</v>
          </cell>
        </row>
        <row r="357">
          <cell r="R357">
            <v>29500</v>
          </cell>
          <cell r="S357">
            <v>25812.5</v>
          </cell>
          <cell r="T357">
            <v>22125</v>
          </cell>
          <cell r="AH357">
            <v>22041.224999999995</v>
          </cell>
          <cell r="AI357">
            <v>21628.728333333336</v>
          </cell>
          <cell r="AJ357">
            <v>21271.231666666667</v>
          </cell>
        </row>
        <row r="358">
          <cell r="R358">
            <v>633120</v>
          </cell>
          <cell r="S358">
            <v>506496</v>
          </cell>
          <cell r="T358">
            <v>379872</v>
          </cell>
          <cell r="AH358">
            <v>673328.78791666671</v>
          </cell>
          <cell r="AI358">
            <v>681834.94374999998</v>
          </cell>
          <cell r="AJ358">
            <v>688450.84291666665</v>
          </cell>
        </row>
        <row r="359">
          <cell r="R359">
            <v>2156.7399999999998</v>
          </cell>
          <cell r="S359">
            <v>0</v>
          </cell>
          <cell r="T359">
            <v>24249.5</v>
          </cell>
          <cell r="AH359">
            <v>11859.599583333335</v>
          </cell>
          <cell r="AI359">
            <v>11861.703333333333</v>
          </cell>
          <cell r="AJ359">
            <v>11883.626666666665</v>
          </cell>
        </row>
        <row r="360">
          <cell r="R360">
            <v>0</v>
          </cell>
          <cell r="S360">
            <v>0</v>
          </cell>
          <cell r="T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R361">
            <v>33333.339999999997</v>
          </cell>
          <cell r="S361">
            <v>16666.68</v>
          </cell>
          <cell r="T361">
            <v>0</v>
          </cell>
          <cell r="AH361">
            <v>29034.724999999995</v>
          </cell>
          <cell r="AI361">
            <v>29133.68416666667</v>
          </cell>
          <cell r="AJ361">
            <v>29166.670833333334</v>
          </cell>
        </row>
        <row r="362">
          <cell r="R362">
            <v>0</v>
          </cell>
          <cell r="S362">
            <v>0</v>
          </cell>
          <cell r="T362">
            <v>0</v>
          </cell>
          <cell r="AH362">
            <v>0</v>
          </cell>
          <cell r="AI362">
            <v>0</v>
          </cell>
          <cell r="AJ362">
            <v>0</v>
          </cell>
        </row>
        <row r="363">
          <cell r="R363">
            <v>0</v>
          </cell>
          <cell r="S363">
            <v>0</v>
          </cell>
          <cell r="T363">
            <v>0</v>
          </cell>
          <cell r="AH363">
            <v>0</v>
          </cell>
          <cell r="AI363">
            <v>0</v>
          </cell>
          <cell r="AJ363">
            <v>0</v>
          </cell>
        </row>
        <row r="364">
          <cell r="AH364">
            <v>0</v>
          </cell>
          <cell r="AI364">
            <v>0</v>
          </cell>
          <cell r="AJ364">
            <v>0</v>
          </cell>
        </row>
        <row r="365">
          <cell r="R365">
            <v>0</v>
          </cell>
          <cell r="S365">
            <v>0</v>
          </cell>
          <cell r="T365">
            <v>0</v>
          </cell>
          <cell r="AH365">
            <v>0</v>
          </cell>
          <cell r="AI365">
            <v>0</v>
          </cell>
          <cell r="AJ365">
            <v>0</v>
          </cell>
        </row>
        <row r="366">
          <cell r="R366">
            <v>0</v>
          </cell>
          <cell r="S366">
            <v>0</v>
          </cell>
          <cell r="T366">
            <v>0</v>
          </cell>
          <cell r="AH366">
            <v>0</v>
          </cell>
          <cell r="AI366">
            <v>0</v>
          </cell>
          <cell r="AJ366">
            <v>0</v>
          </cell>
        </row>
        <row r="367">
          <cell r="R367">
            <v>0</v>
          </cell>
          <cell r="S367">
            <v>0</v>
          </cell>
          <cell r="T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R368">
            <v>0</v>
          </cell>
          <cell r="S368">
            <v>0</v>
          </cell>
          <cell r="T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R369">
            <v>0</v>
          </cell>
          <cell r="S369">
            <v>0</v>
          </cell>
          <cell r="T369">
            <v>0</v>
          </cell>
          <cell r="AH369">
            <v>0</v>
          </cell>
          <cell r="AI369">
            <v>0</v>
          </cell>
          <cell r="AJ369">
            <v>0</v>
          </cell>
        </row>
        <row r="370">
          <cell r="R370">
            <v>0</v>
          </cell>
          <cell r="S370">
            <v>0</v>
          </cell>
          <cell r="T370">
            <v>0</v>
          </cell>
          <cell r="AH370">
            <v>0</v>
          </cell>
          <cell r="AI370">
            <v>0</v>
          </cell>
          <cell r="AJ370">
            <v>0</v>
          </cell>
        </row>
        <row r="371">
          <cell r="R371">
            <v>0</v>
          </cell>
          <cell r="S371">
            <v>0</v>
          </cell>
          <cell r="T371">
            <v>0</v>
          </cell>
          <cell r="AH371">
            <v>0</v>
          </cell>
          <cell r="AI371">
            <v>0</v>
          </cell>
          <cell r="AJ371">
            <v>0</v>
          </cell>
        </row>
        <row r="372">
          <cell r="R372">
            <v>0</v>
          </cell>
          <cell r="S372">
            <v>0</v>
          </cell>
          <cell r="T372">
            <v>0</v>
          </cell>
          <cell r="AH372">
            <v>0</v>
          </cell>
          <cell r="AI372">
            <v>0</v>
          </cell>
          <cell r="AJ372">
            <v>0</v>
          </cell>
        </row>
        <row r="373">
          <cell r="R373">
            <v>0</v>
          </cell>
          <cell r="S373">
            <v>0</v>
          </cell>
          <cell r="T373">
            <v>0</v>
          </cell>
          <cell r="AH373">
            <v>0</v>
          </cell>
          <cell r="AI373">
            <v>0</v>
          </cell>
          <cell r="AJ373">
            <v>0</v>
          </cell>
        </row>
        <row r="374">
          <cell r="R374">
            <v>6708.22</v>
          </cell>
          <cell r="S374">
            <v>5782.88</v>
          </cell>
          <cell r="T374">
            <v>6082.21</v>
          </cell>
          <cell r="AH374">
            <v>6051.3833333333341</v>
          </cell>
          <cell r="AI374">
            <v>5972.9291666666659</v>
          </cell>
          <cell r="AJ374">
            <v>5941.0579166666657</v>
          </cell>
        </row>
        <row r="375">
          <cell r="R375">
            <v>0</v>
          </cell>
          <cell r="S375">
            <v>0</v>
          </cell>
          <cell r="T375">
            <v>714302.59</v>
          </cell>
          <cell r="AH375">
            <v>394916.46500000003</v>
          </cell>
          <cell r="AI375">
            <v>394916.46500000003</v>
          </cell>
          <cell r="AJ375">
            <v>361459.99374999997</v>
          </cell>
        </row>
        <row r="376">
          <cell r="R376">
            <v>62843.51</v>
          </cell>
          <cell r="S376">
            <v>57606.51</v>
          </cell>
          <cell r="T376">
            <v>52369.51</v>
          </cell>
          <cell r="AH376">
            <v>94265.51</v>
          </cell>
          <cell r="AI376">
            <v>89028.51</v>
          </cell>
          <cell r="AJ376">
            <v>83791.509999999995</v>
          </cell>
        </row>
        <row r="377">
          <cell r="R377">
            <v>110686.25</v>
          </cell>
          <cell r="S377">
            <v>55343.14</v>
          </cell>
          <cell r="T377">
            <v>664117.35</v>
          </cell>
          <cell r="AH377">
            <v>359714.93791666673</v>
          </cell>
          <cell r="AI377">
            <v>359726.41833333328</v>
          </cell>
          <cell r="AJ377">
            <v>359730.24500000005</v>
          </cell>
        </row>
        <row r="378">
          <cell r="R378">
            <v>0</v>
          </cell>
          <cell r="S378">
            <v>0</v>
          </cell>
          <cell r="T378">
            <v>0</v>
          </cell>
          <cell r="AH378">
            <v>0</v>
          </cell>
          <cell r="AI378">
            <v>0</v>
          </cell>
          <cell r="AJ378">
            <v>0</v>
          </cell>
        </row>
        <row r="379">
          <cell r="R379">
            <v>0</v>
          </cell>
          <cell r="S379">
            <v>0</v>
          </cell>
          <cell r="T379">
            <v>0</v>
          </cell>
          <cell r="AH379">
            <v>0</v>
          </cell>
          <cell r="AI379">
            <v>0</v>
          </cell>
          <cell r="AJ379">
            <v>0</v>
          </cell>
        </row>
        <row r="380">
          <cell r="R380">
            <v>2384.96</v>
          </cell>
          <cell r="S380">
            <v>2119.96</v>
          </cell>
          <cell r="T380">
            <v>1854.96</v>
          </cell>
          <cell r="AH380">
            <v>1349.4599999999998</v>
          </cell>
          <cell r="AI380">
            <v>1372.1266666666663</v>
          </cell>
          <cell r="AJ380">
            <v>1392.1266666666663</v>
          </cell>
        </row>
        <row r="381">
          <cell r="R381">
            <v>6280.51</v>
          </cell>
          <cell r="S381">
            <v>6280.51</v>
          </cell>
          <cell r="T381">
            <v>12394.15</v>
          </cell>
          <cell r="AH381">
            <v>5495.4462500000009</v>
          </cell>
          <cell r="AI381">
            <v>6018.8220833333353</v>
          </cell>
          <cell r="AJ381">
            <v>6535.2450000000017</v>
          </cell>
        </row>
        <row r="382">
          <cell r="AH382">
            <v>0</v>
          </cell>
          <cell r="AI382">
            <v>0</v>
          </cell>
          <cell r="AJ382">
            <v>0</v>
          </cell>
        </row>
        <row r="383">
          <cell r="R383">
            <v>40000</v>
          </cell>
          <cell r="S383">
            <v>39000</v>
          </cell>
          <cell r="T383">
            <v>38000</v>
          </cell>
          <cell r="AH383">
            <v>1666.6666666666667</v>
          </cell>
          <cell r="AI383">
            <v>4958.333333333333</v>
          </cell>
          <cell r="AJ383">
            <v>8166.666666666667</v>
          </cell>
        </row>
        <row r="384">
          <cell r="R384">
            <v>478.82</v>
          </cell>
          <cell r="S384">
            <v>0</v>
          </cell>
          <cell r="T384">
            <v>0</v>
          </cell>
          <cell r="AH384">
            <v>35763.724583333336</v>
          </cell>
          <cell r="AI384">
            <v>28609.48166666667</v>
          </cell>
          <cell r="AJ384">
            <v>22508.146666666667</v>
          </cell>
        </row>
        <row r="385">
          <cell r="R385">
            <v>15866.65</v>
          </cell>
          <cell r="S385">
            <v>13599.98</v>
          </cell>
          <cell r="T385">
            <v>11333.31</v>
          </cell>
          <cell r="AH385">
            <v>16673.905833333334</v>
          </cell>
          <cell r="AI385">
            <v>15715.352083333333</v>
          </cell>
          <cell r="AJ385">
            <v>14904.3575</v>
          </cell>
        </row>
        <row r="386">
          <cell r="R386">
            <v>16800.62</v>
          </cell>
          <cell r="S386">
            <v>8400.34</v>
          </cell>
          <cell r="T386">
            <v>0</v>
          </cell>
          <cell r="AH386">
            <v>46186.123333333344</v>
          </cell>
          <cell r="AI386">
            <v>46197.726666666676</v>
          </cell>
          <cell r="AJ386">
            <v>46201.595000000001</v>
          </cell>
        </row>
        <row r="387">
          <cell r="R387">
            <v>16800.61</v>
          </cell>
          <cell r="S387">
            <v>8400.33</v>
          </cell>
          <cell r="T387">
            <v>0</v>
          </cell>
          <cell r="AH387">
            <v>46186.127499999995</v>
          </cell>
          <cell r="AI387">
            <v>46197.722083333327</v>
          </cell>
          <cell r="AJ387">
            <v>46201.585833333324</v>
          </cell>
        </row>
        <row r="388">
          <cell r="R388">
            <v>586409.98</v>
          </cell>
          <cell r="S388">
            <v>574681.77</v>
          </cell>
          <cell r="T388">
            <v>562953.56000000006</v>
          </cell>
          <cell r="AH388">
            <v>656779.24000000022</v>
          </cell>
          <cell r="AI388">
            <v>645051.03000000014</v>
          </cell>
          <cell r="AJ388">
            <v>633322.81999999995</v>
          </cell>
        </row>
        <row r="389">
          <cell r="R389">
            <v>2262000</v>
          </cell>
          <cell r="S389">
            <v>1892466</v>
          </cell>
          <cell r="T389">
            <v>1399777</v>
          </cell>
          <cell r="AH389">
            <v>2157290.5683333334</v>
          </cell>
          <cell r="AI389">
            <v>1982114.1516666666</v>
          </cell>
          <cell r="AJ389">
            <v>1843934.9679166668</v>
          </cell>
        </row>
        <row r="390">
          <cell r="R390">
            <v>0</v>
          </cell>
          <cell r="S390">
            <v>0</v>
          </cell>
          <cell r="T390">
            <v>0</v>
          </cell>
          <cell r="AH390">
            <v>150159.4325</v>
          </cell>
          <cell r="AI390">
            <v>150159.4325</v>
          </cell>
          <cell r="AJ390">
            <v>112619.57458333333</v>
          </cell>
        </row>
        <row r="391">
          <cell r="R391">
            <v>0</v>
          </cell>
          <cell r="S391">
            <v>0</v>
          </cell>
          <cell r="T391">
            <v>0</v>
          </cell>
          <cell r="AH391">
            <v>0</v>
          </cell>
          <cell r="AI391">
            <v>0</v>
          </cell>
          <cell r="AJ391">
            <v>0</v>
          </cell>
        </row>
        <row r="392">
          <cell r="R392">
            <v>0</v>
          </cell>
          <cell r="S392">
            <v>0</v>
          </cell>
          <cell r="T392">
            <v>0</v>
          </cell>
          <cell r="AH392">
            <v>0</v>
          </cell>
          <cell r="AI392">
            <v>0</v>
          </cell>
          <cell r="AJ392">
            <v>0</v>
          </cell>
        </row>
        <row r="393">
          <cell r="R393">
            <v>44131.42</v>
          </cell>
          <cell r="S393">
            <v>38242.730000000003</v>
          </cell>
          <cell r="T393">
            <v>29832.04</v>
          </cell>
          <cell r="AH393">
            <v>43811.859999999993</v>
          </cell>
          <cell r="AI393">
            <v>44135.36333333332</v>
          </cell>
          <cell r="AJ393">
            <v>43483.69999999999</v>
          </cell>
        </row>
        <row r="394">
          <cell r="R394">
            <v>26152.75</v>
          </cell>
          <cell r="S394">
            <v>13076.4</v>
          </cell>
          <cell r="T394">
            <v>145074.4</v>
          </cell>
          <cell r="AH394">
            <v>73517.750416666662</v>
          </cell>
          <cell r="AI394">
            <v>72319.180000000008</v>
          </cell>
          <cell r="AJ394">
            <v>77964.737500000003</v>
          </cell>
        </row>
        <row r="395">
          <cell r="R395">
            <v>0</v>
          </cell>
          <cell r="S395">
            <v>0</v>
          </cell>
          <cell r="T395">
            <v>0</v>
          </cell>
          <cell r="AH395">
            <v>0</v>
          </cell>
          <cell r="AI395">
            <v>0</v>
          </cell>
          <cell r="AJ395">
            <v>0</v>
          </cell>
        </row>
        <row r="396">
          <cell r="R396">
            <v>29144.94</v>
          </cell>
          <cell r="S396">
            <v>25823.27</v>
          </cell>
          <cell r="T396">
            <v>22501.599999999999</v>
          </cell>
          <cell r="AH396">
            <v>10161.442499999999</v>
          </cell>
          <cell r="AI396">
            <v>12451.784583333334</v>
          </cell>
          <cell r="AJ396">
            <v>14465.320833333331</v>
          </cell>
        </row>
        <row r="397">
          <cell r="R397">
            <v>34090.68</v>
          </cell>
          <cell r="S397">
            <v>29829.35</v>
          </cell>
          <cell r="T397">
            <v>25568.02</v>
          </cell>
          <cell r="AH397">
            <v>22897.613333333331</v>
          </cell>
          <cell r="AI397">
            <v>25560.947916666668</v>
          </cell>
          <cell r="AJ397">
            <v>26931.671666666665</v>
          </cell>
        </row>
        <row r="398">
          <cell r="R398">
            <v>32640</v>
          </cell>
          <cell r="S398">
            <v>28560</v>
          </cell>
          <cell r="T398">
            <v>24480</v>
          </cell>
          <cell r="AH398">
            <v>22202.5</v>
          </cell>
          <cell r="AI398">
            <v>24752.5</v>
          </cell>
          <cell r="AJ398">
            <v>26025</v>
          </cell>
        </row>
        <row r="399">
          <cell r="R399">
            <v>0</v>
          </cell>
          <cell r="S399">
            <v>0</v>
          </cell>
          <cell r="T399">
            <v>0</v>
          </cell>
          <cell r="AH399">
            <v>0</v>
          </cell>
          <cell r="AI399">
            <v>0</v>
          </cell>
          <cell r="AJ399">
            <v>0</v>
          </cell>
        </row>
        <row r="400">
          <cell r="R400">
            <v>89533.2</v>
          </cell>
          <cell r="S400">
            <v>44766.62</v>
          </cell>
          <cell r="T400">
            <v>0</v>
          </cell>
          <cell r="AH400">
            <v>245966.26333333331</v>
          </cell>
          <cell r="AI400">
            <v>246153.73541666663</v>
          </cell>
          <cell r="AJ400">
            <v>246216.22666666665</v>
          </cell>
        </row>
        <row r="401">
          <cell r="AH401">
            <v>0</v>
          </cell>
          <cell r="AI401">
            <v>0</v>
          </cell>
          <cell r="AJ401">
            <v>0</v>
          </cell>
        </row>
        <row r="402">
          <cell r="R402">
            <v>0</v>
          </cell>
          <cell r="S402">
            <v>0</v>
          </cell>
          <cell r="T402">
            <v>0</v>
          </cell>
          <cell r="AH402">
            <v>0</v>
          </cell>
          <cell r="AI402">
            <v>0</v>
          </cell>
          <cell r="AJ402">
            <v>0</v>
          </cell>
        </row>
        <row r="403">
          <cell r="R403">
            <v>43333.3</v>
          </cell>
          <cell r="S403">
            <v>21666.63</v>
          </cell>
          <cell r="T403">
            <v>0</v>
          </cell>
          <cell r="AH403">
            <v>115555.54166666667</v>
          </cell>
          <cell r="AI403">
            <v>118263.87208333334</v>
          </cell>
          <cell r="AJ403">
            <v>119166.64833333333</v>
          </cell>
        </row>
        <row r="404">
          <cell r="R404">
            <v>0</v>
          </cell>
          <cell r="S404">
            <v>0</v>
          </cell>
          <cell r="T404">
            <v>0</v>
          </cell>
          <cell r="AH404">
            <v>0</v>
          </cell>
          <cell r="AI404">
            <v>0</v>
          </cell>
          <cell r="AJ404">
            <v>0</v>
          </cell>
        </row>
        <row r="405">
          <cell r="R405">
            <v>700</v>
          </cell>
          <cell r="S405">
            <v>0</v>
          </cell>
          <cell r="T405">
            <v>0</v>
          </cell>
          <cell r="AH405">
            <v>54394.345416666671</v>
          </cell>
          <cell r="AI405">
            <v>35465.279583333329</v>
          </cell>
          <cell r="AJ405">
            <v>24513.716666666664</v>
          </cell>
        </row>
        <row r="406">
          <cell r="R406">
            <v>0</v>
          </cell>
          <cell r="S406">
            <v>0</v>
          </cell>
          <cell r="T406">
            <v>0</v>
          </cell>
          <cell r="AH406">
            <v>0</v>
          </cell>
          <cell r="AI406">
            <v>0</v>
          </cell>
          <cell r="AJ406">
            <v>0</v>
          </cell>
        </row>
        <row r="407">
          <cell r="R407">
            <v>0</v>
          </cell>
          <cell r="S407">
            <v>0</v>
          </cell>
          <cell r="T407">
            <v>0</v>
          </cell>
          <cell r="AH407">
            <v>0</v>
          </cell>
          <cell r="AI407">
            <v>0</v>
          </cell>
          <cell r="AJ407">
            <v>0</v>
          </cell>
        </row>
        <row r="408">
          <cell r="R408">
            <v>0</v>
          </cell>
          <cell r="S408">
            <v>0</v>
          </cell>
          <cell r="T408">
            <v>0</v>
          </cell>
          <cell r="AH408">
            <v>523.48458333333326</v>
          </cell>
          <cell r="AI408">
            <v>523.30583333333323</v>
          </cell>
          <cell r="AJ408">
            <v>554.35749999999996</v>
          </cell>
        </row>
        <row r="409">
          <cell r="R409">
            <v>0</v>
          </cell>
          <cell r="S409">
            <v>0</v>
          </cell>
          <cell r="T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R410">
            <v>0</v>
          </cell>
          <cell r="S410">
            <v>0</v>
          </cell>
          <cell r="T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R411">
            <v>331164.63</v>
          </cell>
          <cell r="S411">
            <v>331164.63</v>
          </cell>
          <cell r="T411">
            <v>0</v>
          </cell>
          <cell r="AH411">
            <v>98928.603750000009</v>
          </cell>
          <cell r="AI411">
            <v>126525.65625</v>
          </cell>
          <cell r="AJ411">
            <v>111557.67</v>
          </cell>
        </row>
        <row r="412">
          <cell r="R412">
            <v>22800</v>
          </cell>
          <cell r="S412">
            <v>27878.16</v>
          </cell>
          <cell r="T412">
            <v>32647.25</v>
          </cell>
          <cell r="AH412">
            <v>10450</v>
          </cell>
          <cell r="AI412">
            <v>11801.590000000002</v>
          </cell>
          <cell r="AJ412">
            <v>13373.482083333334</v>
          </cell>
        </row>
        <row r="413">
          <cell r="R413">
            <v>0</v>
          </cell>
          <cell r="S413">
            <v>0</v>
          </cell>
          <cell r="T413">
            <v>0</v>
          </cell>
          <cell r="AH413">
            <v>0</v>
          </cell>
          <cell r="AI413">
            <v>0</v>
          </cell>
          <cell r="AJ413">
            <v>0</v>
          </cell>
        </row>
        <row r="414">
          <cell r="R414">
            <v>0</v>
          </cell>
          <cell r="S414">
            <v>0</v>
          </cell>
          <cell r="T414">
            <v>0</v>
          </cell>
          <cell r="AH414">
            <v>0</v>
          </cell>
          <cell r="AI414">
            <v>0</v>
          </cell>
          <cell r="AJ414">
            <v>0</v>
          </cell>
        </row>
        <row r="415">
          <cell r="R415">
            <v>0</v>
          </cell>
          <cell r="S415">
            <v>0</v>
          </cell>
          <cell r="T415">
            <v>0</v>
          </cell>
          <cell r="AH415">
            <v>0</v>
          </cell>
          <cell r="AI415">
            <v>0</v>
          </cell>
          <cell r="AJ415">
            <v>0</v>
          </cell>
        </row>
        <row r="416">
          <cell r="R416">
            <v>0</v>
          </cell>
          <cell r="S416">
            <v>0</v>
          </cell>
          <cell r="T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R417">
            <v>0</v>
          </cell>
          <cell r="S417">
            <v>0</v>
          </cell>
          <cell r="T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R418">
            <v>0</v>
          </cell>
          <cell r="S418">
            <v>0</v>
          </cell>
          <cell r="T418">
            <v>0</v>
          </cell>
          <cell r="AH418">
            <v>0</v>
          </cell>
          <cell r="AI418">
            <v>0</v>
          </cell>
          <cell r="AJ418">
            <v>0</v>
          </cell>
        </row>
        <row r="419">
          <cell r="R419">
            <v>726.62</v>
          </cell>
          <cell r="S419">
            <v>724.88</v>
          </cell>
          <cell r="T419">
            <v>723.13</v>
          </cell>
          <cell r="AH419">
            <v>736.68666666666684</v>
          </cell>
          <cell r="AI419">
            <v>735.02708333333339</v>
          </cell>
          <cell r="AJ419">
            <v>733.35458333333338</v>
          </cell>
        </row>
        <row r="420">
          <cell r="R420">
            <v>0</v>
          </cell>
          <cell r="S420">
            <v>0</v>
          </cell>
          <cell r="T420">
            <v>0</v>
          </cell>
          <cell r="AH420">
            <v>0</v>
          </cell>
          <cell r="AI420">
            <v>0</v>
          </cell>
          <cell r="AJ420">
            <v>0</v>
          </cell>
        </row>
        <row r="421">
          <cell r="R421">
            <v>0</v>
          </cell>
          <cell r="S421">
            <v>0</v>
          </cell>
          <cell r="T421">
            <v>0</v>
          </cell>
          <cell r="AH421">
            <v>0</v>
          </cell>
          <cell r="AI421">
            <v>0</v>
          </cell>
          <cell r="AJ421">
            <v>0</v>
          </cell>
        </row>
        <row r="422">
          <cell r="R422">
            <v>0</v>
          </cell>
          <cell r="S422">
            <v>0</v>
          </cell>
          <cell r="T422">
            <v>0</v>
          </cell>
          <cell r="AH422">
            <v>0</v>
          </cell>
          <cell r="AI422">
            <v>0</v>
          </cell>
          <cell r="AJ422">
            <v>0</v>
          </cell>
        </row>
        <row r="423">
          <cell r="R423">
            <v>0</v>
          </cell>
          <cell r="S423">
            <v>0</v>
          </cell>
          <cell r="T423">
            <v>0</v>
          </cell>
          <cell r="AH423">
            <v>0</v>
          </cell>
          <cell r="AI423">
            <v>0</v>
          </cell>
          <cell r="AJ423">
            <v>0</v>
          </cell>
        </row>
        <row r="424">
          <cell r="R424">
            <v>0</v>
          </cell>
          <cell r="S424">
            <v>0</v>
          </cell>
          <cell r="T424">
            <v>0</v>
          </cell>
          <cell r="AH424">
            <v>-0.97291666666666654</v>
          </cell>
          <cell r="AI424">
            <v>-0.91833333333333333</v>
          </cell>
          <cell r="AJ424">
            <v>-0.91833333333333333</v>
          </cell>
        </row>
        <row r="425">
          <cell r="R425">
            <v>0</v>
          </cell>
          <cell r="S425">
            <v>0</v>
          </cell>
          <cell r="T425">
            <v>0</v>
          </cell>
          <cell r="AH425">
            <v>0</v>
          </cell>
          <cell r="AI425">
            <v>0</v>
          </cell>
          <cell r="AJ425">
            <v>0</v>
          </cell>
        </row>
        <row r="426">
          <cell r="R426">
            <v>0</v>
          </cell>
          <cell r="S426">
            <v>0</v>
          </cell>
          <cell r="T426">
            <v>0</v>
          </cell>
          <cell r="AH426">
            <v>1.2341666666666666</v>
          </cell>
          <cell r="AI426">
            <v>0</v>
          </cell>
          <cell r="AJ426">
            <v>0</v>
          </cell>
        </row>
        <row r="427">
          <cell r="R427">
            <v>0</v>
          </cell>
          <cell r="S427">
            <v>197.19</v>
          </cell>
          <cell r="T427">
            <v>394.38</v>
          </cell>
          <cell r="AH427">
            <v>1211.9800000000002</v>
          </cell>
          <cell r="AI427">
            <v>1211.0145833333333</v>
          </cell>
          <cell r="AJ427">
            <v>1208.1183333333333</v>
          </cell>
        </row>
        <row r="428">
          <cell r="AH428">
            <v>0</v>
          </cell>
          <cell r="AI428">
            <v>0</v>
          </cell>
          <cell r="AJ428">
            <v>0</v>
          </cell>
        </row>
        <row r="429">
          <cell r="R429">
            <v>64177637</v>
          </cell>
          <cell r="S429">
            <v>73606449</v>
          </cell>
          <cell r="T429">
            <v>76285086</v>
          </cell>
          <cell r="AH429">
            <v>58614925.125</v>
          </cell>
          <cell r="AI429">
            <v>58856908.666666664</v>
          </cell>
          <cell r="AJ429">
            <v>59323146</v>
          </cell>
        </row>
        <row r="430">
          <cell r="R430">
            <v>27049081.449999999</v>
          </cell>
          <cell r="S430">
            <v>51367848.539999999</v>
          </cell>
          <cell r="T430">
            <v>54822019.439999998</v>
          </cell>
          <cell r="AH430">
            <v>22258855.065833334</v>
          </cell>
          <cell r="AI430">
            <v>22736267.760416668</v>
          </cell>
          <cell r="AJ430">
            <v>24130487.860833332</v>
          </cell>
        </row>
        <row r="431">
          <cell r="R431">
            <v>867011.08</v>
          </cell>
          <cell r="S431">
            <v>867011.08</v>
          </cell>
          <cell r="T431">
            <v>691290.36</v>
          </cell>
          <cell r="AH431">
            <v>1063393.2733333334</v>
          </cell>
          <cell r="AI431">
            <v>1049241.9883333335</v>
          </cell>
          <cell r="AJ431">
            <v>1027044.9504166668</v>
          </cell>
        </row>
        <row r="432">
          <cell r="R432">
            <v>-65044648</v>
          </cell>
          <cell r="S432">
            <v>-74473460</v>
          </cell>
          <cell r="T432">
            <v>-76976376</v>
          </cell>
          <cell r="AH432">
            <v>-42840720.416666664</v>
          </cell>
          <cell r="AI432">
            <v>-48653974.916666664</v>
          </cell>
          <cell r="AJ432">
            <v>-54964384.75</v>
          </cell>
        </row>
        <row r="433">
          <cell r="R433">
            <v>-26602543</v>
          </cell>
          <cell r="S433">
            <v>-51367849</v>
          </cell>
          <cell r="T433">
            <v>-54822020</v>
          </cell>
          <cell r="AH433">
            <v>-18147628.041666668</v>
          </cell>
          <cell r="AI433">
            <v>-21396394.375</v>
          </cell>
          <cell r="AJ433">
            <v>-25820972.25</v>
          </cell>
        </row>
        <row r="434">
          <cell r="R434">
            <v>10396908.32</v>
          </cell>
          <cell r="S434">
            <v>6464341.4100000001</v>
          </cell>
          <cell r="T434">
            <v>0</v>
          </cell>
          <cell r="AH434">
            <v>1868508.0899999999</v>
          </cell>
          <cell r="AI434">
            <v>2257462.8604166671</v>
          </cell>
          <cell r="AJ434">
            <v>2404107.2683333335</v>
          </cell>
        </row>
        <row r="435">
          <cell r="R435">
            <v>-199328</v>
          </cell>
          <cell r="S435">
            <v>-290528</v>
          </cell>
          <cell r="T435">
            <v>0</v>
          </cell>
          <cell r="AH435">
            <v>232812.66666666666</v>
          </cell>
          <cell r="AI435">
            <v>212402</v>
          </cell>
          <cell r="AJ435">
            <v>195989.33333333334</v>
          </cell>
        </row>
        <row r="436">
          <cell r="R436">
            <v>4297216</v>
          </cell>
          <cell r="S436">
            <v>4297216</v>
          </cell>
          <cell r="T436">
            <v>7592985</v>
          </cell>
          <cell r="AH436">
            <v>3313922.8333333335</v>
          </cell>
          <cell r="AI436">
            <v>3672024.1666666665</v>
          </cell>
          <cell r="AJ436">
            <v>4167449.2083333335</v>
          </cell>
        </row>
        <row r="437">
          <cell r="R437">
            <v>-59899</v>
          </cell>
          <cell r="S437">
            <v>-59899</v>
          </cell>
          <cell r="T437">
            <v>0</v>
          </cell>
          <cell r="AH437">
            <v>2894355.875</v>
          </cell>
          <cell r="AI437">
            <v>2889364.2916666665</v>
          </cell>
          <cell r="AJ437">
            <v>2735310.375</v>
          </cell>
        </row>
        <row r="438">
          <cell r="R438">
            <v>8910029</v>
          </cell>
          <cell r="S438">
            <v>8910029</v>
          </cell>
          <cell r="T438">
            <v>8624115</v>
          </cell>
          <cell r="AH438">
            <v>7985790.041666667</v>
          </cell>
          <cell r="AI438">
            <v>8728292.458333334</v>
          </cell>
          <cell r="AJ438">
            <v>9047638.958333334</v>
          </cell>
        </row>
        <row r="439">
          <cell r="AH439">
            <v>0</v>
          </cell>
          <cell r="AI439">
            <v>0</v>
          </cell>
          <cell r="AJ439">
            <v>0</v>
          </cell>
        </row>
        <row r="440">
          <cell r="AH440">
            <v>0</v>
          </cell>
          <cell r="AI440">
            <v>0</v>
          </cell>
          <cell r="AJ440">
            <v>0</v>
          </cell>
        </row>
        <row r="441">
          <cell r="R441">
            <v>0</v>
          </cell>
          <cell r="S441">
            <v>0</v>
          </cell>
          <cell r="T441">
            <v>0</v>
          </cell>
          <cell r="AH441">
            <v>0</v>
          </cell>
          <cell r="AI441">
            <v>0</v>
          </cell>
          <cell r="AJ441">
            <v>0</v>
          </cell>
        </row>
        <row r="442">
          <cell r="R442">
            <v>0</v>
          </cell>
          <cell r="S442">
            <v>0</v>
          </cell>
          <cell r="T442">
            <v>0</v>
          </cell>
          <cell r="AH442">
            <v>0</v>
          </cell>
          <cell r="AI442">
            <v>0</v>
          </cell>
          <cell r="AJ442">
            <v>0</v>
          </cell>
        </row>
        <row r="443">
          <cell r="R443">
            <v>1476087.45</v>
          </cell>
          <cell r="S443">
            <v>1467676.7</v>
          </cell>
          <cell r="T443">
            <v>1459265.95</v>
          </cell>
          <cell r="AH443">
            <v>1526551.9499999995</v>
          </cell>
          <cell r="AI443">
            <v>1518141.1999999995</v>
          </cell>
          <cell r="AJ443">
            <v>1509730.4499999995</v>
          </cell>
        </row>
        <row r="444">
          <cell r="R444">
            <v>0</v>
          </cell>
          <cell r="S444">
            <v>0</v>
          </cell>
          <cell r="T444">
            <v>0</v>
          </cell>
          <cell r="AH444">
            <v>0</v>
          </cell>
          <cell r="AI444">
            <v>0</v>
          </cell>
          <cell r="AJ444">
            <v>0</v>
          </cell>
        </row>
        <row r="445">
          <cell r="R445">
            <v>84436</v>
          </cell>
          <cell r="S445">
            <v>84018</v>
          </cell>
          <cell r="T445">
            <v>83600</v>
          </cell>
          <cell r="AH445">
            <v>86944</v>
          </cell>
          <cell r="AI445">
            <v>86526</v>
          </cell>
          <cell r="AJ445">
            <v>86108</v>
          </cell>
        </row>
        <row r="446">
          <cell r="R446">
            <v>0</v>
          </cell>
          <cell r="S446">
            <v>0</v>
          </cell>
          <cell r="T446">
            <v>0</v>
          </cell>
          <cell r="AH446">
            <v>124156.23708333331</v>
          </cell>
          <cell r="AI446">
            <v>102984.79375</v>
          </cell>
          <cell r="AJ446">
            <v>81903.388749999998</v>
          </cell>
        </row>
        <row r="447">
          <cell r="R447">
            <v>91339.22</v>
          </cell>
          <cell r="S447">
            <v>90426.69</v>
          </cell>
          <cell r="T447">
            <v>89514.16</v>
          </cell>
          <cell r="AH447">
            <v>198498.30041666667</v>
          </cell>
          <cell r="AI447">
            <v>185266.15208333335</v>
          </cell>
          <cell r="AJ447">
            <v>172418.85874999998</v>
          </cell>
        </row>
        <row r="448">
          <cell r="R448">
            <v>398551.98</v>
          </cell>
          <cell r="S448">
            <v>391889.73</v>
          </cell>
          <cell r="T448">
            <v>385227.48</v>
          </cell>
          <cell r="AH448">
            <v>438525.48</v>
          </cell>
          <cell r="AI448">
            <v>431863.23</v>
          </cell>
          <cell r="AJ448">
            <v>425200.98</v>
          </cell>
        </row>
        <row r="449">
          <cell r="R449">
            <v>42545.35</v>
          </cell>
          <cell r="S449">
            <v>41395.480000000003</v>
          </cell>
          <cell r="T449">
            <v>40245.61</v>
          </cell>
          <cell r="AH449">
            <v>49444.57</v>
          </cell>
          <cell r="AI449">
            <v>48294.69999999999</v>
          </cell>
          <cell r="AJ449">
            <v>47144.829999999994</v>
          </cell>
        </row>
        <row r="450">
          <cell r="R450">
            <v>181750.04</v>
          </cell>
          <cell r="S450">
            <v>177089.78</v>
          </cell>
          <cell r="T450">
            <v>172429.52</v>
          </cell>
          <cell r="AH450">
            <v>209711.6</v>
          </cell>
          <cell r="AI450">
            <v>205051.34</v>
          </cell>
          <cell r="AJ450">
            <v>200391.08000000005</v>
          </cell>
        </row>
        <row r="451">
          <cell r="R451">
            <v>0</v>
          </cell>
          <cell r="S451">
            <v>0</v>
          </cell>
          <cell r="T451">
            <v>0</v>
          </cell>
          <cell r="AH451">
            <v>11037.510416666666</v>
          </cell>
          <cell r="AI451">
            <v>9297.189166666667</v>
          </cell>
          <cell r="AJ451">
            <v>7572.3370833333329</v>
          </cell>
        </row>
        <row r="452">
          <cell r="R452">
            <v>0</v>
          </cell>
          <cell r="S452">
            <v>0</v>
          </cell>
          <cell r="T452">
            <v>0</v>
          </cell>
          <cell r="AH452">
            <v>9068.2708333333339</v>
          </cell>
          <cell r="AI452">
            <v>6986.0720833333326</v>
          </cell>
          <cell r="AJ452">
            <v>4942.7924999999996</v>
          </cell>
        </row>
        <row r="453">
          <cell r="R453">
            <v>0</v>
          </cell>
          <cell r="S453">
            <v>0</v>
          </cell>
          <cell r="T453">
            <v>0</v>
          </cell>
          <cell r="AH453">
            <v>170331.04333333333</v>
          </cell>
          <cell r="AI453">
            <v>132187.08333333334</v>
          </cell>
          <cell r="AJ453">
            <v>94213.030000000013</v>
          </cell>
        </row>
        <row r="454">
          <cell r="AH454">
            <v>0</v>
          </cell>
          <cell r="AI454">
            <v>0</v>
          </cell>
          <cell r="AJ454">
            <v>0</v>
          </cell>
        </row>
        <row r="455">
          <cell r="R455">
            <v>0</v>
          </cell>
          <cell r="S455">
            <v>0</v>
          </cell>
          <cell r="T455">
            <v>0</v>
          </cell>
          <cell r="AH455">
            <v>145270.86291666667</v>
          </cell>
          <cell r="AI455">
            <v>112738.88458333333</v>
          </cell>
          <cell r="AJ455">
            <v>80351.81458333334</v>
          </cell>
        </row>
        <row r="456">
          <cell r="R456">
            <v>0</v>
          </cell>
          <cell r="S456">
            <v>0</v>
          </cell>
          <cell r="T456">
            <v>0</v>
          </cell>
          <cell r="AH456">
            <v>483231.43333333335</v>
          </cell>
          <cell r="AI456">
            <v>375041.8041666667</v>
          </cell>
          <cell r="AJ456">
            <v>267319.51666666666</v>
          </cell>
        </row>
        <row r="457">
          <cell r="R457">
            <v>0</v>
          </cell>
          <cell r="S457">
            <v>0</v>
          </cell>
          <cell r="T457">
            <v>0</v>
          </cell>
          <cell r="AH457">
            <v>147915.70416666666</v>
          </cell>
          <cell r="AI457">
            <v>114771.77749999998</v>
          </cell>
          <cell r="AJ457">
            <v>81786.814166666663</v>
          </cell>
        </row>
        <row r="458">
          <cell r="R458">
            <v>84871.82</v>
          </cell>
          <cell r="S458">
            <v>75922.080000000002</v>
          </cell>
          <cell r="T458">
            <v>66972.34</v>
          </cell>
          <cell r="AH458">
            <v>174839.76416666666</v>
          </cell>
          <cell r="AI458">
            <v>159616.43583333332</v>
          </cell>
          <cell r="AJ458">
            <v>145044.64041666666</v>
          </cell>
        </row>
        <row r="459">
          <cell r="R459">
            <v>0</v>
          </cell>
          <cell r="S459">
            <v>0</v>
          </cell>
          <cell r="T459">
            <v>0</v>
          </cell>
          <cell r="AH459">
            <v>0</v>
          </cell>
          <cell r="AI459">
            <v>0</v>
          </cell>
          <cell r="AJ459">
            <v>0</v>
          </cell>
        </row>
        <row r="460">
          <cell r="R460">
            <v>65788.86</v>
          </cell>
          <cell r="S460">
            <v>63666.64</v>
          </cell>
          <cell r="T460">
            <v>61544.42</v>
          </cell>
          <cell r="AH460">
            <v>78496.305000000008</v>
          </cell>
          <cell r="AI460">
            <v>76383.400000000009</v>
          </cell>
          <cell r="AJ460">
            <v>74268.425000000003</v>
          </cell>
        </row>
        <row r="461">
          <cell r="R461">
            <v>0</v>
          </cell>
          <cell r="S461">
            <v>0</v>
          </cell>
          <cell r="T461">
            <v>0</v>
          </cell>
          <cell r="AH461">
            <v>0</v>
          </cell>
          <cell r="AI461">
            <v>0</v>
          </cell>
          <cell r="AJ461">
            <v>0</v>
          </cell>
        </row>
        <row r="462">
          <cell r="R462">
            <v>0</v>
          </cell>
          <cell r="S462">
            <v>0</v>
          </cell>
          <cell r="T462">
            <v>0</v>
          </cell>
          <cell r="AH462">
            <v>0</v>
          </cell>
          <cell r="AI462">
            <v>0</v>
          </cell>
          <cell r="AJ462">
            <v>0</v>
          </cell>
        </row>
        <row r="463">
          <cell r="R463">
            <v>0</v>
          </cell>
          <cell r="S463">
            <v>0</v>
          </cell>
          <cell r="T463">
            <v>0</v>
          </cell>
          <cell r="AH463">
            <v>0</v>
          </cell>
          <cell r="AI463">
            <v>0</v>
          </cell>
          <cell r="AJ463">
            <v>0</v>
          </cell>
        </row>
        <row r="464">
          <cell r="R464">
            <v>0</v>
          </cell>
          <cell r="S464">
            <v>0</v>
          </cell>
          <cell r="T464">
            <v>0</v>
          </cell>
          <cell r="AH464">
            <v>0</v>
          </cell>
          <cell r="AI464">
            <v>0</v>
          </cell>
          <cell r="AJ464">
            <v>0</v>
          </cell>
        </row>
        <row r="465">
          <cell r="R465">
            <v>0</v>
          </cell>
          <cell r="S465">
            <v>0</v>
          </cell>
          <cell r="T465">
            <v>0</v>
          </cell>
          <cell r="AH465">
            <v>0</v>
          </cell>
          <cell r="AI465">
            <v>0</v>
          </cell>
          <cell r="AJ465">
            <v>0</v>
          </cell>
        </row>
        <row r="466">
          <cell r="R466">
            <v>0</v>
          </cell>
          <cell r="S466">
            <v>0</v>
          </cell>
          <cell r="T466">
            <v>0</v>
          </cell>
          <cell r="AH466">
            <v>0</v>
          </cell>
          <cell r="AI466">
            <v>0</v>
          </cell>
          <cell r="AJ466">
            <v>0</v>
          </cell>
        </row>
        <row r="467">
          <cell r="R467">
            <v>0</v>
          </cell>
          <cell r="S467">
            <v>0</v>
          </cell>
          <cell r="T467">
            <v>0</v>
          </cell>
          <cell r="AH467">
            <v>78.670833333333334</v>
          </cell>
          <cell r="AI467">
            <v>-3.3333333333333335E-3</v>
          </cell>
          <cell r="AJ467">
            <v>0</v>
          </cell>
        </row>
        <row r="468">
          <cell r="R468">
            <v>39926.959999999999</v>
          </cell>
          <cell r="S468">
            <v>36855.65</v>
          </cell>
          <cell r="T468">
            <v>33784.339999999997</v>
          </cell>
          <cell r="AH468">
            <v>58354.809583333328</v>
          </cell>
          <cell r="AI468">
            <v>55283.503333333334</v>
          </cell>
          <cell r="AJ468">
            <v>52212.196250000001</v>
          </cell>
        </row>
        <row r="469">
          <cell r="R469">
            <v>0</v>
          </cell>
          <cell r="S469">
            <v>0</v>
          </cell>
          <cell r="T469">
            <v>0</v>
          </cell>
          <cell r="AH469">
            <v>78339.716250000012</v>
          </cell>
          <cell r="AI469">
            <v>66009.682083333333</v>
          </cell>
          <cell r="AJ469">
            <v>53781.381249999999</v>
          </cell>
        </row>
        <row r="470">
          <cell r="R470">
            <v>0</v>
          </cell>
          <cell r="S470">
            <v>0</v>
          </cell>
          <cell r="T470">
            <v>0</v>
          </cell>
          <cell r="AH470">
            <v>0</v>
          </cell>
          <cell r="AI470">
            <v>0</v>
          </cell>
          <cell r="AJ470">
            <v>0</v>
          </cell>
        </row>
        <row r="471">
          <cell r="R471">
            <v>0</v>
          </cell>
          <cell r="S471">
            <v>0</v>
          </cell>
          <cell r="T471">
            <v>0</v>
          </cell>
          <cell r="AH471">
            <v>844.79291666666666</v>
          </cell>
          <cell r="AI471">
            <v>375.46125000000001</v>
          </cell>
          <cell r="AJ471">
            <v>93.864583333333329</v>
          </cell>
        </row>
        <row r="472">
          <cell r="R472">
            <v>219.06</v>
          </cell>
          <cell r="S472">
            <v>0</v>
          </cell>
          <cell r="T472">
            <v>0</v>
          </cell>
          <cell r="AH472">
            <v>1533.6104166666667</v>
          </cell>
          <cell r="AI472">
            <v>1314.5179166666665</v>
          </cell>
          <cell r="AJ472">
            <v>1104.5562499999999</v>
          </cell>
        </row>
        <row r="473">
          <cell r="R473">
            <v>803.35</v>
          </cell>
          <cell r="S473">
            <v>0</v>
          </cell>
          <cell r="T473">
            <v>0</v>
          </cell>
          <cell r="AH473">
            <v>5623.4395833333328</v>
          </cell>
          <cell r="AI473">
            <v>4820.0933333333332</v>
          </cell>
          <cell r="AJ473">
            <v>4050.2191666666672</v>
          </cell>
        </row>
        <row r="474">
          <cell r="R474">
            <v>356922.29</v>
          </cell>
          <cell r="S474">
            <v>355453.47</v>
          </cell>
          <cell r="T474">
            <v>353984.65</v>
          </cell>
          <cell r="AH474">
            <v>365735.20999999996</v>
          </cell>
          <cell r="AI474">
            <v>364266.38999999996</v>
          </cell>
          <cell r="AJ474">
            <v>362797.57</v>
          </cell>
        </row>
        <row r="475">
          <cell r="R475">
            <v>14977.18</v>
          </cell>
          <cell r="S475">
            <v>12837.59</v>
          </cell>
          <cell r="T475">
            <v>10698</v>
          </cell>
          <cell r="AH475">
            <v>27841.626250000001</v>
          </cell>
          <cell r="AI475">
            <v>25692.350000000002</v>
          </cell>
          <cell r="AJ475">
            <v>23545.226249999996</v>
          </cell>
        </row>
        <row r="476">
          <cell r="R476">
            <v>891780.9</v>
          </cell>
          <cell r="S476">
            <v>888629.73</v>
          </cell>
          <cell r="T476">
            <v>885478.56</v>
          </cell>
          <cell r="AH476">
            <v>910687.92</v>
          </cell>
          <cell r="AI476">
            <v>907536.75</v>
          </cell>
          <cell r="AJ476">
            <v>904385.58000000007</v>
          </cell>
        </row>
        <row r="477">
          <cell r="R477">
            <v>2436650.39</v>
          </cell>
          <cell r="S477">
            <v>2428219.0699999998</v>
          </cell>
          <cell r="T477">
            <v>2419787.75</v>
          </cell>
          <cell r="AH477">
            <v>2489366.7174999998</v>
          </cell>
          <cell r="AI477">
            <v>2480932.9512500004</v>
          </cell>
          <cell r="AJ477">
            <v>2472499.1925000004</v>
          </cell>
        </row>
        <row r="478">
          <cell r="R478">
            <v>587558.01</v>
          </cell>
          <cell r="S478">
            <v>578420.25</v>
          </cell>
          <cell r="T478">
            <v>569282.49</v>
          </cell>
          <cell r="AH478">
            <v>642384.56999999995</v>
          </cell>
          <cell r="AI478">
            <v>633246.81000000006</v>
          </cell>
          <cell r="AJ478">
            <v>624109.05000000005</v>
          </cell>
        </row>
        <row r="479">
          <cell r="R479">
            <v>807268.76</v>
          </cell>
          <cell r="S479">
            <v>804615.89</v>
          </cell>
          <cell r="T479">
            <v>801963.02</v>
          </cell>
          <cell r="AH479">
            <v>821058.46</v>
          </cell>
          <cell r="AI479">
            <v>818407.91791666672</v>
          </cell>
          <cell r="AJ479">
            <v>815757.36833333329</v>
          </cell>
        </row>
        <row r="480">
          <cell r="R480">
            <v>1079928.48</v>
          </cell>
          <cell r="S480">
            <v>1065672</v>
          </cell>
          <cell r="T480">
            <v>1051415.52</v>
          </cell>
          <cell r="AH480">
            <v>1165467.3600000001</v>
          </cell>
          <cell r="AI480">
            <v>1151210.8799999999</v>
          </cell>
          <cell r="AJ480">
            <v>1136954.3999999999</v>
          </cell>
        </row>
        <row r="481">
          <cell r="R481">
            <v>118293.95</v>
          </cell>
          <cell r="S481">
            <v>116264.89</v>
          </cell>
          <cell r="T481">
            <v>114235.83</v>
          </cell>
          <cell r="AH481">
            <v>130468.31000000001</v>
          </cell>
          <cell r="AI481">
            <v>128439.24999999999</v>
          </cell>
          <cell r="AJ481">
            <v>126410.18999999999</v>
          </cell>
        </row>
        <row r="482">
          <cell r="R482">
            <v>1325093.1100000001</v>
          </cell>
          <cell r="S482">
            <v>1309862.1499999999</v>
          </cell>
          <cell r="T482">
            <v>1294631.19</v>
          </cell>
          <cell r="AH482">
            <v>1416478.87</v>
          </cell>
          <cell r="AI482">
            <v>1401247.91</v>
          </cell>
          <cell r="AJ482">
            <v>1386016.95</v>
          </cell>
        </row>
        <row r="483">
          <cell r="R483">
            <v>0</v>
          </cell>
          <cell r="S483">
            <v>0</v>
          </cell>
          <cell r="T483">
            <v>0</v>
          </cell>
          <cell r="AH483">
            <v>0</v>
          </cell>
          <cell r="AI483">
            <v>0</v>
          </cell>
          <cell r="AJ483">
            <v>0</v>
          </cell>
        </row>
        <row r="484">
          <cell r="R484">
            <v>6349322.3499999996</v>
          </cell>
          <cell r="S484">
            <v>6335275.1799999997</v>
          </cell>
          <cell r="T484">
            <v>6321228.0099999998</v>
          </cell>
          <cell r="AH484">
            <v>6433578.7883333331</v>
          </cell>
          <cell r="AI484">
            <v>6419549.3458333323</v>
          </cell>
          <cell r="AJ484">
            <v>6405511.0300000003</v>
          </cell>
        </row>
        <row r="485">
          <cell r="R485">
            <v>19110.09</v>
          </cell>
          <cell r="S485">
            <v>9555.0400000000009</v>
          </cell>
          <cell r="T485">
            <v>0</v>
          </cell>
          <cell r="AH485">
            <v>76440.372500000012</v>
          </cell>
          <cell r="AI485">
            <v>66885.324166666673</v>
          </cell>
          <cell r="AJ485">
            <v>57330.276250000003</v>
          </cell>
        </row>
        <row r="486">
          <cell r="R486">
            <v>6035764.3600000003</v>
          </cell>
          <cell r="S486">
            <v>6017362.6399999997</v>
          </cell>
          <cell r="T486">
            <v>5999531.2300000004</v>
          </cell>
          <cell r="AH486">
            <v>3724691.6749999993</v>
          </cell>
          <cell r="AI486">
            <v>4226905.3</v>
          </cell>
          <cell r="AJ486">
            <v>4727609.2112499997</v>
          </cell>
        </row>
        <row r="487">
          <cell r="R487">
            <v>1020055.49</v>
          </cell>
          <cell r="S487">
            <v>1016945.56</v>
          </cell>
          <cell r="T487">
            <v>1013931.83</v>
          </cell>
          <cell r="AH487">
            <v>629479.88374999992</v>
          </cell>
          <cell r="AI487">
            <v>714354.92749999987</v>
          </cell>
          <cell r="AJ487">
            <v>798974.81874999998</v>
          </cell>
        </row>
        <row r="488">
          <cell r="R488">
            <v>0</v>
          </cell>
          <cell r="S488">
            <v>0</v>
          </cell>
          <cell r="T488">
            <v>0</v>
          </cell>
          <cell r="AH488">
            <v>0</v>
          </cell>
          <cell r="AI488">
            <v>0</v>
          </cell>
          <cell r="AJ488">
            <v>0</v>
          </cell>
        </row>
        <row r="489">
          <cell r="R489">
            <v>0</v>
          </cell>
          <cell r="S489">
            <v>0</v>
          </cell>
          <cell r="T489">
            <v>0</v>
          </cell>
          <cell r="AH489">
            <v>0</v>
          </cell>
          <cell r="AI489">
            <v>0</v>
          </cell>
          <cell r="AJ489">
            <v>0</v>
          </cell>
        </row>
        <row r="490">
          <cell r="AH490">
            <v>0</v>
          </cell>
          <cell r="AI490">
            <v>0</v>
          </cell>
          <cell r="AJ490">
            <v>0</v>
          </cell>
        </row>
        <row r="491">
          <cell r="R491">
            <v>870063.64</v>
          </cell>
          <cell r="S491">
            <v>761305.68</v>
          </cell>
          <cell r="T491">
            <v>655218.43000000005</v>
          </cell>
          <cell r="AH491">
            <v>589501.27666666673</v>
          </cell>
          <cell r="AI491">
            <v>657474.99833333329</v>
          </cell>
          <cell r="AJ491">
            <v>716496.83625000005</v>
          </cell>
        </row>
        <row r="492">
          <cell r="R492">
            <v>563279.47</v>
          </cell>
          <cell r="S492">
            <v>541614.87</v>
          </cell>
          <cell r="T492">
            <v>528920.28</v>
          </cell>
          <cell r="AH492">
            <v>424063.32458333339</v>
          </cell>
          <cell r="AI492">
            <v>470100.58874999994</v>
          </cell>
          <cell r="AJ492">
            <v>514706.22</v>
          </cell>
        </row>
        <row r="493">
          <cell r="R493">
            <v>1058176.18</v>
          </cell>
          <cell r="S493">
            <v>1031612.57</v>
          </cell>
          <cell r="T493">
            <v>1012674.78</v>
          </cell>
          <cell r="AH493">
            <v>405443.45166666666</v>
          </cell>
          <cell r="AI493">
            <v>492517.98291666666</v>
          </cell>
          <cell r="AJ493">
            <v>577696.62249999994</v>
          </cell>
        </row>
        <row r="494">
          <cell r="R494">
            <v>0</v>
          </cell>
          <cell r="S494">
            <v>0</v>
          </cell>
          <cell r="T494">
            <v>0</v>
          </cell>
          <cell r="AH494">
            <v>0</v>
          </cell>
          <cell r="AI494">
            <v>0</v>
          </cell>
          <cell r="AJ494">
            <v>0</v>
          </cell>
        </row>
        <row r="495">
          <cell r="R495">
            <v>0</v>
          </cell>
          <cell r="S495">
            <v>0</v>
          </cell>
          <cell r="T495">
            <v>0</v>
          </cell>
          <cell r="AH495">
            <v>0</v>
          </cell>
          <cell r="AI495">
            <v>0</v>
          </cell>
          <cell r="AJ495">
            <v>0</v>
          </cell>
        </row>
        <row r="496">
          <cell r="R496">
            <v>0</v>
          </cell>
          <cell r="S496">
            <v>0</v>
          </cell>
          <cell r="T496">
            <v>0</v>
          </cell>
          <cell r="AH496">
            <v>0</v>
          </cell>
          <cell r="AI496">
            <v>0</v>
          </cell>
          <cell r="AJ496">
            <v>0</v>
          </cell>
        </row>
        <row r="497">
          <cell r="R497">
            <v>9369228.7200000007</v>
          </cell>
          <cell r="S497">
            <v>8869228.7200000007</v>
          </cell>
          <cell r="T497">
            <v>8369228.7199999997</v>
          </cell>
          <cell r="AH497">
            <v>12369228.720000001</v>
          </cell>
          <cell r="AI497">
            <v>11869228.720000001</v>
          </cell>
          <cell r="AJ497">
            <v>11369228.720000001</v>
          </cell>
        </row>
        <row r="498">
          <cell r="R498">
            <v>4776552.71</v>
          </cell>
          <cell r="S498">
            <v>4776552.71</v>
          </cell>
          <cell r="T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</row>
        <row r="499">
          <cell r="R499">
            <v>2705896.42</v>
          </cell>
          <cell r="S499">
            <v>2705896.42</v>
          </cell>
          <cell r="T499">
            <v>2705896.42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</row>
        <row r="500">
          <cell r="R500">
            <v>0</v>
          </cell>
          <cell r="S500">
            <v>0</v>
          </cell>
          <cell r="T500">
            <v>10144618.43</v>
          </cell>
          <cell r="AH500">
            <v>0</v>
          </cell>
          <cell r="AI500">
            <v>0</v>
          </cell>
          <cell r="AJ500">
            <v>422692.43458333332</v>
          </cell>
        </row>
        <row r="501">
          <cell r="R501">
            <v>0</v>
          </cell>
          <cell r="S501">
            <v>0</v>
          </cell>
          <cell r="T501">
            <v>212634.15</v>
          </cell>
          <cell r="AH501">
            <v>0</v>
          </cell>
          <cell r="AI501">
            <v>0</v>
          </cell>
          <cell r="AJ501">
            <v>8859.7562500000004</v>
          </cell>
        </row>
        <row r="502">
          <cell r="AH502">
            <v>0</v>
          </cell>
          <cell r="AI502">
            <v>0</v>
          </cell>
          <cell r="AJ502">
            <v>0</v>
          </cell>
        </row>
        <row r="503">
          <cell r="AH503">
            <v>0</v>
          </cell>
          <cell r="AI503">
            <v>0</v>
          </cell>
          <cell r="AJ503">
            <v>0</v>
          </cell>
        </row>
        <row r="504">
          <cell r="AH504">
            <v>0</v>
          </cell>
          <cell r="AI504">
            <v>0</v>
          </cell>
          <cell r="AJ504">
            <v>0</v>
          </cell>
        </row>
        <row r="505">
          <cell r="AH505">
            <v>0</v>
          </cell>
          <cell r="AI505">
            <v>0</v>
          </cell>
          <cell r="AJ505">
            <v>0</v>
          </cell>
        </row>
        <row r="506">
          <cell r="R506">
            <v>220894342</v>
          </cell>
          <cell r="S506">
            <v>219900675</v>
          </cell>
          <cell r="T506">
            <v>216719758</v>
          </cell>
          <cell r="AH506">
            <v>226718549.02833334</v>
          </cell>
          <cell r="AI506">
            <v>225839848.31958333</v>
          </cell>
          <cell r="AJ506">
            <v>224792366.33333334</v>
          </cell>
        </row>
        <row r="507">
          <cell r="R507">
            <v>10161321.18</v>
          </cell>
          <cell r="S507">
            <v>10161321.18</v>
          </cell>
          <cell r="T507">
            <v>10161321.18</v>
          </cell>
          <cell r="AH507">
            <v>10161321.180000002</v>
          </cell>
          <cell r="AI507">
            <v>10161321.180000002</v>
          </cell>
          <cell r="AJ507">
            <v>10161321.180000002</v>
          </cell>
        </row>
        <row r="508">
          <cell r="R508">
            <v>101746</v>
          </cell>
          <cell r="S508">
            <v>101746</v>
          </cell>
          <cell r="T508">
            <v>0</v>
          </cell>
          <cell r="AH508">
            <v>125679.70833333333</v>
          </cell>
          <cell r="AI508">
            <v>124971.375</v>
          </cell>
          <cell r="AJ508">
            <v>120002.79166666667</v>
          </cell>
        </row>
        <row r="509">
          <cell r="R509">
            <v>15527658.91</v>
          </cell>
          <cell r="S509">
            <v>16604266.26</v>
          </cell>
          <cell r="T509">
            <v>20447448.719999999</v>
          </cell>
          <cell r="AH509">
            <v>10128071.139999999</v>
          </cell>
          <cell r="AI509">
            <v>10800710.552083332</v>
          </cell>
          <cell r="AJ509">
            <v>11571422.156666666</v>
          </cell>
        </row>
        <row r="510">
          <cell r="R510">
            <v>0</v>
          </cell>
          <cell r="S510">
            <v>0</v>
          </cell>
          <cell r="T510">
            <v>0</v>
          </cell>
          <cell r="AH510">
            <v>0</v>
          </cell>
          <cell r="AI510">
            <v>0</v>
          </cell>
          <cell r="AJ510">
            <v>0</v>
          </cell>
        </row>
        <row r="511">
          <cell r="R511">
            <v>30210576.920000002</v>
          </cell>
          <cell r="S511">
            <v>30197572.170000002</v>
          </cell>
          <cell r="T511">
            <v>30311431.039999999</v>
          </cell>
          <cell r="AH511">
            <v>30083865.192083333</v>
          </cell>
          <cell r="AI511">
            <v>30107149.715</v>
          </cell>
          <cell r="AJ511">
            <v>30134000.197083339</v>
          </cell>
        </row>
        <row r="512">
          <cell r="R512">
            <v>3491883.83</v>
          </cell>
          <cell r="S512">
            <v>3690473.58</v>
          </cell>
          <cell r="T512">
            <v>3890020.75</v>
          </cell>
          <cell r="AH512">
            <v>1939427.2258333333</v>
          </cell>
          <cell r="AI512">
            <v>2162571.2137500001</v>
          </cell>
          <cell r="AJ512">
            <v>2392770.7266666666</v>
          </cell>
        </row>
        <row r="513">
          <cell r="R513">
            <v>21589277</v>
          </cell>
          <cell r="S513">
            <v>21589277</v>
          </cell>
          <cell r="T513">
            <v>21589277</v>
          </cell>
          <cell r="AH513">
            <v>21589277</v>
          </cell>
          <cell r="AI513">
            <v>21589277</v>
          </cell>
          <cell r="AJ513">
            <v>21589277</v>
          </cell>
        </row>
        <row r="514">
          <cell r="R514">
            <v>-419474.12</v>
          </cell>
          <cell r="S514">
            <v>-644501.92000000004</v>
          </cell>
          <cell r="T514">
            <v>-831459.12</v>
          </cell>
          <cell r="AH514">
            <v>143466.33833333335</v>
          </cell>
          <cell r="AI514">
            <v>24075.910000000014</v>
          </cell>
          <cell r="AJ514">
            <v>-98430.854166666672</v>
          </cell>
        </row>
        <row r="515">
          <cell r="R515">
            <v>-9704207.0899999999</v>
          </cell>
          <cell r="S515">
            <v>-9752246.9800000004</v>
          </cell>
          <cell r="T515">
            <v>-9800286.8699999992</v>
          </cell>
          <cell r="AH515">
            <v>-9415967.75</v>
          </cell>
          <cell r="AI515">
            <v>-9464007.6400000006</v>
          </cell>
          <cell r="AJ515">
            <v>-9512047.5300000012</v>
          </cell>
        </row>
        <row r="516">
          <cell r="R516">
            <v>2866427</v>
          </cell>
          <cell r="S516">
            <v>2854860</v>
          </cell>
          <cell r="T516">
            <v>2843293</v>
          </cell>
          <cell r="AH516">
            <v>2935829</v>
          </cell>
          <cell r="AI516">
            <v>2924262</v>
          </cell>
          <cell r="AJ516">
            <v>2912695</v>
          </cell>
        </row>
        <row r="517">
          <cell r="R517">
            <v>0</v>
          </cell>
          <cell r="S517">
            <v>0</v>
          </cell>
          <cell r="T517">
            <v>0</v>
          </cell>
          <cell r="AH517">
            <v>0</v>
          </cell>
          <cell r="AI517">
            <v>0</v>
          </cell>
          <cell r="AJ517">
            <v>0</v>
          </cell>
        </row>
        <row r="518">
          <cell r="R518">
            <v>113632921</v>
          </cell>
          <cell r="S518">
            <v>113632921</v>
          </cell>
          <cell r="T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</row>
        <row r="519">
          <cell r="R519">
            <v>-65435872.990000002</v>
          </cell>
          <cell r="S519">
            <v>-65729757.990000002</v>
          </cell>
          <cell r="T519">
            <v>-66023642.990000002</v>
          </cell>
          <cell r="AH519">
            <v>-63672562.990000002</v>
          </cell>
          <cell r="AI519">
            <v>-63966447.990000002</v>
          </cell>
          <cell r="AJ519">
            <v>-64260332.990000002</v>
          </cell>
        </row>
        <row r="520">
          <cell r="R520">
            <v>0</v>
          </cell>
          <cell r="S520">
            <v>0</v>
          </cell>
          <cell r="T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R521">
            <v>0</v>
          </cell>
          <cell r="S521">
            <v>0</v>
          </cell>
          <cell r="T521">
            <v>0</v>
          </cell>
          <cell r="AH521">
            <v>0</v>
          </cell>
          <cell r="AI521">
            <v>0</v>
          </cell>
          <cell r="AJ521">
            <v>0</v>
          </cell>
        </row>
        <row r="522">
          <cell r="R522">
            <v>0</v>
          </cell>
          <cell r="S522">
            <v>0</v>
          </cell>
          <cell r="T522">
            <v>0</v>
          </cell>
          <cell r="AH522">
            <v>0</v>
          </cell>
          <cell r="AI522">
            <v>0</v>
          </cell>
          <cell r="AJ522">
            <v>0</v>
          </cell>
        </row>
        <row r="523">
          <cell r="R523">
            <v>0</v>
          </cell>
          <cell r="S523">
            <v>0</v>
          </cell>
          <cell r="T523">
            <v>0</v>
          </cell>
          <cell r="AH523">
            <v>0</v>
          </cell>
          <cell r="AI523">
            <v>0</v>
          </cell>
          <cell r="AJ523">
            <v>0</v>
          </cell>
        </row>
        <row r="524">
          <cell r="R524">
            <v>0</v>
          </cell>
          <cell r="S524">
            <v>0</v>
          </cell>
          <cell r="T524">
            <v>0</v>
          </cell>
          <cell r="AH524">
            <v>0</v>
          </cell>
          <cell r="AI524">
            <v>0</v>
          </cell>
          <cell r="AJ524">
            <v>0</v>
          </cell>
        </row>
        <row r="525">
          <cell r="R525">
            <v>5207.62</v>
          </cell>
          <cell r="S525">
            <v>2603.4499999999998</v>
          </cell>
          <cell r="T525">
            <v>0</v>
          </cell>
          <cell r="AH525">
            <v>20832.640000000003</v>
          </cell>
          <cell r="AI525">
            <v>18228.469999999998</v>
          </cell>
          <cell r="AJ525">
            <v>15624.330000000002</v>
          </cell>
        </row>
        <row r="526">
          <cell r="R526">
            <v>0</v>
          </cell>
          <cell r="S526">
            <v>0</v>
          </cell>
          <cell r="T526">
            <v>0</v>
          </cell>
          <cell r="AH526">
            <v>0</v>
          </cell>
          <cell r="AI526">
            <v>0</v>
          </cell>
          <cell r="AJ526">
            <v>0</v>
          </cell>
        </row>
        <row r="527">
          <cell r="R527">
            <v>2035056</v>
          </cell>
          <cell r="S527">
            <v>2016556</v>
          </cell>
          <cell r="T527">
            <v>1998056</v>
          </cell>
          <cell r="AH527">
            <v>2146056</v>
          </cell>
          <cell r="AI527">
            <v>2127556</v>
          </cell>
          <cell r="AJ527">
            <v>2109056</v>
          </cell>
        </row>
        <row r="528">
          <cell r="R528">
            <v>0</v>
          </cell>
          <cell r="S528">
            <v>0</v>
          </cell>
          <cell r="T528">
            <v>0</v>
          </cell>
          <cell r="AH528">
            <v>0</v>
          </cell>
          <cell r="AI528">
            <v>0</v>
          </cell>
          <cell r="AJ528">
            <v>0</v>
          </cell>
        </row>
        <row r="529">
          <cell r="R529">
            <v>11450616.199999999</v>
          </cell>
          <cell r="S529">
            <v>11333199.529999999</v>
          </cell>
          <cell r="T529">
            <v>11033032.9</v>
          </cell>
          <cell r="AH529">
            <v>12140255.101666665</v>
          </cell>
          <cell r="AI529">
            <v>12033984.270416668</v>
          </cell>
          <cell r="AJ529">
            <v>11912668.298333332</v>
          </cell>
        </row>
        <row r="530">
          <cell r="R530">
            <v>0</v>
          </cell>
          <cell r="S530">
            <v>0</v>
          </cell>
          <cell r="T530">
            <v>0</v>
          </cell>
          <cell r="AH530">
            <v>0</v>
          </cell>
          <cell r="AI530">
            <v>0</v>
          </cell>
          <cell r="AJ530">
            <v>0</v>
          </cell>
        </row>
        <row r="531">
          <cell r="R531">
            <v>3392230.25</v>
          </cell>
          <cell r="S531">
            <v>3032419.48</v>
          </cell>
          <cell r="T531">
            <v>2488094.46</v>
          </cell>
          <cell r="AH531">
            <v>1501115.34375</v>
          </cell>
          <cell r="AI531">
            <v>1768809.0824999998</v>
          </cell>
          <cell r="AJ531">
            <v>1998830.4966666668</v>
          </cell>
        </row>
        <row r="532">
          <cell r="R532">
            <v>0</v>
          </cell>
          <cell r="S532">
            <v>0</v>
          </cell>
          <cell r="T532">
            <v>0</v>
          </cell>
          <cell r="AH532">
            <v>0</v>
          </cell>
          <cell r="AI532">
            <v>0</v>
          </cell>
          <cell r="AJ532">
            <v>0</v>
          </cell>
        </row>
        <row r="533">
          <cell r="R533">
            <v>0</v>
          </cell>
          <cell r="S533">
            <v>0</v>
          </cell>
          <cell r="T533">
            <v>0</v>
          </cell>
          <cell r="AH533">
            <v>0</v>
          </cell>
          <cell r="AI533">
            <v>0</v>
          </cell>
          <cell r="AJ533">
            <v>0</v>
          </cell>
        </row>
        <row r="534">
          <cell r="R534">
            <v>100965.9</v>
          </cell>
          <cell r="S534">
            <v>93465.49</v>
          </cell>
          <cell r="T534">
            <v>85965</v>
          </cell>
          <cell r="AH534">
            <v>146429.27333333332</v>
          </cell>
          <cell r="AI534">
            <v>138583.17791666667</v>
          </cell>
          <cell r="AJ534">
            <v>130967.53666666668</v>
          </cell>
        </row>
        <row r="535">
          <cell r="R535">
            <v>0</v>
          </cell>
          <cell r="S535">
            <v>0</v>
          </cell>
          <cell r="T535">
            <v>0</v>
          </cell>
          <cell r="AH535">
            <v>0</v>
          </cell>
          <cell r="AI535">
            <v>0</v>
          </cell>
          <cell r="AJ535">
            <v>0</v>
          </cell>
        </row>
        <row r="536">
          <cell r="R536">
            <v>0</v>
          </cell>
          <cell r="S536">
            <v>0</v>
          </cell>
          <cell r="T536">
            <v>0</v>
          </cell>
          <cell r="AH536">
            <v>0</v>
          </cell>
          <cell r="AI536">
            <v>0</v>
          </cell>
          <cell r="AJ536">
            <v>0</v>
          </cell>
        </row>
        <row r="537">
          <cell r="R537">
            <v>0</v>
          </cell>
          <cell r="S537">
            <v>0</v>
          </cell>
          <cell r="T537">
            <v>0</v>
          </cell>
          <cell r="AH537">
            <v>0</v>
          </cell>
          <cell r="AI537">
            <v>0</v>
          </cell>
          <cell r="AJ537">
            <v>0</v>
          </cell>
        </row>
        <row r="538">
          <cell r="R538">
            <v>28170657</v>
          </cell>
          <cell r="S538">
            <v>28170657</v>
          </cell>
          <cell r="T538">
            <v>25257988</v>
          </cell>
          <cell r="AH538">
            <v>15720658.924999999</v>
          </cell>
          <cell r="AI538">
            <v>18092943.508333333</v>
          </cell>
          <cell r="AJ538">
            <v>20180889.915833335</v>
          </cell>
        </row>
        <row r="539">
          <cell r="R539">
            <v>-28170657</v>
          </cell>
          <cell r="S539">
            <v>-28170657</v>
          </cell>
          <cell r="T539">
            <v>-25257988</v>
          </cell>
          <cell r="AH539">
            <v>-15720658.924999999</v>
          </cell>
          <cell r="AI539">
            <v>-18092943.508333333</v>
          </cell>
          <cell r="AJ539">
            <v>-20180889.915833335</v>
          </cell>
        </row>
        <row r="540">
          <cell r="R540">
            <v>0</v>
          </cell>
          <cell r="S540">
            <v>0</v>
          </cell>
          <cell r="T540">
            <v>0</v>
          </cell>
          <cell r="AH540">
            <v>0</v>
          </cell>
          <cell r="AI540">
            <v>0</v>
          </cell>
          <cell r="AJ540">
            <v>0</v>
          </cell>
        </row>
        <row r="541">
          <cell r="R541">
            <v>0</v>
          </cell>
          <cell r="S541">
            <v>0</v>
          </cell>
          <cell r="T541">
            <v>0</v>
          </cell>
          <cell r="AH541">
            <v>24937.44083333333</v>
          </cell>
          <cell r="AI541">
            <v>23340.882083333334</v>
          </cell>
          <cell r="AJ541">
            <v>21649.817083333335</v>
          </cell>
        </row>
        <row r="542">
          <cell r="R542">
            <v>0</v>
          </cell>
          <cell r="S542">
            <v>0</v>
          </cell>
          <cell r="T542">
            <v>0</v>
          </cell>
          <cell r="AH542">
            <v>0</v>
          </cell>
          <cell r="AI542">
            <v>0</v>
          </cell>
          <cell r="AJ542">
            <v>0</v>
          </cell>
        </row>
        <row r="543">
          <cell r="R543">
            <v>0</v>
          </cell>
          <cell r="S543">
            <v>0</v>
          </cell>
          <cell r="T543">
            <v>0</v>
          </cell>
          <cell r="AH543">
            <v>156130.77249999999</v>
          </cell>
          <cell r="AI543">
            <v>145600.49458333332</v>
          </cell>
          <cell r="AJ543">
            <v>134390.39749999999</v>
          </cell>
        </row>
        <row r="544">
          <cell r="R544">
            <v>0</v>
          </cell>
          <cell r="S544">
            <v>0</v>
          </cell>
          <cell r="T544">
            <v>0</v>
          </cell>
          <cell r="AH544">
            <v>1399.4624999999999</v>
          </cell>
          <cell r="AI544">
            <v>1088.4708333333335</v>
          </cell>
          <cell r="AJ544">
            <v>777.47916666666663</v>
          </cell>
        </row>
        <row r="545">
          <cell r="R545">
            <v>0</v>
          </cell>
          <cell r="S545">
            <v>0</v>
          </cell>
          <cell r="T545">
            <v>0</v>
          </cell>
          <cell r="AH545">
            <v>4570.5187500000002</v>
          </cell>
          <cell r="AI545">
            <v>3554.8479166666662</v>
          </cell>
          <cell r="AJ545">
            <v>2539.1770833333335</v>
          </cell>
        </row>
        <row r="546">
          <cell r="R546">
            <v>0</v>
          </cell>
          <cell r="S546">
            <v>0</v>
          </cell>
          <cell r="T546">
            <v>0</v>
          </cell>
          <cell r="AH546">
            <v>1830.14625</v>
          </cell>
          <cell r="AI546">
            <v>1423.4470833333335</v>
          </cell>
          <cell r="AJ546">
            <v>1016.7479166666667</v>
          </cell>
        </row>
        <row r="547">
          <cell r="R547">
            <v>1610.7</v>
          </cell>
          <cell r="S547">
            <v>1953.89</v>
          </cell>
          <cell r="T547">
            <v>2081.66</v>
          </cell>
          <cell r="AH547">
            <v>1290.7416666666668</v>
          </cell>
          <cell r="AI547">
            <v>1362.7083333333337</v>
          </cell>
          <cell r="AJ547">
            <v>1448.2554166666669</v>
          </cell>
        </row>
        <row r="548">
          <cell r="R548">
            <v>0</v>
          </cell>
          <cell r="S548">
            <v>0</v>
          </cell>
          <cell r="T548">
            <v>0</v>
          </cell>
          <cell r="AH548">
            <v>1589.2875000000001</v>
          </cell>
          <cell r="AI548">
            <v>0</v>
          </cell>
          <cell r="AJ548">
            <v>0</v>
          </cell>
        </row>
        <row r="549">
          <cell r="R549">
            <v>0</v>
          </cell>
          <cell r="S549">
            <v>0</v>
          </cell>
          <cell r="T549">
            <v>0</v>
          </cell>
          <cell r="AH549">
            <v>244690.07333333333</v>
          </cell>
          <cell r="AI549">
            <v>230094.55333333337</v>
          </cell>
          <cell r="AJ549">
            <v>214717.64291666669</v>
          </cell>
        </row>
        <row r="550">
          <cell r="R550">
            <v>1285802.26</v>
          </cell>
          <cell r="S550">
            <v>1227356.68</v>
          </cell>
          <cell r="T550">
            <v>1168911.1000000001</v>
          </cell>
          <cell r="AH550">
            <v>1584690.4158333335</v>
          </cell>
          <cell r="AI550">
            <v>1530747.9075000004</v>
          </cell>
          <cell r="AJ550">
            <v>1476805.3991666667</v>
          </cell>
        </row>
        <row r="551">
          <cell r="R551">
            <v>2435188.52</v>
          </cell>
          <cell r="S551">
            <v>2463913.42</v>
          </cell>
          <cell r="T551">
            <v>2498915.77</v>
          </cell>
          <cell r="AH551">
            <v>2155943.73</v>
          </cell>
          <cell r="AI551">
            <v>2200883.8712500003</v>
          </cell>
          <cell r="AJ551">
            <v>2243947.219583333</v>
          </cell>
        </row>
        <row r="552">
          <cell r="R552">
            <v>-473998.84</v>
          </cell>
          <cell r="S552">
            <v>-495782.56</v>
          </cell>
          <cell r="T552">
            <v>-518132.61</v>
          </cell>
          <cell r="AH552">
            <v>-356498.06291666668</v>
          </cell>
          <cell r="AI552">
            <v>-375450.32958333328</v>
          </cell>
          <cell r="AJ552">
            <v>-394863.14916666667</v>
          </cell>
        </row>
        <row r="553">
          <cell r="R553">
            <v>-21793738.66</v>
          </cell>
          <cell r="S553">
            <v>-24603059.66</v>
          </cell>
          <cell r="T553">
            <v>-26900439.66</v>
          </cell>
          <cell r="AH553">
            <v>-11061853.745833332</v>
          </cell>
          <cell r="AI553">
            <v>-12797553.317500001</v>
          </cell>
          <cell r="AJ553">
            <v>-14538758.534583332</v>
          </cell>
        </row>
        <row r="554">
          <cell r="R554">
            <v>148493689</v>
          </cell>
          <cell r="S554">
            <v>148493689</v>
          </cell>
          <cell r="T554">
            <v>132630689</v>
          </cell>
          <cell r="AH554">
            <v>159102314</v>
          </cell>
          <cell r="AI554">
            <v>157261564</v>
          </cell>
          <cell r="AJ554">
            <v>155009272.33333334</v>
          </cell>
        </row>
        <row r="555">
          <cell r="R555">
            <v>0</v>
          </cell>
          <cell r="S555">
            <v>0</v>
          </cell>
          <cell r="T555">
            <v>20545452.370000001</v>
          </cell>
          <cell r="AH555">
            <v>0</v>
          </cell>
          <cell r="AI555">
            <v>0</v>
          </cell>
          <cell r="AJ555">
            <v>856060.51541666675</v>
          </cell>
        </row>
        <row r="556">
          <cell r="AH556">
            <v>0</v>
          </cell>
          <cell r="AI556">
            <v>0</v>
          </cell>
          <cell r="AJ556">
            <v>0</v>
          </cell>
        </row>
        <row r="557">
          <cell r="R557">
            <v>11603178</v>
          </cell>
          <cell r="S557">
            <v>14344357</v>
          </cell>
          <cell r="T557">
            <v>18301054</v>
          </cell>
          <cell r="AH557">
            <v>1142346.5833333333</v>
          </cell>
          <cell r="AI557">
            <v>2223493.875</v>
          </cell>
          <cell r="AJ557">
            <v>3583719.3333333335</v>
          </cell>
        </row>
        <row r="558">
          <cell r="R558">
            <v>-11603178</v>
          </cell>
          <cell r="S558">
            <v>-14344357</v>
          </cell>
          <cell r="T558">
            <v>-18301054</v>
          </cell>
          <cell r="AH558">
            <v>-1142346.5833333333</v>
          </cell>
          <cell r="AI558">
            <v>-2223493.875</v>
          </cell>
          <cell r="AJ558">
            <v>-3583719.3333333335</v>
          </cell>
        </row>
        <row r="559">
          <cell r="AH559">
            <v>0</v>
          </cell>
          <cell r="AI559">
            <v>0</v>
          </cell>
          <cell r="AJ559">
            <v>0</v>
          </cell>
        </row>
        <row r="560">
          <cell r="AH560">
            <v>0</v>
          </cell>
          <cell r="AI560">
            <v>0</v>
          </cell>
          <cell r="AJ560">
            <v>0</v>
          </cell>
        </row>
        <row r="561">
          <cell r="R561">
            <v>0</v>
          </cell>
          <cell r="S561">
            <v>0</v>
          </cell>
          <cell r="T561">
            <v>40009301</v>
          </cell>
          <cell r="AH561">
            <v>0</v>
          </cell>
          <cell r="AI561">
            <v>0</v>
          </cell>
          <cell r="AJ561">
            <v>1667054.2083333333</v>
          </cell>
        </row>
        <row r="562">
          <cell r="R562">
            <v>0</v>
          </cell>
          <cell r="S562">
            <v>0</v>
          </cell>
          <cell r="T562">
            <v>-40009301</v>
          </cell>
          <cell r="AH562">
            <v>0</v>
          </cell>
          <cell r="AI562">
            <v>0</v>
          </cell>
          <cell r="AJ562">
            <v>-1667054.2083333333</v>
          </cell>
        </row>
        <row r="563">
          <cell r="R563">
            <v>4085328</v>
          </cell>
          <cell r="S563">
            <v>4085328</v>
          </cell>
          <cell r="T563">
            <v>3549741</v>
          </cell>
          <cell r="AH563">
            <v>1539331.5391666666</v>
          </cell>
          <cell r="AI563">
            <v>1879775.5391666666</v>
          </cell>
          <cell r="AJ563">
            <v>2197903.4141666666</v>
          </cell>
        </row>
        <row r="564">
          <cell r="R564">
            <v>0</v>
          </cell>
          <cell r="S564">
            <v>0</v>
          </cell>
          <cell r="T564">
            <v>0</v>
          </cell>
          <cell r="AH564">
            <v>0</v>
          </cell>
          <cell r="AI564">
            <v>0</v>
          </cell>
          <cell r="AJ564">
            <v>0</v>
          </cell>
        </row>
        <row r="565">
          <cell r="AH565">
            <v>0</v>
          </cell>
          <cell r="AI565">
            <v>0</v>
          </cell>
          <cell r="AJ565">
            <v>0</v>
          </cell>
        </row>
        <row r="566">
          <cell r="R566">
            <v>28716647.699999999</v>
          </cell>
          <cell r="S566">
            <v>28867264.809999999</v>
          </cell>
          <cell r="T566">
            <v>29048417.75</v>
          </cell>
          <cell r="AH566">
            <v>27212861.618750002</v>
          </cell>
          <cell r="AI566">
            <v>27419755.707916666</v>
          </cell>
          <cell r="AJ566">
            <v>27637878.142500002</v>
          </cell>
        </row>
        <row r="567">
          <cell r="R567">
            <v>1637689.26</v>
          </cell>
          <cell r="S567">
            <v>1573750.26</v>
          </cell>
          <cell r="T567">
            <v>1651423.24</v>
          </cell>
          <cell r="AH567">
            <v>2021323.2600000005</v>
          </cell>
          <cell r="AI567">
            <v>1957384.2600000005</v>
          </cell>
          <cell r="AJ567">
            <v>1899345.759166667</v>
          </cell>
        </row>
        <row r="568">
          <cell r="R568">
            <v>1694791.26</v>
          </cell>
          <cell r="S568">
            <v>1644713.26</v>
          </cell>
          <cell r="T568">
            <v>1736247.24</v>
          </cell>
          <cell r="AH568">
            <v>1996512.9945833336</v>
          </cell>
          <cell r="AI568">
            <v>1945169.801666667</v>
          </cell>
          <cell r="AJ568">
            <v>1901003.759166667</v>
          </cell>
        </row>
        <row r="569">
          <cell r="R569">
            <v>283223.96000000002</v>
          </cell>
          <cell r="S569">
            <v>283223.96000000002</v>
          </cell>
          <cell r="T569">
            <v>0</v>
          </cell>
          <cell r="AH569">
            <v>282211.27833333326</v>
          </cell>
          <cell r="AI569">
            <v>282320.40583333332</v>
          </cell>
          <cell r="AJ569">
            <v>270441.0995833333</v>
          </cell>
        </row>
        <row r="570">
          <cell r="R570">
            <v>0</v>
          </cell>
          <cell r="S570">
            <v>0</v>
          </cell>
          <cell r="T570">
            <v>0</v>
          </cell>
          <cell r="AH570">
            <v>0</v>
          </cell>
          <cell r="AI570">
            <v>0</v>
          </cell>
          <cell r="AJ570">
            <v>0</v>
          </cell>
        </row>
        <row r="571">
          <cell r="R571">
            <v>0</v>
          </cell>
          <cell r="S571">
            <v>0</v>
          </cell>
          <cell r="T571">
            <v>0</v>
          </cell>
          <cell r="AH571">
            <v>0</v>
          </cell>
          <cell r="AI571">
            <v>0</v>
          </cell>
          <cell r="AJ571">
            <v>0</v>
          </cell>
        </row>
        <row r="572">
          <cell r="R572">
            <v>0</v>
          </cell>
          <cell r="S572">
            <v>0</v>
          </cell>
          <cell r="T572">
            <v>0</v>
          </cell>
          <cell r="AH572">
            <v>0</v>
          </cell>
          <cell r="AI572">
            <v>0</v>
          </cell>
          <cell r="AJ572">
            <v>0</v>
          </cell>
        </row>
        <row r="573">
          <cell r="R573">
            <v>0</v>
          </cell>
          <cell r="S573">
            <v>0</v>
          </cell>
          <cell r="T573">
            <v>0</v>
          </cell>
          <cell r="AH573">
            <v>0</v>
          </cell>
          <cell r="AI573">
            <v>0</v>
          </cell>
          <cell r="AJ573">
            <v>0</v>
          </cell>
        </row>
        <row r="574">
          <cell r="R574">
            <v>0</v>
          </cell>
          <cell r="S574">
            <v>0</v>
          </cell>
          <cell r="T574">
            <v>0</v>
          </cell>
          <cell r="AH574">
            <v>0</v>
          </cell>
          <cell r="AI574">
            <v>0</v>
          </cell>
          <cell r="AJ574">
            <v>0</v>
          </cell>
        </row>
        <row r="575">
          <cell r="R575">
            <v>0</v>
          </cell>
          <cell r="S575">
            <v>0</v>
          </cell>
          <cell r="T575">
            <v>0</v>
          </cell>
          <cell r="AH575">
            <v>0</v>
          </cell>
          <cell r="AI575">
            <v>0</v>
          </cell>
          <cell r="AJ575">
            <v>0</v>
          </cell>
        </row>
        <row r="576">
          <cell r="R576">
            <v>0</v>
          </cell>
          <cell r="S576">
            <v>0</v>
          </cell>
          <cell r="T576">
            <v>0</v>
          </cell>
          <cell r="AH576">
            <v>0</v>
          </cell>
          <cell r="AI576">
            <v>0</v>
          </cell>
          <cell r="AJ576">
            <v>0</v>
          </cell>
        </row>
        <row r="577">
          <cell r="R577">
            <v>1471645.26</v>
          </cell>
          <cell r="S577">
            <v>1471645.26</v>
          </cell>
          <cell r="T577">
            <v>1499216.5</v>
          </cell>
          <cell r="AH577">
            <v>1525162.5337499997</v>
          </cell>
          <cell r="AI577">
            <v>1511638.824583333</v>
          </cell>
          <cell r="AJ577">
            <v>1502216.3170833329</v>
          </cell>
        </row>
        <row r="578">
          <cell r="R578">
            <v>0</v>
          </cell>
          <cell r="S578">
            <v>0</v>
          </cell>
          <cell r="T578">
            <v>0</v>
          </cell>
          <cell r="AH578">
            <v>0</v>
          </cell>
          <cell r="AI578">
            <v>0</v>
          </cell>
          <cell r="AJ578">
            <v>0</v>
          </cell>
        </row>
        <row r="579">
          <cell r="R579">
            <v>2302815.35</v>
          </cell>
          <cell r="S579">
            <v>2303767.35</v>
          </cell>
          <cell r="T579">
            <v>1163722.56</v>
          </cell>
          <cell r="AH579">
            <v>2242198.3037500004</v>
          </cell>
          <cell r="AI579">
            <v>2255389.7954166667</v>
          </cell>
          <cell r="AJ579">
            <v>2218836.8962500007</v>
          </cell>
        </row>
        <row r="580">
          <cell r="R580">
            <v>0</v>
          </cell>
          <cell r="S580">
            <v>0</v>
          </cell>
          <cell r="T580">
            <v>783.5</v>
          </cell>
          <cell r="AH580">
            <v>0</v>
          </cell>
          <cell r="AI580">
            <v>0</v>
          </cell>
          <cell r="AJ580">
            <v>32.645833333333336</v>
          </cell>
        </row>
        <row r="581">
          <cell r="R581">
            <v>58267.68</v>
          </cell>
          <cell r="S581">
            <v>58267.68</v>
          </cell>
          <cell r="T581">
            <v>58267.68</v>
          </cell>
          <cell r="AH581">
            <v>46688.195833333331</v>
          </cell>
          <cell r="AI581">
            <v>51543.835833333338</v>
          </cell>
          <cell r="AJ581">
            <v>54431.205416666671</v>
          </cell>
        </row>
        <row r="582">
          <cell r="R582">
            <v>98811.15</v>
          </cell>
          <cell r="S582">
            <v>99600.45</v>
          </cell>
          <cell r="T582">
            <v>99604.77</v>
          </cell>
          <cell r="AH582">
            <v>81711.575416666659</v>
          </cell>
          <cell r="AI582">
            <v>89978.725416666668</v>
          </cell>
          <cell r="AJ582">
            <v>94857.550416666651</v>
          </cell>
        </row>
        <row r="583">
          <cell r="R583">
            <v>50000</v>
          </cell>
          <cell r="S583">
            <v>50000</v>
          </cell>
          <cell r="T583">
            <v>50000</v>
          </cell>
          <cell r="AH583">
            <v>50000</v>
          </cell>
          <cell r="AI583">
            <v>50000</v>
          </cell>
          <cell r="AJ583">
            <v>50000</v>
          </cell>
        </row>
        <row r="584">
          <cell r="R584">
            <v>0</v>
          </cell>
          <cell r="S584">
            <v>0</v>
          </cell>
          <cell r="T584">
            <v>0</v>
          </cell>
          <cell r="AH584">
            <v>7477.98</v>
          </cell>
          <cell r="AI584">
            <v>7477.98</v>
          </cell>
          <cell r="AJ584">
            <v>7062.5366666666669</v>
          </cell>
        </row>
        <row r="585">
          <cell r="R585">
            <v>0</v>
          </cell>
          <cell r="S585">
            <v>0</v>
          </cell>
          <cell r="T585">
            <v>0</v>
          </cell>
          <cell r="AH585">
            <v>0</v>
          </cell>
          <cell r="AI585">
            <v>0</v>
          </cell>
          <cell r="AJ585">
            <v>0</v>
          </cell>
        </row>
        <row r="586">
          <cell r="R586">
            <v>13442.34</v>
          </cell>
          <cell r="S586">
            <v>13442.34</v>
          </cell>
          <cell r="T586">
            <v>13442.34</v>
          </cell>
          <cell r="AH586">
            <v>11707.659999999998</v>
          </cell>
          <cell r="AI586">
            <v>12617.902916666666</v>
          </cell>
          <cell r="AJ586">
            <v>13072.069166666666</v>
          </cell>
        </row>
        <row r="587">
          <cell r="R587">
            <v>20000</v>
          </cell>
          <cell r="S587">
            <v>20000</v>
          </cell>
          <cell r="T587">
            <v>20000</v>
          </cell>
          <cell r="AH587">
            <v>18750</v>
          </cell>
          <cell r="AI587">
            <v>19583.333333333332</v>
          </cell>
          <cell r="AJ587">
            <v>20000</v>
          </cell>
        </row>
        <row r="588">
          <cell r="R588">
            <v>0</v>
          </cell>
          <cell r="S588">
            <v>0</v>
          </cell>
          <cell r="T588">
            <v>41054.71</v>
          </cell>
          <cell r="AH588">
            <v>0</v>
          </cell>
          <cell r="AI588">
            <v>0</v>
          </cell>
          <cell r="AJ588">
            <v>1710.6129166666667</v>
          </cell>
        </row>
        <row r="589">
          <cell r="R589">
            <v>0</v>
          </cell>
          <cell r="S589">
            <v>0</v>
          </cell>
          <cell r="T589">
            <v>0</v>
          </cell>
          <cell r="AH589">
            <v>0</v>
          </cell>
          <cell r="AI589">
            <v>0</v>
          </cell>
          <cell r="AJ589">
            <v>0</v>
          </cell>
        </row>
        <row r="590">
          <cell r="R590">
            <v>0</v>
          </cell>
          <cell r="S590">
            <v>0</v>
          </cell>
          <cell r="T590">
            <v>0</v>
          </cell>
          <cell r="AH590">
            <v>0</v>
          </cell>
          <cell r="AI590">
            <v>0</v>
          </cell>
          <cell r="AJ590">
            <v>0</v>
          </cell>
        </row>
        <row r="591">
          <cell r="R591">
            <v>0</v>
          </cell>
          <cell r="S591">
            <v>0</v>
          </cell>
          <cell r="T591">
            <v>0</v>
          </cell>
          <cell r="AH591">
            <v>0</v>
          </cell>
          <cell r="AI591">
            <v>0</v>
          </cell>
          <cell r="AJ591">
            <v>0</v>
          </cell>
        </row>
        <row r="592">
          <cell r="R592">
            <v>0</v>
          </cell>
          <cell r="S592">
            <v>0</v>
          </cell>
          <cell r="T592">
            <v>0</v>
          </cell>
          <cell r="AH592">
            <v>0</v>
          </cell>
          <cell r="AI592">
            <v>0</v>
          </cell>
          <cell r="AJ592">
            <v>0</v>
          </cell>
        </row>
        <row r="593">
          <cell r="R593">
            <v>0</v>
          </cell>
          <cell r="S593">
            <v>0</v>
          </cell>
          <cell r="T593">
            <v>0</v>
          </cell>
          <cell r="AH593">
            <v>0</v>
          </cell>
          <cell r="AI593">
            <v>0</v>
          </cell>
          <cell r="AJ593">
            <v>0</v>
          </cell>
        </row>
        <row r="594">
          <cell r="R594">
            <v>0</v>
          </cell>
          <cell r="S594">
            <v>0</v>
          </cell>
          <cell r="T594">
            <v>0</v>
          </cell>
          <cell r="AH594">
            <v>0</v>
          </cell>
          <cell r="AI594">
            <v>0</v>
          </cell>
          <cell r="AJ594">
            <v>0</v>
          </cell>
        </row>
        <row r="595">
          <cell r="R595">
            <v>0</v>
          </cell>
          <cell r="S595">
            <v>0</v>
          </cell>
          <cell r="T595">
            <v>0</v>
          </cell>
          <cell r="AH595">
            <v>0</v>
          </cell>
          <cell r="AI595">
            <v>0</v>
          </cell>
          <cell r="AJ595">
            <v>0</v>
          </cell>
        </row>
        <row r="596">
          <cell r="R596">
            <v>0</v>
          </cell>
          <cell r="S596">
            <v>0</v>
          </cell>
          <cell r="T596">
            <v>0</v>
          </cell>
          <cell r="AH596">
            <v>0</v>
          </cell>
          <cell r="AI596">
            <v>0</v>
          </cell>
          <cell r="AJ596">
            <v>0</v>
          </cell>
        </row>
        <row r="597">
          <cell r="R597">
            <v>0</v>
          </cell>
          <cell r="S597">
            <v>0</v>
          </cell>
          <cell r="T597">
            <v>0</v>
          </cell>
          <cell r="AH597">
            <v>0</v>
          </cell>
          <cell r="AI597">
            <v>0</v>
          </cell>
          <cell r="AJ597">
            <v>0</v>
          </cell>
        </row>
        <row r="598">
          <cell r="R598">
            <v>0</v>
          </cell>
          <cell r="S598">
            <v>0</v>
          </cell>
          <cell r="T598">
            <v>0</v>
          </cell>
          <cell r="AH598">
            <v>0</v>
          </cell>
          <cell r="AI598">
            <v>0</v>
          </cell>
          <cell r="AJ598">
            <v>0</v>
          </cell>
        </row>
        <row r="599">
          <cell r="R599">
            <v>0</v>
          </cell>
          <cell r="S599">
            <v>0</v>
          </cell>
          <cell r="T599">
            <v>0</v>
          </cell>
          <cell r="AH599">
            <v>0</v>
          </cell>
          <cell r="AI599">
            <v>0</v>
          </cell>
          <cell r="AJ599">
            <v>0</v>
          </cell>
        </row>
        <row r="600">
          <cell r="R600">
            <v>0</v>
          </cell>
          <cell r="S600">
            <v>0</v>
          </cell>
          <cell r="T600">
            <v>0</v>
          </cell>
          <cell r="AH600">
            <v>0</v>
          </cell>
          <cell r="AI600">
            <v>0</v>
          </cell>
          <cell r="AJ600">
            <v>0</v>
          </cell>
        </row>
        <row r="601">
          <cell r="R601">
            <v>0</v>
          </cell>
          <cell r="S601">
            <v>0</v>
          </cell>
          <cell r="T601">
            <v>0</v>
          </cell>
          <cell r="AH601">
            <v>0</v>
          </cell>
          <cell r="AI601">
            <v>0</v>
          </cell>
          <cell r="AJ601">
            <v>0</v>
          </cell>
        </row>
        <row r="602">
          <cell r="R602">
            <v>0</v>
          </cell>
          <cell r="S602">
            <v>0</v>
          </cell>
          <cell r="T602">
            <v>0</v>
          </cell>
          <cell r="AH602">
            <v>0</v>
          </cell>
          <cell r="AI602">
            <v>0</v>
          </cell>
          <cell r="AJ602">
            <v>0</v>
          </cell>
        </row>
        <row r="603">
          <cell r="R603">
            <v>0</v>
          </cell>
          <cell r="S603">
            <v>0</v>
          </cell>
          <cell r="T603">
            <v>0</v>
          </cell>
          <cell r="AH603">
            <v>0</v>
          </cell>
          <cell r="AI603">
            <v>0</v>
          </cell>
          <cell r="AJ603">
            <v>0</v>
          </cell>
        </row>
        <row r="604">
          <cell r="R604">
            <v>0</v>
          </cell>
          <cell r="S604">
            <v>0</v>
          </cell>
          <cell r="T604">
            <v>0</v>
          </cell>
          <cell r="AH604">
            <v>0</v>
          </cell>
          <cell r="AI604">
            <v>0</v>
          </cell>
          <cell r="AJ604">
            <v>0</v>
          </cell>
        </row>
        <row r="605">
          <cell r="R605">
            <v>0</v>
          </cell>
          <cell r="S605">
            <v>0</v>
          </cell>
          <cell r="T605">
            <v>0</v>
          </cell>
          <cell r="AH605">
            <v>0</v>
          </cell>
          <cell r="AI605">
            <v>0</v>
          </cell>
          <cell r="AJ605">
            <v>0</v>
          </cell>
        </row>
        <row r="606">
          <cell r="R606">
            <v>0</v>
          </cell>
          <cell r="S606">
            <v>0</v>
          </cell>
          <cell r="T606">
            <v>0</v>
          </cell>
          <cell r="AH606">
            <v>0</v>
          </cell>
          <cell r="AI606">
            <v>0</v>
          </cell>
          <cell r="AJ606">
            <v>0</v>
          </cell>
        </row>
        <row r="607">
          <cell r="R607">
            <v>0</v>
          </cell>
          <cell r="S607">
            <v>0</v>
          </cell>
          <cell r="T607">
            <v>0</v>
          </cell>
          <cell r="AH607">
            <v>0</v>
          </cell>
          <cell r="AI607">
            <v>0</v>
          </cell>
          <cell r="AJ607">
            <v>0</v>
          </cell>
        </row>
        <row r="608">
          <cell r="R608">
            <v>0</v>
          </cell>
          <cell r="S608">
            <v>0</v>
          </cell>
          <cell r="T608">
            <v>0</v>
          </cell>
          <cell r="AH608">
            <v>0</v>
          </cell>
          <cell r="AI608">
            <v>0</v>
          </cell>
          <cell r="AJ608">
            <v>0</v>
          </cell>
        </row>
        <row r="609">
          <cell r="R609">
            <v>0</v>
          </cell>
          <cell r="S609">
            <v>0</v>
          </cell>
          <cell r="T609">
            <v>0</v>
          </cell>
          <cell r="AH609">
            <v>0</v>
          </cell>
          <cell r="AI609">
            <v>0</v>
          </cell>
          <cell r="AJ609">
            <v>0</v>
          </cell>
        </row>
        <row r="610">
          <cell r="R610">
            <v>0</v>
          </cell>
          <cell r="S610">
            <v>0</v>
          </cell>
          <cell r="T610">
            <v>0</v>
          </cell>
          <cell r="AH610">
            <v>0</v>
          </cell>
          <cell r="AI610">
            <v>0</v>
          </cell>
          <cell r="AJ610">
            <v>0</v>
          </cell>
        </row>
        <row r="611">
          <cell r="R611">
            <v>0</v>
          </cell>
          <cell r="S611">
            <v>0</v>
          </cell>
          <cell r="T611">
            <v>0</v>
          </cell>
          <cell r="AH611">
            <v>0</v>
          </cell>
          <cell r="AI611">
            <v>0</v>
          </cell>
          <cell r="AJ611">
            <v>0</v>
          </cell>
        </row>
        <row r="612">
          <cell r="R612">
            <v>0</v>
          </cell>
          <cell r="S612">
            <v>0</v>
          </cell>
          <cell r="T612">
            <v>0</v>
          </cell>
          <cell r="AH612">
            <v>0</v>
          </cell>
          <cell r="AI612">
            <v>0</v>
          </cell>
          <cell r="AJ612">
            <v>0</v>
          </cell>
        </row>
        <row r="613">
          <cell r="R613">
            <v>0</v>
          </cell>
          <cell r="S613">
            <v>0</v>
          </cell>
          <cell r="T613">
            <v>0</v>
          </cell>
          <cell r="AH613">
            <v>0</v>
          </cell>
          <cell r="AI613">
            <v>0</v>
          </cell>
          <cell r="AJ613">
            <v>0</v>
          </cell>
        </row>
        <row r="614">
          <cell r="R614">
            <v>0</v>
          </cell>
          <cell r="S614">
            <v>0</v>
          </cell>
          <cell r="T614">
            <v>0</v>
          </cell>
          <cell r="AH614">
            <v>0</v>
          </cell>
          <cell r="AI614">
            <v>0</v>
          </cell>
          <cell r="AJ614">
            <v>0</v>
          </cell>
        </row>
        <row r="615">
          <cell r="R615">
            <v>348448.37</v>
          </cell>
          <cell r="S615">
            <v>348448.37</v>
          </cell>
          <cell r="T615">
            <v>433950.08</v>
          </cell>
          <cell r="AH615">
            <v>355669.05875000003</v>
          </cell>
          <cell r="AI615">
            <v>351373.08958333335</v>
          </cell>
          <cell r="AJ615">
            <v>352721.54208333342</v>
          </cell>
        </row>
        <row r="616">
          <cell r="R616">
            <v>0</v>
          </cell>
          <cell r="S616">
            <v>0</v>
          </cell>
          <cell r="T616">
            <v>0</v>
          </cell>
          <cell r="AH616">
            <v>0</v>
          </cell>
          <cell r="AI616">
            <v>0</v>
          </cell>
          <cell r="AJ616">
            <v>0</v>
          </cell>
        </row>
        <row r="617">
          <cell r="R617">
            <v>0</v>
          </cell>
          <cell r="S617">
            <v>0</v>
          </cell>
          <cell r="T617">
            <v>0</v>
          </cell>
          <cell r="AH617">
            <v>1730.3970833333333</v>
          </cell>
          <cell r="AI617">
            <v>1359.5904166666667</v>
          </cell>
          <cell r="AJ617">
            <v>1038.2254166666664</v>
          </cell>
        </row>
        <row r="618">
          <cell r="R618">
            <v>0</v>
          </cell>
          <cell r="S618">
            <v>0</v>
          </cell>
          <cell r="T618">
            <v>0</v>
          </cell>
          <cell r="AH618">
            <v>1374.0387499999999</v>
          </cell>
          <cell r="AI618">
            <v>1009.5020833333333</v>
          </cell>
          <cell r="AJ618">
            <v>701.04708333333338</v>
          </cell>
        </row>
        <row r="619">
          <cell r="R619">
            <v>0</v>
          </cell>
          <cell r="S619">
            <v>0</v>
          </cell>
          <cell r="T619">
            <v>0</v>
          </cell>
          <cell r="AH619">
            <v>841.08749999999998</v>
          </cell>
          <cell r="AI619">
            <v>463.80250000000001</v>
          </cell>
          <cell r="AJ619">
            <v>200.46083333333331</v>
          </cell>
        </row>
        <row r="620">
          <cell r="R620">
            <v>51551.63</v>
          </cell>
          <cell r="S620">
            <v>66049.919999999998</v>
          </cell>
          <cell r="T620">
            <v>66049.919999999998</v>
          </cell>
          <cell r="AH620">
            <v>50625.055</v>
          </cell>
          <cell r="AI620">
            <v>51374.877083333333</v>
          </cell>
          <cell r="AJ620">
            <v>52717.419583333336</v>
          </cell>
        </row>
        <row r="621">
          <cell r="R621">
            <v>0</v>
          </cell>
          <cell r="S621">
            <v>0</v>
          </cell>
          <cell r="T621">
            <v>0</v>
          </cell>
          <cell r="AH621">
            <v>2550.1058333333331</v>
          </cell>
          <cell r="AI621">
            <v>2138.9162500000002</v>
          </cell>
          <cell r="AJ621">
            <v>1763.9241666666667</v>
          </cell>
        </row>
        <row r="622">
          <cell r="R622">
            <v>15338.8</v>
          </cell>
          <cell r="S622">
            <v>14243.17</v>
          </cell>
          <cell r="T622">
            <v>13147.54</v>
          </cell>
          <cell r="AH622">
            <v>21912.58</v>
          </cell>
          <cell r="AI622">
            <v>20816.95</v>
          </cell>
          <cell r="AJ622">
            <v>19721.32</v>
          </cell>
        </row>
        <row r="623">
          <cell r="R623">
            <v>87974.39</v>
          </cell>
          <cell r="S623">
            <v>87974.39</v>
          </cell>
          <cell r="T623">
            <v>0</v>
          </cell>
          <cell r="AH623">
            <v>87974.39</v>
          </cell>
          <cell r="AI623">
            <v>87974.39</v>
          </cell>
          <cell r="AJ623">
            <v>84308.79041666667</v>
          </cell>
        </row>
        <row r="624">
          <cell r="R624">
            <v>49489.68</v>
          </cell>
          <cell r="S624">
            <v>63794.23</v>
          </cell>
          <cell r="T624">
            <v>70264.850000000006</v>
          </cell>
          <cell r="AH624">
            <v>12052.725833333332</v>
          </cell>
          <cell r="AI624">
            <v>16772.888749999998</v>
          </cell>
          <cell r="AJ624">
            <v>22358.68375</v>
          </cell>
        </row>
        <row r="625">
          <cell r="R625">
            <v>41011.760000000002</v>
          </cell>
          <cell r="S625">
            <v>43022.26</v>
          </cell>
          <cell r="T625">
            <v>43097.78</v>
          </cell>
          <cell r="AH625">
            <v>1708.8233333333335</v>
          </cell>
          <cell r="AI625">
            <v>5210.2408333333333</v>
          </cell>
          <cell r="AJ625">
            <v>8798.5758333333342</v>
          </cell>
        </row>
        <row r="626">
          <cell r="AH626">
            <v>0</v>
          </cell>
          <cell r="AI626">
            <v>0</v>
          </cell>
          <cell r="AJ626">
            <v>0</v>
          </cell>
        </row>
        <row r="627">
          <cell r="R627">
            <v>0</v>
          </cell>
          <cell r="S627">
            <v>496</v>
          </cell>
          <cell r="T627">
            <v>3305.19</v>
          </cell>
          <cell r="AH627">
            <v>0</v>
          </cell>
          <cell r="AI627">
            <v>20.666666666666668</v>
          </cell>
          <cell r="AJ627">
            <v>179.04958333333335</v>
          </cell>
        </row>
        <row r="628">
          <cell r="AH628">
            <v>0</v>
          </cell>
          <cell r="AI628">
            <v>0</v>
          </cell>
          <cell r="AJ628">
            <v>0</v>
          </cell>
        </row>
        <row r="629">
          <cell r="AH629">
            <v>0</v>
          </cell>
          <cell r="AI629">
            <v>0</v>
          </cell>
          <cell r="AJ629">
            <v>0</v>
          </cell>
        </row>
        <row r="630">
          <cell r="R630">
            <v>0</v>
          </cell>
          <cell r="S630">
            <v>0</v>
          </cell>
          <cell r="T630">
            <v>0</v>
          </cell>
          <cell r="AH630">
            <v>0</v>
          </cell>
          <cell r="AI630">
            <v>0</v>
          </cell>
          <cell r="AJ630">
            <v>0</v>
          </cell>
        </row>
        <row r="631">
          <cell r="R631">
            <v>0</v>
          </cell>
          <cell r="S631">
            <v>0</v>
          </cell>
          <cell r="T631">
            <v>0</v>
          </cell>
          <cell r="AH631">
            <v>0</v>
          </cell>
          <cell r="AI631">
            <v>0</v>
          </cell>
          <cell r="AJ631">
            <v>0</v>
          </cell>
        </row>
        <row r="632">
          <cell r="R632">
            <v>4568893.21</v>
          </cell>
          <cell r="S632">
            <v>4947453.9400000004</v>
          </cell>
          <cell r="T632">
            <v>5087579.26</v>
          </cell>
          <cell r="AH632">
            <v>1640371.9670833333</v>
          </cell>
          <cell r="AI632">
            <v>2036886.4316666666</v>
          </cell>
          <cell r="AJ632">
            <v>2453242.7941666669</v>
          </cell>
        </row>
        <row r="633">
          <cell r="R633">
            <v>714843.78</v>
          </cell>
          <cell r="S633">
            <v>752888.05</v>
          </cell>
          <cell r="T633">
            <v>767988.73</v>
          </cell>
          <cell r="AH633">
            <v>200721.52833333332</v>
          </cell>
          <cell r="AI633">
            <v>261877.02124999999</v>
          </cell>
          <cell r="AJ633">
            <v>325007.49125000002</v>
          </cell>
        </row>
        <row r="634">
          <cell r="R634">
            <v>200179.29</v>
          </cell>
          <cell r="S634">
            <v>210297.41</v>
          </cell>
          <cell r="T634">
            <v>222175.2</v>
          </cell>
          <cell r="AH634">
            <v>125172.77416666667</v>
          </cell>
          <cell r="AI634">
            <v>142062.79958333334</v>
          </cell>
          <cell r="AJ634">
            <v>156756.64791666667</v>
          </cell>
        </row>
        <row r="635">
          <cell r="R635">
            <v>95995.3</v>
          </cell>
          <cell r="S635">
            <v>100538.99</v>
          </cell>
          <cell r="T635">
            <v>105872.89</v>
          </cell>
          <cell r="AH635">
            <v>61621.050833333335</v>
          </cell>
          <cell r="AI635">
            <v>69604.720000000016</v>
          </cell>
          <cell r="AJ635">
            <v>76431.457500000004</v>
          </cell>
        </row>
        <row r="636">
          <cell r="R636">
            <v>0</v>
          </cell>
          <cell r="S636">
            <v>0</v>
          </cell>
          <cell r="T636">
            <v>0</v>
          </cell>
          <cell r="AH636">
            <v>9144.7145833333343</v>
          </cell>
          <cell r="AI636">
            <v>3852.1108333333336</v>
          </cell>
          <cell r="AJ636">
            <v>0</v>
          </cell>
        </row>
        <row r="637">
          <cell r="R637">
            <v>805238.1</v>
          </cell>
          <cell r="S637">
            <v>908403.74</v>
          </cell>
          <cell r="T637">
            <v>1089876.8500000001</v>
          </cell>
          <cell r="AH637">
            <v>470200.08666666667</v>
          </cell>
          <cell r="AI637">
            <v>541601.82999999996</v>
          </cell>
          <cell r="AJ637">
            <v>619291.29625000001</v>
          </cell>
        </row>
        <row r="638">
          <cell r="R638">
            <v>372546.16</v>
          </cell>
          <cell r="S638">
            <v>418874.27</v>
          </cell>
          <cell r="T638">
            <v>500367.56</v>
          </cell>
          <cell r="AH638">
            <v>220198.45333333334</v>
          </cell>
          <cell r="AI638">
            <v>253174.30458333335</v>
          </cell>
          <cell r="AJ638">
            <v>288780.87625000003</v>
          </cell>
        </row>
        <row r="639">
          <cell r="R639">
            <v>-5574310.5999999996</v>
          </cell>
          <cell r="S639">
            <v>-5952871.3300000001</v>
          </cell>
          <cell r="T639">
            <v>-6399631.3099999996</v>
          </cell>
          <cell r="AH639">
            <v>-2235390.89</v>
          </cell>
          <cell r="AI639">
            <v>-2715690.137083333</v>
          </cell>
          <cell r="AJ639">
            <v>-3219850.4250000003</v>
          </cell>
        </row>
        <row r="640">
          <cell r="R640">
            <v>-1183385.24</v>
          </cell>
          <cell r="S640">
            <v>-1221429.51</v>
          </cell>
          <cell r="T640">
            <v>-1374229.18</v>
          </cell>
          <cell r="AH640">
            <v>-482200.97583333333</v>
          </cell>
          <cell r="AI640">
            <v>-582401.5904166667</v>
          </cell>
          <cell r="AJ640">
            <v>-685980.5083333333</v>
          </cell>
        </row>
        <row r="641">
          <cell r="R641">
            <v>2182704.02</v>
          </cell>
          <cell r="S641">
            <v>2346554.8199999998</v>
          </cell>
          <cell r="T641">
            <v>3199913.3</v>
          </cell>
          <cell r="AH641">
            <v>717108.68166666664</v>
          </cell>
          <cell r="AI641">
            <v>905827.79999999993</v>
          </cell>
          <cell r="AJ641">
            <v>1136930.6383333334</v>
          </cell>
        </row>
        <row r="642">
          <cell r="R642">
            <v>0</v>
          </cell>
          <cell r="S642">
            <v>-2346554.8199999998</v>
          </cell>
          <cell r="T642">
            <v>-3199913.3</v>
          </cell>
          <cell r="AH642">
            <v>0</v>
          </cell>
          <cell r="AI642">
            <v>-97773.117499999993</v>
          </cell>
          <cell r="AJ642">
            <v>-328875.95583333331</v>
          </cell>
        </row>
        <row r="643">
          <cell r="R643">
            <v>57885.19</v>
          </cell>
          <cell r="S643">
            <v>71551.45</v>
          </cell>
          <cell r="T643">
            <v>55721</v>
          </cell>
          <cell r="AH643">
            <v>2411.8829166666669</v>
          </cell>
          <cell r="AI643">
            <v>7805.076250000001</v>
          </cell>
          <cell r="AJ643">
            <v>13108.095000000001</v>
          </cell>
        </row>
        <row r="644">
          <cell r="R644">
            <v>0</v>
          </cell>
          <cell r="S644">
            <v>0</v>
          </cell>
          <cell r="T644">
            <v>0</v>
          </cell>
          <cell r="AH644">
            <v>0</v>
          </cell>
          <cell r="AI644">
            <v>0</v>
          </cell>
          <cell r="AJ644">
            <v>0</v>
          </cell>
        </row>
        <row r="645">
          <cell r="R645">
            <v>195635.85</v>
          </cell>
          <cell r="S645">
            <v>195578.86</v>
          </cell>
          <cell r="T645">
            <v>0</v>
          </cell>
          <cell r="AH645">
            <v>88165.66541666667</v>
          </cell>
          <cell r="AI645">
            <v>104466.27833333334</v>
          </cell>
          <cell r="AJ645">
            <v>112615.39750000001</v>
          </cell>
        </row>
        <row r="646">
          <cell r="R646">
            <v>67693.259999999995</v>
          </cell>
          <cell r="S646">
            <v>193410.29</v>
          </cell>
          <cell r="T646">
            <v>338195.09</v>
          </cell>
          <cell r="AH646">
            <v>10340.379166666666</v>
          </cell>
          <cell r="AI646">
            <v>21219.693750000002</v>
          </cell>
          <cell r="AJ646">
            <v>43369.917916666665</v>
          </cell>
        </row>
        <row r="647">
          <cell r="R647">
            <v>0</v>
          </cell>
          <cell r="S647">
            <v>0</v>
          </cell>
          <cell r="T647">
            <v>0</v>
          </cell>
          <cell r="AH647">
            <v>0</v>
          </cell>
          <cell r="AI647">
            <v>0</v>
          </cell>
          <cell r="AJ647">
            <v>0</v>
          </cell>
        </row>
        <row r="648">
          <cell r="R648">
            <v>-964692.58</v>
          </cell>
          <cell r="S648">
            <v>-549401.99</v>
          </cell>
          <cell r="T648">
            <v>0</v>
          </cell>
          <cell r="AH648">
            <v>-564312.15041666664</v>
          </cell>
          <cell r="AI648">
            <v>-568464.6283333333</v>
          </cell>
          <cell r="AJ648">
            <v>-571129.13666666672</v>
          </cell>
        </row>
        <row r="649">
          <cell r="R649">
            <v>0</v>
          </cell>
          <cell r="S649">
            <v>0</v>
          </cell>
          <cell r="T649">
            <v>0</v>
          </cell>
          <cell r="AH649">
            <v>0</v>
          </cell>
          <cell r="AI649">
            <v>0</v>
          </cell>
          <cell r="AJ649">
            <v>0</v>
          </cell>
        </row>
        <row r="650">
          <cell r="R650">
            <v>285989.7</v>
          </cell>
          <cell r="S650">
            <v>206037.99</v>
          </cell>
          <cell r="T650">
            <v>0</v>
          </cell>
          <cell r="AH650">
            <v>338701.09166666667</v>
          </cell>
          <cell r="AI650">
            <v>337868.02500000002</v>
          </cell>
          <cell r="AJ650">
            <v>337490.34333333332</v>
          </cell>
        </row>
        <row r="651">
          <cell r="R651">
            <v>-1238162.97</v>
          </cell>
          <cell r="S651">
            <v>-1451739.3</v>
          </cell>
          <cell r="T651">
            <v>0</v>
          </cell>
          <cell r="AH651">
            <v>-405190.22208333336</v>
          </cell>
          <cell r="AI651">
            <v>-496581.17458333331</v>
          </cell>
          <cell r="AJ651">
            <v>-545593.38583333336</v>
          </cell>
        </row>
        <row r="652">
          <cell r="R652">
            <v>-398.85</v>
          </cell>
          <cell r="S652">
            <v>-398.85</v>
          </cell>
          <cell r="T652">
            <v>0</v>
          </cell>
          <cell r="AH652">
            <v>12358.995416666663</v>
          </cell>
          <cell r="AI652">
            <v>9250.3595833333293</v>
          </cell>
          <cell r="AJ652">
            <v>7696.0416666666615</v>
          </cell>
        </row>
        <row r="653">
          <cell r="R653">
            <v>4770.29</v>
          </cell>
          <cell r="S653">
            <v>5018.3900000000003</v>
          </cell>
          <cell r="T653">
            <v>0</v>
          </cell>
          <cell r="AH653">
            <v>13663.852916666669</v>
          </cell>
          <cell r="AI653">
            <v>10988.794583333329</v>
          </cell>
          <cell r="AJ653">
            <v>9656.4341666666623</v>
          </cell>
        </row>
        <row r="654">
          <cell r="R654">
            <v>0</v>
          </cell>
          <cell r="S654">
            <v>0</v>
          </cell>
          <cell r="T654">
            <v>0</v>
          </cell>
          <cell r="AH654">
            <v>0</v>
          </cell>
          <cell r="AI654">
            <v>0</v>
          </cell>
          <cell r="AJ654">
            <v>0</v>
          </cell>
        </row>
        <row r="655">
          <cell r="R655">
            <v>0</v>
          </cell>
          <cell r="S655">
            <v>0</v>
          </cell>
          <cell r="T655">
            <v>0</v>
          </cell>
          <cell r="AH655">
            <v>0</v>
          </cell>
          <cell r="AI655">
            <v>0</v>
          </cell>
          <cell r="AJ655">
            <v>0</v>
          </cell>
        </row>
        <row r="656">
          <cell r="R656">
            <v>0</v>
          </cell>
          <cell r="S656">
            <v>-8117</v>
          </cell>
          <cell r="T656">
            <v>0</v>
          </cell>
          <cell r="AH656">
            <v>-37.304583333333333</v>
          </cell>
          <cell r="AI656">
            <v>-341.68708333333331</v>
          </cell>
          <cell r="AJ656">
            <v>-676.41666666666663</v>
          </cell>
        </row>
        <row r="657">
          <cell r="R657">
            <v>0</v>
          </cell>
          <cell r="S657">
            <v>0</v>
          </cell>
          <cell r="T657">
            <v>0</v>
          </cell>
          <cell r="AH657">
            <v>0</v>
          </cell>
          <cell r="AI657">
            <v>0</v>
          </cell>
          <cell r="AJ657">
            <v>0</v>
          </cell>
        </row>
        <row r="658">
          <cell r="R658">
            <v>-552356.63</v>
          </cell>
          <cell r="S658">
            <v>-552356.63</v>
          </cell>
          <cell r="T658">
            <v>0</v>
          </cell>
          <cell r="AH658">
            <v>156512.95416666666</v>
          </cell>
          <cell r="AI658">
            <v>3245.6770833333285</v>
          </cell>
          <cell r="AJ658">
            <v>-80959.555000000008</v>
          </cell>
        </row>
        <row r="659">
          <cell r="R659">
            <v>0</v>
          </cell>
          <cell r="S659">
            <v>0</v>
          </cell>
          <cell r="T659">
            <v>0</v>
          </cell>
          <cell r="AH659">
            <v>0</v>
          </cell>
          <cell r="AI659">
            <v>0</v>
          </cell>
          <cell r="AJ659">
            <v>0</v>
          </cell>
        </row>
        <row r="660">
          <cell r="R660">
            <v>0</v>
          </cell>
          <cell r="S660">
            <v>0</v>
          </cell>
          <cell r="T660">
            <v>0</v>
          </cell>
          <cell r="AH660">
            <v>-57.083333333333336</v>
          </cell>
          <cell r="AI660">
            <v>-19.583333333333332</v>
          </cell>
          <cell r="AJ660">
            <v>0</v>
          </cell>
        </row>
        <row r="661">
          <cell r="R661">
            <v>0</v>
          </cell>
          <cell r="S661">
            <v>0</v>
          </cell>
          <cell r="T661">
            <v>0</v>
          </cell>
          <cell r="AH661">
            <v>0</v>
          </cell>
          <cell r="AI661">
            <v>0</v>
          </cell>
          <cell r="AJ661">
            <v>0</v>
          </cell>
        </row>
        <row r="662">
          <cell r="R662">
            <v>0</v>
          </cell>
          <cell r="S662">
            <v>0</v>
          </cell>
          <cell r="T662">
            <v>0</v>
          </cell>
          <cell r="AH662">
            <v>0</v>
          </cell>
          <cell r="AI662">
            <v>0</v>
          </cell>
          <cell r="AJ662">
            <v>0</v>
          </cell>
        </row>
        <row r="663">
          <cell r="R663">
            <v>0</v>
          </cell>
          <cell r="S663">
            <v>0</v>
          </cell>
          <cell r="T663">
            <v>0</v>
          </cell>
          <cell r="AH663">
            <v>0</v>
          </cell>
          <cell r="AI663">
            <v>0</v>
          </cell>
          <cell r="AJ663">
            <v>0</v>
          </cell>
        </row>
        <row r="664">
          <cell r="R664">
            <v>0</v>
          </cell>
          <cell r="S664">
            <v>0</v>
          </cell>
          <cell r="T664">
            <v>0</v>
          </cell>
          <cell r="AH664">
            <v>549.10874999999999</v>
          </cell>
          <cell r="AI664">
            <v>478.37124999999997</v>
          </cell>
          <cell r="AJ664">
            <v>443.0025</v>
          </cell>
        </row>
        <row r="665">
          <cell r="R665">
            <v>0</v>
          </cell>
          <cell r="S665">
            <v>0</v>
          </cell>
          <cell r="T665">
            <v>0</v>
          </cell>
          <cell r="AH665">
            <v>1436.1091666666669</v>
          </cell>
          <cell r="AI665">
            <v>1436.1091666666669</v>
          </cell>
          <cell r="AJ665">
            <v>1436.1091666666669</v>
          </cell>
        </row>
        <row r="666">
          <cell r="R666">
            <v>0</v>
          </cell>
          <cell r="S666">
            <v>0</v>
          </cell>
          <cell r="T666">
            <v>0</v>
          </cell>
          <cell r="AH666">
            <v>12878.130833333335</v>
          </cell>
          <cell r="AI666">
            <v>12878.130833333335</v>
          </cell>
          <cell r="AJ666">
            <v>12878.130833333335</v>
          </cell>
        </row>
        <row r="667">
          <cell r="R667">
            <v>0</v>
          </cell>
          <cell r="S667">
            <v>0</v>
          </cell>
          <cell r="T667">
            <v>0</v>
          </cell>
          <cell r="AH667">
            <v>912.48083333333341</v>
          </cell>
          <cell r="AI667">
            <v>456.2404166666667</v>
          </cell>
          <cell r="AJ667">
            <v>0</v>
          </cell>
        </row>
        <row r="668">
          <cell r="R668">
            <v>0</v>
          </cell>
          <cell r="S668">
            <v>0</v>
          </cell>
          <cell r="T668">
            <v>0</v>
          </cell>
          <cell r="AH668">
            <v>101.26041666666667</v>
          </cell>
          <cell r="AI668">
            <v>0</v>
          </cell>
          <cell r="AJ668">
            <v>0</v>
          </cell>
        </row>
        <row r="669">
          <cell r="R669">
            <v>0</v>
          </cell>
          <cell r="S669">
            <v>0</v>
          </cell>
          <cell r="T669">
            <v>0</v>
          </cell>
          <cell r="AH669">
            <v>299.6825</v>
          </cell>
          <cell r="AI669">
            <v>99.894166666666663</v>
          </cell>
          <cell r="AJ669">
            <v>0</v>
          </cell>
        </row>
        <row r="670">
          <cell r="R670">
            <v>0</v>
          </cell>
          <cell r="S670">
            <v>0</v>
          </cell>
          <cell r="T670">
            <v>0</v>
          </cell>
          <cell r="AH670">
            <v>-410.06124999999997</v>
          </cell>
          <cell r="AI670">
            <v>-384.91041666666666</v>
          </cell>
          <cell r="AJ670">
            <v>-274.87166666666667</v>
          </cell>
        </row>
        <row r="671">
          <cell r="R671">
            <v>0</v>
          </cell>
          <cell r="S671">
            <v>0</v>
          </cell>
          <cell r="T671">
            <v>0</v>
          </cell>
          <cell r="AH671">
            <v>60.588333333333331</v>
          </cell>
          <cell r="AI671">
            <v>60.588333333333331</v>
          </cell>
          <cell r="AJ671">
            <v>60.588333333333331</v>
          </cell>
        </row>
        <row r="672">
          <cell r="R672">
            <v>1200</v>
          </cell>
          <cell r="S672">
            <v>17.649999999999999</v>
          </cell>
          <cell r="T672">
            <v>0</v>
          </cell>
          <cell r="AH672">
            <v>332.75166666666667</v>
          </cell>
          <cell r="AI672">
            <v>322.69958333333335</v>
          </cell>
          <cell r="AJ672">
            <v>262.64749999999998</v>
          </cell>
        </row>
        <row r="673">
          <cell r="R673">
            <v>0</v>
          </cell>
          <cell r="S673">
            <v>0</v>
          </cell>
          <cell r="T673">
            <v>0</v>
          </cell>
          <cell r="AH673">
            <v>0</v>
          </cell>
          <cell r="AI673">
            <v>0</v>
          </cell>
          <cell r="AJ673">
            <v>0</v>
          </cell>
        </row>
        <row r="674">
          <cell r="R674">
            <v>0</v>
          </cell>
          <cell r="S674">
            <v>0</v>
          </cell>
          <cell r="T674">
            <v>0</v>
          </cell>
          <cell r="AH674">
            <v>0</v>
          </cell>
          <cell r="AI674">
            <v>0</v>
          </cell>
          <cell r="AJ674">
            <v>0</v>
          </cell>
        </row>
        <row r="675">
          <cell r="R675">
            <v>0</v>
          </cell>
          <cell r="S675">
            <v>0</v>
          </cell>
          <cell r="T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R676">
            <v>79.78</v>
          </cell>
          <cell r="S676">
            <v>79.78</v>
          </cell>
          <cell r="T676">
            <v>0</v>
          </cell>
          <cell r="AH676">
            <v>3.3241666666666667</v>
          </cell>
          <cell r="AI676">
            <v>9.9725000000000001</v>
          </cell>
          <cell r="AJ676">
            <v>13.296666666666667</v>
          </cell>
        </row>
        <row r="677">
          <cell r="R677">
            <v>0</v>
          </cell>
          <cell r="S677">
            <v>0</v>
          </cell>
          <cell r="T677">
            <v>0</v>
          </cell>
          <cell r="AH677">
            <v>0</v>
          </cell>
          <cell r="AI677">
            <v>0</v>
          </cell>
          <cell r="AJ677">
            <v>0</v>
          </cell>
        </row>
        <row r="678">
          <cell r="R678">
            <v>0</v>
          </cell>
          <cell r="S678">
            <v>0</v>
          </cell>
          <cell r="T678">
            <v>0</v>
          </cell>
          <cell r="AH678">
            <v>0</v>
          </cell>
          <cell r="AI678">
            <v>0</v>
          </cell>
          <cell r="AJ678">
            <v>0</v>
          </cell>
        </row>
        <row r="679">
          <cell r="R679">
            <v>0</v>
          </cell>
          <cell r="S679">
            <v>0</v>
          </cell>
          <cell r="T679">
            <v>0</v>
          </cell>
          <cell r="AH679">
            <v>-511.16833333333335</v>
          </cell>
          <cell r="AI679">
            <v>-242.73625000000001</v>
          </cell>
          <cell r="AJ679">
            <v>13.416666666666666</v>
          </cell>
        </row>
        <row r="680">
          <cell r="R680">
            <v>0</v>
          </cell>
          <cell r="S680">
            <v>0</v>
          </cell>
          <cell r="T680">
            <v>0</v>
          </cell>
          <cell r="AH680">
            <v>-16.465</v>
          </cell>
          <cell r="AI680">
            <v>-16.465</v>
          </cell>
          <cell r="AJ680">
            <v>-16.465</v>
          </cell>
        </row>
        <row r="681">
          <cell r="AH681">
            <v>0</v>
          </cell>
          <cell r="AI681">
            <v>0</v>
          </cell>
          <cell r="AJ681">
            <v>0</v>
          </cell>
        </row>
        <row r="682">
          <cell r="AH682">
            <v>0</v>
          </cell>
          <cell r="AI682">
            <v>0</v>
          </cell>
          <cell r="AJ682">
            <v>0</v>
          </cell>
        </row>
        <row r="683">
          <cell r="R683">
            <v>-199824.73</v>
          </cell>
          <cell r="S683">
            <v>-213291.08</v>
          </cell>
          <cell r="T683">
            <v>-193297.78</v>
          </cell>
          <cell r="AH683">
            <v>-95333.839166666672</v>
          </cell>
          <cell r="AI683">
            <v>-110969.92166666668</v>
          </cell>
          <cell r="AJ683">
            <v>-124873.89166666666</v>
          </cell>
        </row>
        <row r="684">
          <cell r="AH684">
            <v>0</v>
          </cell>
          <cell r="AI684">
            <v>0</v>
          </cell>
          <cell r="AJ684">
            <v>0</v>
          </cell>
        </row>
        <row r="685">
          <cell r="R685">
            <v>-13119.73</v>
          </cell>
          <cell r="S685">
            <v>-32445.45</v>
          </cell>
          <cell r="T685">
            <v>-7370.22</v>
          </cell>
          <cell r="AH685">
            <v>20242.148333333334</v>
          </cell>
          <cell r="AI685">
            <v>16570.947499999995</v>
          </cell>
          <cell r="AJ685">
            <v>14033.795416666662</v>
          </cell>
        </row>
        <row r="686">
          <cell r="AH686">
            <v>0</v>
          </cell>
          <cell r="AI686">
            <v>0</v>
          </cell>
          <cell r="AJ686">
            <v>0</v>
          </cell>
        </row>
        <row r="687">
          <cell r="R687">
            <v>773385.84</v>
          </cell>
          <cell r="S687">
            <v>1106887.33</v>
          </cell>
          <cell r="T687">
            <v>820807.41</v>
          </cell>
          <cell r="AH687">
            <v>669031.13458333327</v>
          </cell>
          <cell r="AI687">
            <v>715453.82250000013</v>
          </cell>
          <cell r="AJ687">
            <v>765218.0229166667</v>
          </cell>
        </row>
        <row r="688">
          <cell r="R688">
            <v>0</v>
          </cell>
          <cell r="S688">
            <v>0</v>
          </cell>
          <cell r="T688">
            <v>0</v>
          </cell>
          <cell r="AH688">
            <v>0</v>
          </cell>
          <cell r="AI688">
            <v>0</v>
          </cell>
          <cell r="AJ688">
            <v>0</v>
          </cell>
        </row>
        <row r="689">
          <cell r="R689">
            <v>1578388.36</v>
          </cell>
          <cell r="S689">
            <v>1790010.87</v>
          </cell>
          <cell r="T689">
            <v>1339177.93</v>
          </cell>
          <cell r="AH689">
            <v>1246900.53</v>
          </cell>
          <cell r="AI689">
            <v>1258855.925</v>
          </cell>
          <cell r="AJ689">
            <v>1286810.9337500001</v>
          </cell>
        </row>
        <row r="690">
          <cell r="R690">
            <v>1544.57</v>
          </cell>
          <cell r="S690">
            <v>1544.57</v>
          </cell>
          <cell r="T690">
            <v>0</v>
          </cell>
          <cell r="AH690">
            <v>421.52125000000001</v>
          </cell>
          <cell r="AI690">
            <v>550.23541666666665</v>
          </cell>
          <cell r="AJ690">
            <v>614.59249999999997</v>
          </cell>
        </row>
        <row r="691">
          <cell r="R691">
            <v>0</v>
          </cell>
          <cell r="S691">
            <v>0</v>
          </cell>
          <cell r="T691">
            <v>0</v>
          </cell>
          <cell r="AH691">
            <v>40.083333333333336</v>
          </cell>
          <cell r="AI691">
            <v>20.041666666666668</v>
          </cell>
          <cell r="AJ691">
            <v>0</v>
          </cell>
        </row>
        <row r="692">
          <cell r="R692">
            <v>10555000</v>
          </cell>
          <cell r="S692">
            <v>10555000</v>
          </cell>
          <cell r="T692">
            <v>9043000</v>
          </cell>
          <cell r="AH692">
            <v>10474535.5</v>
          </cell>
          <cell r="AI692">
            <v>10528178.5</v>
          </cell>
          <cell r="AJ692">
            <v>10492000</v>
          </cell>
        </row>
        <row r="693">
          <cell r="R693">
            <v>35696.1</v>
          </cell>
          <cell r="S693">
            <v>86697.55</v>
          </cell>
          <cell r="T693">
            <v>113504.05</v>
          </cell>
          <cell r="AH693">
            <v>1860.0408333333332</v>
          </cell>
          <cell r="AI693">
            <v>6959.7762499999999</v>
          </cell>
          <cell r="AJ693">
            <v>15301.509583333333</v>
          </cell>
        </row>
        <row r="694">
          <cell r="R694">
            <v>110594484.5</v>
          </cell>
          <cell r="S694">
            <v>111665738.75</v>
          </cell>
          <cell r="T694">
            <v>112736993</v>
          </cell>
          <cell r="AH694">
            <v>86641836.104166672</v>
          </cell>
          <cell r="AI694">
            <v>89973362.979166672</v>
          </cell>
          <cell r="AJ694">
            <v>93271439.104166672</v>
          </cell>
        </row>
        <row r="695">
          <cell r="R695">
            <v>9366.6</v>
          </cell>
          <cell r="S695">
            <v>9464.24</v>
          </cell>
          <cell r="T695">
            <v>0</v>
          </cell>
          <cell r="AH695">
            <v>4104.4741666666669</v>
          </cell>
          <cell r="AI695">
            <v>4889.0924999999997</v>
          </cell>
          <cell r="AJ695">
            <v>5283.435833333333</v>
          </cell>
        </row>
        <row r="696">
          <cell r="R696">
            <v>57042.85</v>
          </cell>
          <cell r="S696">
            <v>51891.61</v>
          </cell>
          <cell r="T696">
            <v>46740.37</v>
          </cell>
          <cell r="AH696">
            <v>120038.91791666666</v>
          </cell>
          <cell r="AI696">
            <v>109323.50833333332</v>
          </cell>
          <cell r="AJ696">
            <v>99135.321249999979</v>
          </cell>
        </row>
        <row r="697">
          <cell r="R697">
            <v>0</v>
          </cell>
          <cell r="S697">
            <v>0</v>
          </cell>
          <cell r="T697">
            <v>0</v>
          </cell>
          <cell r="AH697">
            <v>0</v>
          </cell>
          <cell r="AI697">
            <v>0</v>
          </cell>
          <cell r="AJ697">
            <v>0</v>
          </cell>
        </row>
        <row r="698">
          <cell r="AH698">
            <v>0</v>
          </cell>
          <cell r="AI698">
            <v>0</v>
          </cell>
          <cell r="AJ698">
            <v>0</v>
          </cell>
        </row>
        <row r="699">
          <cell r="R699">
            <v>-502.28</v>
          </cell>
          <cell r="S699">
            <v>-502.28</v>
          </cell>
          <cell r="T699">
            <v>0</v>
          </cell>
          <cell r="AH699">
            <v>-37.099999999999994</v>
          </cell>
          <cell r="AI699">
            <v>-78.956666666666663</v>
          </cell>
          <cell r="AJ699">
            <v>-99.884999999999991</v>
          </cell>
        </row>
        <row r="700">
          <cell r="R700">
            <v>1759.77</v>
          </cell>
          <cell r="S700">
            <v>1802.35</v>
          </cell>
          <cell r="T700">
            <v>0</v>
          </cell>
          <cell r="AH700">
            <v>795.67124999999999</v>
          </cell>
          <cell r="AI700">
            <v>853.31374999999991</v>
          </cell>
          <cell r="AJ700">
            <v>880.34833333333336</v>
          </cell>
        </row>
        <row r="701">
          <cell r="R701">
            <v>0</v>
          </cell>
          <cell r="S701">
            <v>0</v>
          </cell>
          <cell r="T701">
            <v>0</v>
          </cell>
          <cell r="AH701">
            <v>0</v>
          </cell>
          <cell r="AI701">
            <v>0</v>
          </cell>
          <cell r="AJ701">
            <v>0</v>
          </cell>
        </row>
        <row r="702">
          <cell r="R702">
            <v>570276.84</v>
          </cell>
          <cell r="S702">
            <v>713531.46</v>
          </cell>
          <cell r="T702">
            <v>766124.94</v>
          </cell>
          <cell r="AH702">
            <v>789053.48583333334</v>
          </cell>
          <cell r="AI702">
            <v>719985.9520833334</v>
          </cell>
          <cell r="AJ702">
            <v>679845.10458333336</v>
          </cell>
        </row>
        <row r="703">
          <cell r="R703">
            <v>365658.73</v>
          </cell>
          <cell r="S703">
            <v>361406.89</v>
          </cell>
          <cell r="T703">
            <v>357155.05</v>
          </cell>
          <cell r="AH703">
            <v>391169.77</v>
          </cell>
          <cell r="AI703">
            <v>386917.93</v>
          </cell>
          <cell r="AJ703">
            <v>382666.09</v>
          </cell>
        </row>
        <row r="704">
          <cell r="R704">
            <v>815</v>
          </cell>
          <cell r="S704">
            <v>0</v>
          </cell>
          <cell r="T704">
            <v>0</v>
          </cell>
          <cell r="AH704">
            <v>237.70833333333334</v>
          </cell>
          <cell r="AI704">
            <v>271.66666666666669</v>
          </cell>
          <cell r="AJ704">
            <v>271.66666666666669</v>
          </cell>
        </row>
        <row r="705">
          <cell r="R705">
            <v>0</v>
          </cell>
          <cell r="S705">
            <v>0</v>
          </cell>
          <cell r="T705">
            <v>0</v>
          </cell>
          <cell r="AH705">
            <v>577902.5</v>
          </cell>
          <cell r="AI705">
            <v>522864.16666666669</v>
          </cell>
          <cell r="AJ705">
            <v>467825.83333333331</v>
          </cell>
        </row>
        <row r="706">
          <cell r="R706">
            <v>0</v>
          </cell>
          <cell r="S706">
            <v>0</v>
          </cell>
          <cell r="T706">
            <v>0</v>
          </cell>
          <cell r="AH706">
            <v>0</v>
          </cell>
          <cell r="AI706">
            <v>0</v>
          </cell>
          <cell r="AJ706">
            <v>0</v>
          </cell>
        </row>
        <row r="707">
          <cell r="R707">
            <v>0</v>
          </cell>
          <cell r="S707">
            <v>0</v>
          </cell>
          <cell r="T707">
            <v>-64880.76</v>
          </cell>
          <cell r="AH707">
            <v>26536.914999999997</v>
          </cell>
          <cell r="AI707">
            <v>26536.914999999997</v>
          </cell>
          <cell r="AJ707">
            <v>10565.092499999999</v>
          </cell>
        </row>
        <row r="708">
          <cell r="R708">
            <v>0</v>
          </cell>
          <cell r="S708">
            <v>0</v>
          </cell>
          <cell r="T708">
            <v>0</v>
          </cell>
          <cell r="AH708">
            <v>404.625</v>
          </cell>
          <cell r="AI708">
            <v>404.625</v>
          </cell>
          <cell r="AJ708">
            <v>404.625</v>
          </cell>
        </row>
        <row r="709">
          <cell r="R709">
            <v>0</v>
          </cell>
          <cell r="S709">
            <v>0</v>
          </cell>
          <cell r="T709">
            <v>0</v>
          </cell>
          <cell r="AH709">
            <v>0</v>
          </cell>
          <cell r="AI709">
            <v>0</v>
          </cell>
          <cell r="AJ709">
            <v>0</v>
          </cell>
        </row>
        <row r="710">
          <cell r="R710">
            <v>0</v>
          </cell>
          <cell r="S710">
            <v>0</v>
          </cell>
          <cell r="T710">
            <v>0</v>
          </cell>
          <cell r="AH710">
            <v>0</v>
          </cell>
          <cell r="AI710">
            <v>0</v>
          </cell>
          <cell r="AJ710">
            <v>0</v>
          </cell>
        </row>
        <row r="711">
          <cell r="R711">
            <v>0</v>
          </cell>
          <cell r="S711">
            <v>0</v>
          </cell>
          <cell r="T711">
            <v>0</v>
          </cell>
          <cell r="AH711">
            <v>0</v>
          </cell>
          <cell r="AI711">
            <v>0</v>
          </cell>
          <cell r="AJ711">
            <v>0</v>
          </cell>
        </row>
        <row r="712">
          <cell r="R712">
            <v>0</v>
          </cell>
          <cell r="S712">
            <v>0</v>
          </cell>
          <cell r="T712">
            <v>0</v>
          </cell>
          <cell r="AH712">
            <v>4528.875</v>
          </cell>
          <cell r="AI712">
            <v>4528.875</v>
          </cell>
          <cell r="AJ712">
            <v>4528.875</v>
          </cell>
        </row>
        <row r="713">
          <cell r="R713">
            <v>42523.5</v>
          </cell>
          <cell r="S713">
            <v>0</v>
          </cell>
          <cell r="T713">
            <v>0</v>
          </cell>
          <cell r="AH713">
            <v>10056.979166666666</v>
          </cell>
          <cell r="AI713">
            <v>11828.791666666666</v>
          </cell>
          <cell r="AJ713">
            <v>11828.791666666666</v>
          </cell>
        </row>
        <row r="714">
          <cell r="R714">
            <v>0</v>
          </cell>
          <cell r="S714">
            <v>0</v>
          </cell>
          <cell r="T714">
            <v>0</v>
          </cell>
          <cell r="AH714">
            <v>17.708333333333332</v>
          </cell>
          <cell r="AI714">
            <v>8.8541666666666661</v>
          </cell>
          <cell r="AJ714">
            <v>0</v>
          </cell>
        </row>
        <row r="715">
          <cell r="R715">
            <v>0</v>
          </cell>
          <cell r="S715">
            <v>0</v>
          </cell>
          <cell r="T715">
            <v>0</v>
          </cell>
          <cell r="AH715">
            <v>0</v>
          </cell>
          <cell r="AI715">
            <v>0</v>
          </cell>
          <cell r="AJ715">
            <v>0</v>
          </cell>
        </row>
        <row r="716">
          <cell r="R716">
            <v>0</v>
          </cell>
          <cell r="S716">
            <v>0</v>
          </cell>
          <cell r="T716">
            <v>0</v>
          </cell>
          <cell r="AH716">
            <v>172.70749999999998</v>
          </cell>
          <cell r="AI716">
            <v>172.70749999999998</v>
          </cell>
          <cell r="AJ716">
            <v>172.70749999999998</v>
          </cell>
        </row>
        <row r="717">
          <cell r="R717">
            <v>0</v>
          </cell>
          <cell r="S717">
            <v>0</v>
          </cell>
          <cell r="T717">
            <v>0</v>
          </cell>
          <cell r="AH717">
            <v>26.048749999999998</v>
          </cell>
          <cell r="AI717">
            <v>8.6829166666666655</v>
          </cell>
          <cell r="AJ717">
            <v>0</v>
          </cell>
        </row>
        <row r="718">
          <cell r="R718">
            <v>104051.11</v>
          </cell>
          <cell r="S718">
            <v>59331.76</v>
          </cell>
          <cell r="T718">
            <v>65851.399999999994</v>
          </cell>
          <cell r="AH718">
            <v>147676.47041666665</v>
          </cell>
          <cell r="AI718">
            <v>137855.10083333336</v>
          </cell>
          <cell r="AJ718">
            <v>128688.75250000005</v>
          </cell>
        </row>
        <row r="719">
          <cell r="R719">
            <v>0</v>
          </cell>
          <cell r="S719">
            <v>0</v>
          </cell>
          <cell r="T719">
            <v>0</v>
          </cell>
          <cell r="AH719">
            <v>10339.358333333334</v>
          </cell>
          <cell r="AI719">
            <v>10339.358333333334</v>
          </cell>
          <cell r="AJ719">
            <v>10339.358333333334</v>
          </cell>
        </row>
        <row r="720">
          <cell r="R720">
            <v>0</v>
          </cell>
          <cell r="S720">
            <v>0</v>
          </cell>
          <cell r="T720">
            <v>0</v>
          </cell>
          <cell r="AH720">
            <v>0</v>
          </cell>
          <cell r="AI720">
            <v>0</v>
          </cell>
          <cell r="AJ720">
            <v>0</v>
          </cell>
        </row>
        <row r="721">
          <cell r="R721">
            <v>7105.99</v>
          </cell>
          <cell r="S721">
            <v>8247.9</v>
          </cell>
          <cell r="T721">
            <v>8717.44</v>
          </cell>
          <cell r="AH721">
            <v>5042.6895833333328</v>
          </cell>
          <cell r="AI721">
            <v>5416.7904166666658</v>
          </cell>
          <cell r="AJ721">
            <v>5831.9712499999996</v>
          </cell>
        </row>
        <row r="722">
          <cell r="R722">
            <v>0</v>
          </cell>
          <cell r="S722">
            <v>0</v>
          </cell>
          <cell r="T722">
            <v>0</v>
          </cell>
          <cell r="AH722">
            <v>0</v>
          </cell>
          <cell r="AI722">
            <v>0</v>
          </cell>
          <cell r="AJ722">
            <v>0</v>
          </cell>
        </row>
        <row r="723">
          <cell r="R723">
            <v>0</v>
          </cell>
          <cell r="S723">
            <v>0</v>
          </cell>
          <cell r="T723">
            <v>0</v>
          </cell>
          <cell r="AH723">
            <v>0</v>
          </cell>
          <cell r="AI723">
            <v>0</v>
          </cell>
          <cell r="AJ723">
            <v>0</v>
          </cell>
        </row>
        <row r="724">
          <cell r="AH724">
            <v>0</v>
          </cell>
          <cell r="AI724">
            <v>0</v>
          </cell>
          <cell r="AJ724">
            <v>0</v>
          </cell>
        </row>
        <row r="725">
          <cell r="R725">
            <v>0</v>
          </cell>
          <cell r="S725">
            <v>0</v>
          </cell>
          <cell r="T725">
            <v>0</v>
          </cell>
          <cell r="AH725">
            <v>0</v>
          </cell>
          <cell r="AI725">
            <v>0</v>
          </cell>
          <cell r="AJ725">
            <v>0</v>
          </cell>
        </row>
        <row r="726">
          <cell r="R726">
            <v>0</v>
          </cell>
          <cell r="S726">
            <v>0</v>
          </cell>
          <cell r="T726">
            <v>0</v>
          </cell>
          <cell r="AH726">
            <v>0</v>
          </cell>
          <cell r="AI726">
            <v>0</v>
          </cell>
          <cell r="AJ726">
            <v>0</v>
          </cell>
        </row>
        <row r="727">
          <cell r="R727">
            <v>0</v>
          </cell>
          <cell r="S727">
            <v>0</v>
          </cell>
          <cell r="T727">
            <v>0</v>
          </cell>
          <cell r="AH727">
            <v>1508408.875</v>
          </cell>
          <cell r="AI727">
            <v>502802.95833333331</v>
          </cell>
          <cell r="AJ727">
            <v>0</v>
          </cell>
        </row>
        <row r="728">
          <cell r="R728">
            <v>0</v>
          </cell>
          <cell r="S728">
            <v>0</v>
          </cell>
          <cell r="T728">
            <v>0</v>
          </cell>
          <cell r="AH728">
            <v>-527943.125</v>
          </cell>
          <cell r="AI728">
            <v>-175981.04166666666</v>
          </cell>
          <cell r="AJ728">
            <v>0</v>
          </cell>
        </row>
        <row r="729">
          <cell r="R729">
            <v>0</v>
          </cell>
          <cell r="S729">
            <v>0</v>
          </cell>
          <cell r="T729">
            <v>0</v>
          </cell>
          <cell r="AH729">
            <v>0</v>
          </cell>
          <cell r="AI729">
            <v>0</v>
          </cell>
          <cell r="AJ729">
            <v>0</v>
          </cell>
        </row>
        <row r="730">
          <cell r="R730">
            <v>0</v>
          </cell>
          <cell r="S730">
            <v>0</v>
          </cell>
          <cell r="T730">
            <v>0</v>
          </cell>
          <cell r="AH730">
            <v>0</v>
          </cell>
          <cell r="AI730">
            <v>0</v>
          </cell>
          <cell r="AJ730">
            <v>0</v>
          </cell>
        </row>
        <row r="731">
          <cell r="R731">
            <v>0</v>
          </cell>
          <cell r="S731">
            <v>0</v>
          </cell>
          <cell r="T731">
            <v>-24317089</v>
          </cell>
          <cell r="AH731">
            <v>0</v>
          </cell>
          <cell r="AI731">
            <v>0</v>
          </cell>
          <cell r="AJ731">
            <v>-1013212.0416666666</v>
          </cell>
        </row>
        <row r="732">
          <cell r="R732">
            <v>59899</v>
          </cell>
          <cell r="S732">
            <v>59899</v>
          </cell>
          <cell r="T732">
            <v>3250409</v>
          </cell>
          <cell r="AH732">
            <v>-2855589.5</v>
          </cell>
          <cell r="AI732">
            <v>-2876442.1666666665</v>
          </cell>
          <cell r="AJ732">
            <v>-2599876.6666666665</v>
          </cell>
        </row>
        <row r="733">
          <cell r="R733">
            <v>0</v>
          </cell>
          <cell r="S733">
            <v>0</v>
          </cell>
          <cell r="T733">
            <v>0</v>
          </cell>
          <cell r="AH733">
            <v>0</v>
          </cell>
          <cell r="AI733">
            <v>0</v>
          </cell>
          <cell r="AJ733">
            <v>0</v>
          </cell>
        </row>
        <row r="734">
          <cell r="AH734">
            <v>0</v>
          </cell>
          <cell r="AI734">
            <v>0</v>
          </cell>
          <cell r="AJ734">
            <v>0</v>
          </cell>
        </row>
        <row r="735">
          <cell r="R735">
            <v>524.9</v>
          </cell>
          <cell r="S735">
            <v>524.9</v>
          </cell>
          <cell r="T735">
            <v>258.83999999999997</v>
          </cell>
          <cell r="AH735">
            <v>4867.4083333333347</v>
          </cell>
          <cell r="AI735">
            <v>1944.5500000000002</v>
          </cell>
          <cell r="AJ735">
            <v>491.94333333333321</v>
          </cell>
        </row>
        <row r="736">
          <cell r="AH736">
            <v>0</v>
          </cell>
          <cell r="AI736">
            <v>0</v>
          </cell>
          <cell r="AJ736">
            <v>0</v>
          </cell>
        </row>
        <row r="737">
          <cell r="R737">
            <v>41715.32</v>
          </cell>
          <cell r="S737">
            <v>20857.72</v>
          </cell>
          <cell r="T737">
            <v>230188.62</v>
          </cell>
          <cell r="AH737">
            <v>222380.49333333332</v>
          </cell>
          <cell r="AI737">
            <v>188510.49333333332</v>
          </cell>
          <cell r="AJ737">
            <v>165966.66750000001</v>
          </cell>
        </row>
        <row r="738">
          <cell r="R738">
            <v>0</v>
          </cell>
          <cell r="S738">
            <v>0</v>
          </cell>
          <cell r="T738">
            <v>0</v>
          </cell>
          <cell r="AH738">
            <v>16279.333333333334</v>
          </cell>
          <cell r="AI738">
            <v>16279.333333333334</v>
          </cell>
          <cell r="AJ738">
            <v>16279.333333333334</v>
          </cell>
        </row>
        <row r="739">
          <cell r="R739">
            <v>0</v>
          </cell>
          <cell r="S739">
            <v>0</v>
          </cell>
          <cell r="T739">
            <v>0</v>
          </cell>
          <cell r="AH739">
            <v>396079.33416666667</v>
          </cell>
          <cell r="AI739">
            <v>395902.55874999991</v>
          </cell>
          <cell r="AJ739">
            <v>330020.42958333337</v>
          </cell>
        </row>
        <row r="740">
          <cell r="R740">
            <v>0</v>
          </cell>
          <cell r="S740">
            <v>8970</v>
          </cell>
          <cell r="T740">
            <v>0</v>
          </cell>
          <cell r="AH740">
            <v>60431.485000000008</v>
          </cell>
          <cell r="AI740">
            <v>60805.235000000008</v>
          </cell>
          <cell r="AJ740">
            <v>61178.985000000008</v>
          </cell>
        </row>
        <row r="741">
          <cell r="R741">
            <v>0</v>
          </cell>
          <cell r="S741">
            <v>0</v>
          </cell>
          <cell r="T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H742">
            <v>0</v>
          </cell>
          <cell r="AI742">
            <v>0</v>
          </cell>
          <cell r="AJ742">
            <v>0</v>
          </cell>
        </row>
        <row r="743">
          <cell r="AH743">
            <v>0</v>
          </cell>
          <cell r="AI743">
            <v>0</v>
          </cell>
          <cell r="AJ743">
            <v>0</v>
          </cell>
        </row>
        <row r="744">
          <cell r="R744">
            <v>0</v>
          </cell>
          <cell r="S744">
            <v>0</v>
          </cell>
          <cell r="T744">
            <v>0</v>
          </cell>
          <cell r="AH744">
            <v>0</v>
          </cell>
          <cell r="AI744">
            <v>0</v>
          </cell>
          <cell r="AJ744">
            <v>0</v>
          </cell>
        </row>
        <row r="745">
          <cell r="R745">
            <v>31524576.989999998</v>
          </cell>
          <cell r="S745">
            <v>31524576.989999998</v>
          </cell>
          <cell r="T745">
            <v>31881857.5</v>
          </cell>
          <cell r="AH745">
            <v>33626831.399999999</v>
          </cell>
          <cell r="AI745">
            <v>32866804.239999998</v>
          </cell>
          <cell r="AJ745">
            <v>32427435.762083333</v>
          </cell>
        </row>
        <row r="746">
          <cell r="R746">
            <v>-58100975.340000004</v>
          </cell>
          <cell r="S746">
            <v>-58100975.340000004</v>
          </cell>
          <cell r="T746">
            <v>-58177768.280000001</v>
          </cell>
          <cell r="AH746">
            <v>-58306886.913749993</v>
          </cell>
          <cell r="AI746">
            <v>-58275958.685000002</v>
          </cell>
          <cell r="AJ746">
            <v>-58234411.916249998</v>
          </cell>
        </row>
        <row r="747">
          <cell r="R747">
            <v>36532764.609999999</v>
          </cell>
          <cell r="S747">
            <v>36555252.950000003</v>
          </cell>
          <cell r="T747">
            <v>36565939.079999998</v>
          </cell>
          <cell r="AH747">
            <v>36376926.462083332</v>
          </cell>
          <cell r="AI747">
            <v>36406188.699999996</v>
          </cell>
          <cell r="AJ747">
            <v>36434992.295833334</v>
          </cell>
        </row>
        <row r="748">
          <cell r="R748">
            <v>9350129.5299999993</v>
          </cell>
          <cell r="S748">
            <v>9350129.5299999993</v>
          </cell>
          <cell r="T748">
            <v>9350129.5299999993</v>
          </cell>
          <cell r="AH748">
            <v>9350082.1362500004</v>
          </cell>
          <cell r="AI748">
            <v>9350113.7320833337</v>
          </cell>
          <cell r="AJ748">
            <v>9350129.5299999993</v>
          </cell>
        </row>
        <row r="749">
          <cell r="R749">
            <v>209796.52</v>
          </cell>
          <cell r="S749">
            <v>209796.52</v>
          </cell>
          <cell r="T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</row>
        <row r="750">
          <cell r="R750">
            <v>1240172.07</v>
          </cell>
          <cell r="S750">
            <v>1240172.07</v>
          </cell>
          <cell r="T750">
            <v>1240172.07</v>
          </cell>
          <cell r="AH750">
            <v>1239338.2275</v>
          </cell>
          <cell r="AI750">
            <v>1239523.5258333334</v>
          </cell>
          <cell r="AJ750">
            <v>1239708.8241666667</v>
          </cell>
        </row>
        <row r="751">
          <cell r="R751">
            <v>7601.05</v>
          </cell>
          <cell r="S751">
            <v>7601.05</v>
          </cell>
          <cell r="T751">
            <v>7601.05</v>
          </cell>
          <cell r="AH751">
            <v>7601.050000000002</v>
          </cell>
          <cell r="AI751">
            <v>7601.050000000002</v>
          </cell>
          <cell r="AJ751">
            <v>7601.050000000002</v>
          </cell>
        </row>
        <row r="752">
          <cell r="R752">
            <v>1908879.27</v>
          </cell>
          <cell r="S752">
            <v>1918361.81</v>
          </cell>
          <cell r="T752">
            <v>1926661.23</v>
          </cell>
          <cell r="AH752">
            <v>1852593.749583333</v>
          </cell>
          <cell r="AI752">
            <v>1862067.86625</v>
          </cell>
          <cell r="AJ752">
            <v>1870802.4862499998</v>
          </cell>
        </row>
        <row r="753">
          <cell r="R753">
            <v>2576768.5099999998</v>
          </cell>
          <cell r="S753">
            <v>2576768.5099999998</v>
          </cell>
          <cell r="T753">
            <v>2576812.0299999998</v>
          </cell>
          <cell r="AH753">
            <v>2577816.6999999993</v>
          </cell>
          <cell r="AI753">
            <v>2577655.4399999995</v>
          </cell>
          <cell r="AJ753">
            <v>2577495.9933333322</v>
          </cell>
        </row>
        <row r="754">
          <cell r="R754">
            <v>630551.18000000005</v>
          </cell>
          <cell r="S754">
            <v>656333.43999999994</v>
          </cell>
          <cell r="T754">
            <v>709003.06</v>
          </cell>
          <cell r="AH754">
            <v>547569.58416666661</v>
          </cell>
          <cell r="AI754">
            <v>560990.92999999993</v>
          </cell>
          <cell r="AJ754">
            <v>577039.5808333332</v>
          </cell>
        </row>
        <row r="755">
          <cell r="R755">
            <v>366.95</v>
          </cell>
          <cell r="S755">
            <v>366.95</v>
          </cell>
          <cell r="T755">
            <v>366.95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</row>
        <row r="756">
          <cell r="R756">
            <v>-25835.27</v>
          </cell>
          <cell r="S756">
            <v>-25835.27</v>
          </cell>
          <cell r="T756">
            <v>-25835.27</v>
          </cell>
          <cell r="AH756">
            <v>-25835.27</v>
          </cell>
          <cell r="AI756">
            <v>-25835.27</v>
          </cell>
          <cell r="AJ756">
            <v>-25835.27</v>
          </cell>
        </row>
        <row r="757">
          <cell r="R757">
            <v>405426.67</v>
          </cell>
          <cell r="S757">
            <v>405426.67</v>
          </cell>
          <cell r="T757">
            <v>405426.67</v>
          </cell>
          <cell r="AH757">
            <v>405426.67</v>
          </cell>
          <cell r="AI757">
            <v>405426.67</v>
          </cell>
          <cell r="AJ757">
            <v>405426.67</v>
          </cell>
        </row>
        <row r="758">
          <cell r="R758">
            <v>684684.45</v>
          </cell>
          <cell r="S758">
            <v>687068.33</v>
          </cell>
          <cell r="T758">
            <v>691752.17</v>
          </cell>
          <cell r="AH758">
            <v>676050.58041666669</v>
          </cell>
          <cell r="AI758">
            <v>678374.37666666682</v>
          </cell>
          <cell r="AJ758">
            <v>680556.07958333346</v>
          </cell>
        </row>
        <row r="759">
          <cell r="R759">
            <v>9152.75</v>
          </cell>
          <cell r="S759">
            <v>9152.75</v>
          </cell>
          <cell r="T759">
            <v>9152.75</v>
          </cell>
          <cell r="AH759">
            <v>9152.75</v>
          </cell>
          <cell r="AI759">
            <v>9152.75</v>
          </cell>
          <cell r="AJ759">
            <v>9152.75</v>
          </cell>
        </row>
        <row r="760">
          <cell r="R760">
            <v>1450161.06</v>
          </cell>
          <cell r="S760">
            <v>1732369.79</v>
          </cell>
          <cell r="T760">
            <v>2235915.48</v>
          </cell>
          <cell r="AH760">
            <v>1324155.8500000001</v>
          </cell>
          <cell r="AI760">
            <v>1363479.4258333333</v>
          </cell>
          <cell r="AJ760">
            <v>1430739.7891666666</v>
          </cell>
        </row>
        <row r="761">
          <cell r="R761">
            <v>2298942.5499999998</v>
          </cell>
          <cell r="S761">
            <v>2316818.34</v>
          </cell>
          <cell r="T761">
            <v>2354799.7999999998</v>
          </cell>
          <cell r="AH761">
            <v>2122633.4049999998</v>
          </cell>
          <cell r="AI761">
            <v>2148781.1879166667</v>
          </cell>
          <cell r="AJ761">
            <v>2175935.23</v>
          </cell>
        </row>
        <row r="762">
          <cell r="R762">
            <v>995</v>
          </cell>
          <cell r="S762">
            <v>995</v>
          </cell>
          <cell r="T762">
            <v>995</v>
          </cell>
          <cell r="AH762">
            <v>995</v>
          </cell>
          <cell r="AI762">
            <v>995</v>
          </cell>
          <cell r="AJ762">
            <v>995</v>
          </cell>
        </row>
        <row r="763">
          <cell r="R763">
            <v>1519</v>
          </cell>
          <cell r="S763">
            <v>1519</v>
          </cell>
          <cell r="T763">
            <v>1519</v>
          </cell>
          <cell r="AH763">
            <v>1519</v>
          </cell>
          <cell r="AI763">
            <v>1519</v>
          </cell>
          <cell r="AJ763">
            <v>1519</v>
          </cell>
        </row>
        <row r="764">
          <cell r="R764">
            <v>84742.97</v>
          </cell>
          <cell r="S764">
            <v>86552.97</v>
          </cell>
          <cell r="T764">
            <v>86734.47</v>
          </cell>
          <cell r="AH764">
            <v>32784.621249999997</v>
          </cell>
          <cell r="AI764">
            <v>39921.95208333333</v>
          </cell>
          <cell r="AJ764">
            <v>47142.262083333328</v>
          </cell>
        </row>
        <row r="765">
          <cell r="R765">
            <v>1871269.69</v>
          </cell>
          <cell r="S765">
            <v>1912387.22</v>
          </cell>
          <cell r="T765">
            <v>1939555.01</v>
          </cell>
          <cell r="AH765">
            <v>1693742.7970833334</v>
          </cell>
          <cell r="AI765">
            <v>1720215.37625</v>
          </cell>
          <cell r="AJ765">
            <v>1747582.0537499997</v>
          </cell>
        </row>
        <row r="766">
          <cell r="R766">
            <v>3578486.52</v>
          </cell>
          <cell r="S766">
            <v>3578583.34</v>
          </cell>
          <cell r="T766">
            <v>3580719.34</v>
          </cell>
          <cell r="AH766">
            <v>3259231.7283333335</v>
          </cell>
          <cell r="AI766">
            <v>3462288.6216666666</v>
          </cell>
          <cell r="AJ766">
            <v>3565889.8137500002</v>
          </cell>
        </row>
        <row r="767">
          <cell r="R767">
            <v>-1280567.81</v>
          </cell>
          <cell r="S767">
            <v>-1280567.81</v>
          </cell>
          <cell r="T767">
            <v>-1415286.74</v>
          </cell>
          <cell r="AH767">
            <v>-700293.83875</v>
          </cell>
          <cell r="AI767">
            <v>-807007.82291666663</v>
          </cell>
          <cell r="AJ767">
            <v>-919335.09583333333</v>
          </cell>
        </row>
        <row r="768">
          <cell r="R768">
            <v>0</v>
          </cell>
          <cell r="S768">
            <v>0</v>
          </cell>
          <cell r="T768">
            <v>0</v>
          </cell>
          <cell r="AH768">
            <v>0</v>
          </cell>
          <cell r="AI768">
            <v>0</v>
          </cell>
          <cell r="AJ768">
            <v>0</v>
          </cell>
        </row>
        <row r="769">
          <cell r="R769">
            <v>0</v>
          </cell>
          <cell r="S769">
            <v>0</v>
          </cell>
          <cell r="T769">
            <v>0</v>
          </cell>
          <cell r="AH769">
            <v>0</v>
          </cell>
          <cell r="AI769">
            <v>0</v>
          </cell>
          <cell r="AJ769">
            <v>0</v>
          </cell>
        </row>
        <row r="770">
          <cell r="R770">
            <v>66942.149999999994</v>
          </cell>
          <cell r="S770">
            <v>66942.149999999994</v>
          </cell>
          <cell r="T770">
            <v>66942.149999999994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</row>
        <row r="771">
          <cell r="R771">
            <v>1731110.58</v>
          </cell>
          <cell r="S771">
            <v>1731207.39</v>
          </cell>
          <cell r="T771">
            <v>1757836.13</v>
          </cell>
          <cell r="AH771">
            <v>1349716.7</v>
          </cell>
          <cell r="AI771">
            <v>1436269.8883333334</v>
          </cell>
          <cell r="AJ771">
            <v>1506976.64375</v>
          </cell>
        </row>
        <row r="772">
          <cell r="R772">
            <v>2602926.63</v>
          </cell>
          <cell r="S772">
            <v>2510853.96</v>
          </cell>
          <cell r="T772">
            <v>2421929.33</v>
          </cell>
          <cell r="AH772">
            <v>3155204.3424999998</v>
          </cell>
          <cell r="AI772">
            <v>3063156.0274999999</v>
          </cell>
          <cell r="AJ772">
            <v>2971238.8808333334</v>
          </cell>
        </row>
        <row r="773">
          <cell r="R773">
            <v>0</v>
          </cell>
          <cell r="S773">
            <v>0</v>
          </cell>
          <cell r="T773">
            <v>0</v>
          </cell>
          <cell r="AH773">
            <v>0</v>
          </cell>
          <cell r="AI773">
            <v>0</v>
          </cell>
          <cell r="AJ773">
            <v>0</v>
          </cell>
        </row>
        <row r="774">
          <cell r="R774">
            <v>239158</v>
          </cell>
          <cell r="S774">
            <v>237630</v>
          </cell>
          <cell r="T774">
            <v>236102</v>
          </cell>
          <cell r="AH774">
            <v>248326</v>
          </cell>
          <cell r="AI774">
            <v>246798</v>
          </cell>
          <cell r="AJ774">
            <v>245270</v>
          </cell>
        </row>
        <row r="775">
          <cell r="R775">
            <v>0</v>
          </cell>
          <cell r="S775">
            <v>0</v>
          </cell>
          <cell r="T775">
            <v>0</v>
          </cell>
          <cell r="AH775">
            <v>0</v>
          </cell>
          <cell r="AI775">
            <v>0</v>
          </cell>
          <cell r="AJ775">
            <v>0</v>
          </cell>
        </row>
        <row r="776">
          <cell r="R776">
            <v>0</v>
          </cell>
          <cell r="S776">
            <v>0</v>
          </cell>
          <cell r="T776">
            <v>0</v>
          </cell>
          <cell r="AH776">
            <v>0</v>
          </cell>
          <cell r="AI776">
            <v>0</v>
          </cell>
          <cell r="AJ776">
            <v>0</v>
          </cell>
        </row>
        <row r="777">
          <cell r="R777">
            <v>0</v>
          </cell>
          <cell r="S777">
            <v>0</v>
          </cell>
          <cell r="T777">
            <v>0</v>
          </cell>
          <cell r="AH777">
            <v>0</v>
          </cell>
          <cell r="AI777">
            <v>0</v>
          </cell>
          <cell r="AJ777">
            <v>0</v>
          </cell>
        </row>
        <row r="778">
          <cell r="R778">
            <v>0</v>
          </cell>
          <cell r="S778">
            <v>0</v>
          </cell>
          <cell r="T778">
            <v>0</v>
          </cell>
          <cell r="AH778">
            <v>481.40875</v>
          </cell>
          <cell r="AI778">
            <v>213.95749999999998</v>
          </cell>
          <cell r="AJ778">
            <v>53.488750000000003</v>
          </cell>
        </row>
        <row r="779">
          <cell r="R779">
            <v>0</v>
          </cell>
          <cell r="S779">
            <v>0</v>
          </cell>
          <cell r="T779">
            <v>0</v>
          </cell>
          <cell r="AH779">
            <v>0</v>
          </cell>
          <cell r="AI779">
            <v>0</v>
          </cell>
          <cell r="AJ779">
            <v>0</v>
          </cell>
        </row>
        <row r="780">
          <cell r="R780">
            <v>78591.42</v>
          </cell>
          <cell r="S780">
            <v>76056.210000000006</v>
          </cell>
          <cell r="T780">
            <v>73521</v>
          </cell>
          <cell r="AH780">
            <v>93773.127916666679</v>
          </cell>
          <cell r="AI780">
            <v>91248.556666666685</v>
          </cell>
          <cell r="AJ780">
            <v>88721.621250000011</v>
          </cell>
        </row>
        <row r="781">
          <cell r="R781">
            <v>0</v>
          </cell>
          <cell r="S781">
            <v>0</v>
          </cell>
          <cell r="T781">
            <v>0</v>
          </cell>
          <cell r="AH781">
            <v>0</v>
          </cell>
          <cell r="AI781">
            <v>0</v>
          </cell>
          <cell r="AJ781">
            <v>0</v>
          </cell>
        </row>
        <row r="782">
          <cell r="R782">
            <v>0</v>
          </cell>
          <cell r="S782">
            <v>0</v>
          </cell>
          <cell r="T782">
            <v>0</v>
          </cell>
          <cell r="AH782">
            <v>0</v>
          </cell>
          <cell r="AI782">
            <v>0</v>
          </cell>
          <cell r="AJ782">
            <v>0</v>
          </cell>
        </row>
        <row r="783">
          <cell r="R783">
            <v>354830.36</v>
          </cell>
          <cell r="S783">
            <v>345732.15</v>
          </cell>
          <cell r="T783">
            <v>336633.93</v>
          </cell>
          <cell r="AH783">
            <v>409419.66416666663</v>
          </cell>
          <cell r="AI783">
            <v>400321.44916666672</v>
          </cell>
          <cell r="AJ783">
            <v>391223.23374999996</v>
          </cell>
        </row>
        <row r="784">
          <cell r="R784">
            <v>0</v>
          </cell>
          <cell r="S784">
            <v>0</v>
          </cell>
          <cell r="T784">
            <v>0</v>
          </cell>
          <cell r="AH784">
            <v>0</v>
          </cell>
          <cell r="AI784">
            <v>0</v>
          </cell>
          <cell r="AJ784">
            <v>0</v>
          </cell>
        </row>
        <row r="785">
          <cell r="R785">
            <v>3419822.87</v>
          </cell>
          <cell r="S785">
            <v>3405749.52</v>
          </cell>
          <cell r="T785">
            <v>3391676.17</v>
          </cell>
          <cell r="AH785">
            <v>3504262.9595833332</v>
          </cell>
          <cell r="AI785">
            <v>3490189.6133333333</v>
          </cell>
          <cell r="AJ785">
            <v>3476116.2662499999</v>
          </cell>
        </row>
        <row r="786">
          <cell r="R786">
            <v>0</v>
          </cell>
          <cell r="S786">
            <v>0</v>
          </cell>
          <cell r="T786">
            <v>0</v>
          </cell>
          <cell r="AH786">
            <v>31824.977083333335</v>
          </cell>
          <cell r="AI786">
            <v>24693.857083333336</v>
          </cell>
          <cell r="AJ786">
            <v>17596.938749999998</v>
          </cell>
        </row>
        <row r="787">
          <cell r="R787">
            <v>0</v>
          </cell>
          <cell r="S787">
            <v>0</v>
          </cell>
          <cell r="T787">
            <v>0</v>
          </cell>
          <cell r="AH787">
            <v>305695.08083333337</v>
          </cell>
          <cell r="AI787">
            <v>236885.61958333335</v>
          </cell>
          <cell r="AJ787">
            <v>168585.51250000001</v>
          </cell>
        </row>
        <row r="788">
          <cell r="R788">
            <v>0</v>
          </cell>
          <cell r="S788">
            <v>0</v>
          </cell>
          <cell r="T788">
            <v>0</v>
          </cell>
          <cell r="AH788">
            <v>206415.21083333335</v>
          </cell>
          <cell r="AI788">
            <v>160135.51333333334</v>
          </cell>
          <cell r="AJ788">
            <v>114093.67750000001</v>
          </cell>
        </row>
        <row r="789">
          <cell r="R789">
            <v>0</v>
          </cell>
          <cell r="S789">
            <v>0</v>
          </cell>
          <cell r="T789">
            <v>0</v>
          </cell>
          <cell r="AH789">
            <v>131415.95666666667</v>
          </cell>
          <cell r="AI789">
            <v>101986.64750000001</v>
          </cell>
          <cell r="AJ789">
            <v>72688.426666666681</v>
          </cell>
        </row>
        <row r="790">
          <cell r="R790">
            <v>163998.88</v>
          </cell>
          <cell r="S790">
            <v>122999.15</v>
          </cell>
          <cell r="T790">
            <v>81999.429999999993</v>
          </cell>
          <cell r="AH790">
            <v>410008.8954166667</v>
          </cell>
          <cell r="AI790">
            <v>369004.97666666663</v>
          </cell>
          <cell r="AJ790">
            <v>328001.98916666658</v>
          </cell>
        </row>
        <row r="791">
          <cell r="R791">
            <v>51315.87</v>
          </cell>
          <cell r="S791">
            <v>51024.3</v>
          </cell>
          <cell r="T791">
            <v>50732.73</v>
          </cell>
          <cell r="AH791">
            <v>53065.727499999986</v>
          </cell>
          <cell r="AI791">
            <v>52774</v>
          </cell>
          <cell r="AJ791">
            <v>52482.307500000017</v>
          </cell>
        </row>
        <row r="792">
          <cell r="R792">
            <v>1243132.54</v>
          </cell>
          <cell r="S792">
            <v>1239342.5</v>
          </cell>
          <cell r="T792">
            <v>1235552.46</v>
          </cell>
          <cell r="AH792">
            <v>785801.26416666666</v>
          </cell>
          <cell r="AI792">
            <v>889237.72416666674</v>
          </cell>
          <cell r="AJ792">
            <v>992358.34750000015</v>
          </cell>
        </row>
        <row r="793">
          <cell r="R793">
            <v>944678.45</v>
          </cell>
          <cell r="S793">
            <v>941798.33</v>
          </cell>
          <cell r="T793">
            <v>938918.21</v>
          </cell>
          <cell r="AH793">
            <v>597144.31124999991</v>
          </cell>
          <cell r="AI793">
            <v>675747.51041666663</v>
          </cell>
          <cell r="AJ793">
            <v>754110.69958333333</v>
          </cell>
        </row>
        <row r="794">
          <cell r="R794">
            <v>2892562.06</v>
          </cell>
          <cell r="S794">
            <v>2883743.27</v>
          </cell>
          <cell r="T794">
            <v>2874924.48</v>
          </cell>
          <cell r="AH794">
            <v>1828428.4641666666</v>
          </cell>
          <cell r="AI794">
            <v>2069107.8529166665</v>
          </cell>
          <cell r="AJ794">
            <v>2309052.3424999998</v>
          </cell>
        </row>
        <row r="795">
          <cell r="R795">
            <v>882806.69</v>
          </cell>
          <cell r="S795">
            <v>880115.21</v>
          </cell>
          <cell r="T795">
            <v>877423.73</v>
          </cell>
          <cell r="AH795">
            <v>518934.30124999996</v>
          </cell>
          <cell r="AI795">
            <v>592389.38041666662</v>
          </cell>
          <cell r="AJ795">
            <v>665620.16958333331</v>
          </cell>
        </row>
        <row r="796">
          <cell r="R796">
            <v>20729.8</v>
          </cell>
          <cell r="S796">
            <v>20634.71</v>
          </cell>
          <cell r="T796">
            <v>20539.62</v>
          </cell>
          <cell r="AH796">
            <v>13178.037499999999</v>
          </cell>
          <cell r="AI796">
            <v>14901.558749999998</v>
          </cell>
          <cell r="AJ796">
            <v>16617.155833333331</v>
          </cell>
        </row>
        <row r="797">
          <cell r="R797">
            <v>48368.97</v>
          </cell>
          <cell r="S797">
            <v>48147.09</v>
          </cell>
          <cell r="T797">
            <v>47925.21</v>
          </cell>
          <cell r="AH797">
            <v>30748.408749999991</v>
          </cell>
          <cell r="AI797">
            <v>34769.91124999999</v>
          </cell>
          <cell r="AJ797">
            <v>38772.923749999987</v>
          </cell>
        </row>
        <row r="798">
          <cell r="R798">
            <v>21178.93</v>
          </cell>
          <cell r="S798">
            <v>20674.669999999998</v>
          </cell>
          <cell r="T798">
            <v>20170.41</v>
          </cell>
          <cell r="AH798">
            <v>14413.437916666668</v>
          </cell>
          <cell r="AI798">
            <v>16157.337916666665</v>
          </cell>
          <cell r="AJ798">
            <v>17859.216250000001</v>
          </cell>
        </row>
        <row r="799">
          <cell r="R799">
            <v>1176814</v>
          </cell>
          <cell r="S799">
            <v>1171606.8600000001</v>
          </cell>
          <cell r="T799">
            <v>1166399.72</v>
          </cell>
          <cell r="AH799">
            <v>545882.0083333333</v>
          </cell>
          <cell r="AI799">
            <v>643732.87749999994</v>
          </cell>
          <cell r="AJ799">
            <v>741149.81833333336</v>
          </cell>
        </row>
        <row r="800">
          <cell r="R800">
            <v>906025.42</v>
          </cell>
          <cell r="S800">
            <v>897788.83</v>
          </cell>
          <cell r="T800">
            <v>889552.24</v>
          </cell>
          <cell r="AH800">
            <v>425210.7508333333</v>
          </cell>
          <cell r="AI800">
            <v>500369.67791666667</v>
          </cell>
          <cell r="AJ800">
            <v>574842.22250000003</v>
          </cell>
        </row>
        <row r="801">
          <cell r="R801">
            <v>129975.33</v>
          </cell>
          <cell r="S801">
            <v>128688.45</v>
          </cell>
          <cell r="T801">
            <v>127401.57</v>
          </cell>
          <cell r="AH801">
            <v>61029.243749999994</v>
          </cell>
          <cell r="AI801">
            <v>71806.901249999981</v>
          </cell>
          <cell r="AJ801">
            <v>82477.318749999991</v>
          </cell>
        </row>
        <row r="802">
          <cell r="R802">
            <v>210455.67999999999</v>
          </cell>
          <cell r="S802">
            <v>209567.69</v>
          </cell>
          <cell r="T802">
            <v>208679.7</v>
          </cell>
          <cell r="AH802">
            <v>44066.930833333339</v>
          </cell>
          <cell r="AI802">
            <v>61567.904583333329</v>
          </cell>
          <cell r="AJ802">
            <v>78994.879166666666</v>
          </cell>
        </row>
        <row r="803">
          <cell r="AH803">
            <v>0</v>
          </cell>
          <cell r="AI803">
            <v>0</v>
          </cell>
          <cell r="AJ803">
            <v>0</v>
          </cell>
        </row>
        <row r="804">
          <cell r="R804">
            <v>13097949.35</v>
          </cell>
          <cell r="S804">
            <v>8583069.6799999997</v>
          </cell>
          <cell r="T804">
            <v>4214314.88</v>
          </cell>
          <cell r="AH804">
            <v>3342005.2016666667</v>
          </cell>
          <cell r="AI804">
            <v>3933484.6733333333</v>
          </cell>
          <cell r="AJ804">
            <v>4367690.2812499991</v>
          </cell>
        </row>
        <row r="805">
          <cell r="R805">
            <v>-11000918.65</v>
          </cell>
          <cell r="S805">
            <v>-10455352.130000001</v>
          </cell>
          <cell r="T805">
            <v>-9729307.6699999999</v>
          </cell>
          <cell r="AH805">
            <v>-16632148.704583332</v>
          </cell>
          <cell r="AI805">
            <v>-9079055.2608333323</v>
          </cell>
          <cell r="AJ805">
            <v>-1771294.1674999997</v>
          </cell>
        </row>
        <row r="806">
          <cell r="R806">
            <v>0</v>
          </cell>
          <cell r="S806">
            <v>0</v>
          </cell>
          <cell r="T806">
            <v>0</v>
          </cell>
          <cell r="AH806">
            <v>0</v>
          </cell>
          <cell r="AI806">
            <v>0</v>
          </cell>
          <cell r="AJ806">
            <v>0</v>
          </cell>
        </row>
        <row r="807">
          <cell r="R807">
            <v>0</v>
          </cell>
          <cell r="S807">
            <v>0</v>
          </cell>
          <cell r="T807">
            <v>0</v>
          </cell>
          <cell r="AH807">
            <v>-26645863.135000002</v>
          </cell>
          <cell r="AI807">
            <v>-26942375.769999996</v>
          </cell>
          <cell r="AJ807">
            <v>-27931581.42625</v>
          </cell>
        </row>
        <row r="808">
          <cell r="R808">
            <v>47941.31</v>
          </cell>
          <cell r="S808">
            <v>11201.81</v>
          </cell>
          <cell r="T808">
            <v>-25020.29</v>
          </cell>
          <cell r="AH808">
            <v>-716499.91333333345</v>
          </cell>
          <cell r="AI808">
            <v>-455400.94208333333</v>
          </cell>
          <cell r="AJ808">
            <v>-163836.63291666665</v>
          </cell>
        </row>
        <row r="809">
          <cell r="R809">
            <v>102009.45</v>
          </cell>
          <cell r="S809">
            <v>130721.58</v>
          </cell>
          <cell r="T809">
            <v>145289.25</v>
          </cell>
          <cell r="AH809">
            <v>-5789.701666666665</v>
          </cell>
          <cell r="AI809">
            <v>17428.978333333336</v>
          </cell>
          <cell r="AJ809">
            <v>42067.6325</v>
          </cell>
        </row>
        <row r="810">
          <cell r="R810">
            <v>4449982.3899999997</v>
          </cell>
          <cell r="S810">
            <v>3802815.65</v>
          </cell>
          <cell r="T810">
            <v>3111565.34</v>
          </cell>
          <cell r="AH810">
            <v>185415.93291666664</v>
          </cell>
          <cell r="AI810">
            <v>529282.51791666669</v>
          </cell>
          <cell r="AJ810">
            <v>817381.72583333321</v>
          </cell>
        </row>
        <row r="811">
          <cell r="R811">
            <v>-13917373.390000001</v>
          </cell>
          <cell r="S811">
            <v>-11900349.74</v>
          </cell>
          <cell r="T811">
            <v>-9701246.2400000002</v>
          </cell>
          <cell r="AH811">
            <v>-579890.55791666673</v>
          </cell>
          <cell r="AI811">
            <v>-1655629.0216666667</v>
          </cell>
          <cell r="AJ811">
            <v>-2555695.5208333335</v>
          </cell>
        </row>
        <row r="812">
          <cell r="R812">
            <v>0</v>
          </cell>
          <cell r="S812">
            <v>0</v>
          </cell>
          <cell r="T812">
            <v>0</v>
          </cell>
          <cell r="AH812">
            <v>0</v>
          </cell>
          <cell r="AI812">
            <v>0</v>
          </cell>
          <cell r="AJ812">
            <v>0</v>
          </cell>
        </row>
        <row r="813">
          <cell r="R813">
            <v>5103066150.0200052</v>
          </cell>
          <cell r="S813">
            <v>5248037725.6400003</v>
          </cell>
          <cell r="T813">
            <v>5202564468.2200031</v>
          </cell>
          <cell r="AH813">
            <v>5236581341.7174969</v>
          </cell>
          <cell r="AI813">
            <v>5237726315.5391684</v>
          </cell>
          <cell r="AJ813">
            <v>5235690841.9208317</v>
          </cell>
        </row>
        <row r="815">
          <cell r="R815">
            <v>-80982448.989999995</v>
          </cell>
          <cell r="S815">
            <v>-103711150.29000001</v>
          </cell>
          <cell r="T815">
            <v>-123845658.05</v>
          </cell>
          <cell r="AH815">
            <v>-64862614.49083332</v>
          </cell>
          <cell r="AI815">
            <v>-66192832.274999999</v>
          </cell>
          <cell r="AJ815">
            <v>-67627889.390000001</v>
          </cell>
        </row>
        <row r="816">
          <cell r="AH816">
            <v>0</v>
          </cell>
          <cell r="AI816">
            <v>0</v>
          </cell>
          <cell r="AJ816">
            <v>0</v>
          </cell>
        </row>
        <row r="817">
          <cell r="R817">
            <v>0</v>
          </cell>
          <cell r="S817">
            <v>0</v>
          </cell>
          <cell r="T817">
            <v>0</v>
          </cell>
          <cell r="AH817">
            <v>0</v>
          </cell>
          <cell r="AI817">
            <v>0</v>
          </cell>
          <cell r="AJ817">
            <v>0</v>
          </cell>
        </row>
        <row r="818">
          <cell r="R818">
            <v>48807715</v>
          </cell>
          <cell r="S818">
            <v>49283715</v>
          </cell>
          <cell r="T818">
            <v>50532715</v>
          </cell>
          <cell r="AH818">
            <v>47132131.666666664</v>
          </cell>
          <cell r="AI818">
            <v>47487381.666666664</v>
          </cell>
          <cell r="AJ818">
            <v>47871006.666666664</v>
          </cell>
        </row>
        <row r="819">
          <cell r="AH819">
            <v>0</v>
          </cell>
          <cell r="AI819">
            <v>0</v>
          </cell>
          <cell r="AJ819">
            <v>0</v>
          </cell>
        </row>
        <row r="820">
          <cell r="R820">
            <v>0</v>
          </cell>
          <cell r="S820">
            <v>0</v>
          </cell>
          <cell r="T820">
            <v>0</v>
          </cell>
          <cell r="AH820">
            <v>0</v>
          </cell>
          <cell r="AI820">
            <v>0</v>
          </cell>
          <cell r="AJ820">
            <v>0</v>
          </cell>
        </row>
        <row r="821">
          <cell r="R821">
            <v>-1024751.45</v>
          </cell>
          <cell r="S821">
            <v>-1024751.45</v>
          </cell>
          <cell r="T821">
            <v>-1024751.45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</row>
        <row r="822">
          <cell r="R822">
            <v>-510000</v>
          </cell>
          <cell r="S822">
            <v>-561000</v>
          </cell>
          <cell r="T822">
            <v>-612000</v>
          </cell>
          <cell r="AH822">
            <v>-199750</v>
          </cell>
          <cell r="AI822">
            <v>-244375</v>
          </cell>
          <cell r="AJ822">
            <v>-293250</v>
          </cell>
        </row>
        <row r="823">
          <cell r="R823">
            <v>32917.58</v>
          </cell>
          <cell r="S823">
            <v>31917.58</v>
          </cell>
          <cell r="T823">
            <v>29917.58</v>
          </cell>
          <cell r="AH823">
            <v>39459.246666666681</v>
          </cell>
          <cell r="AI823">
            <v>38417.580000000009</v>
          </cell>
          <cell r="AJ823">
            <v>37334.246666666681</v>
          </cell>
        </row>
        <row r="824">
          <cell r="R824">
            <v>88427</v>
          </cell>
          <cell r="S824">
            <v>85427</v>
          </cell>
          <cell r="T824">
            <v>83427</v>
          </cell>
          <cell r="AH824">
            <v>106177</v>
          </cell>
          <cell r="AI824">
            <v>103343.66666666667</v>
          </cell>
          <cell r="AJ824">
            <v>100468.66666666667</v>
          </cell>
        </row>
        <row r="825">
          <cell r="R825">
            <v>39874432</v>
          </cell>
          <cell r="S825">
            <v>40168432</v>
          </cell>
          <cell r="T825">
            <v>39337432</v>
          </cell>
          <cell r="AH825">
            <v>38672390.333333336</v>
          </cell>
          <cell r="AI825">
            <v>38713723.666666664</v>
          </cell>
          <cell r="AJ825">
            <v>38791140.333333336</v>
          </cell>
        </row>
        <row r="826">
          <cell r="R826">
            <v>0</v>
          </cell>
          <cell r="S826">
            <v>0</v>
          </cell>
          <cell r="T826">
            <v>0</v>
          </cell>
          <cell r="AH826">
            <v>0</v>
          </cell>
          <cell r="AI826">
            <v>0</v>
          </cell>
          <cell r="AJ826">
            <v>0</v>
          </cell>
        </row>
        <row r="827">
          <cell r="R827">
            <v>-29580000</v>
          </cell>
          <cell r="S827">
            <v>-29838000</v>
          </cell>
          <cell r="T827">
            <v>-29452000</v>
          </cell>
          <cell r="AH827">
            <v>-23938125</v>
          </cell>
          <cell r="AI827">
            <v>-24728000</v>
          </cell>
          <cell r="AJ827">
            <v>-25482958.333333332</v>
          </cell>
        </row>
        <row r="828">
          <cell r="R828">
            <v>2889000</v>
          </cell>
          <cell r="S828">
            <v>2889000</v>
          </cell>
          <cell r="T828">
            <v>2457000</v>
          </cell>
          <cell r="AH828">
            <v>2497250</v>
          </cell>
          <cell r="AI828">
            <v>2530750</v>
          </cell>
          <cell r="AJ828">
            <v>2544791.6666666665</v>
          </cell>
        </row>
        <row r="829">
          <cell r="R829">
            <v>1864018</v>
          </cell>
          <cell r="S829">
            <v>1749018</v>
          </cell>
          <cell r="T829">
            <v>2089018</v>
          </cell>
          <cell r="AH829">
            <v>2657934.6666666665</v>
          </cell>
          <cell r="AI829">
            <v>2532643</v>
          </cell>
          <cell r="AJ829">
            <v>2421018</v>
          </cell>
        </row>
        <row r="830">
          <cell r="R830">
            <v>2718000</v>
          </cell>
          <cell r="S830">
            <v>2718000</v>
          </cell>
          <cell r="T830">
            <v>2224000</v>
          </cell>
          <cell r="AH830">
            <v>2378250</v>
          </cell>
          <cell r="AI830">
            <v>2604750</v>
          </cell>
          <cell r="AJ830">
            <v>2697416.6666666665</v>
          </cell>
        </row>
        <row r="831">
          <cell r="R831">
            <v>205589</v>
          </cell>
          <cell r="S831">
            <v>205589</v>
          </cell>
          <cell r="T831">
            <v>699108</v>
          </cell>
          <cell r="AH831">
            <v>633047.75</v>
          </cell>
          <cell r="AI831">
            <v>553596.08333333337</v>
          </cell>
          <cell r="AJ831">
            <v>519876.25</v>
          </cell>
        </row>
        <row r="832">
          <cell r="R832">
            <v>4822933</v>
          </cell>
          <cell r="S832">
            <v>4822933</v>
          </cell>
          <cell r="T832">
            <v>4618558</v>
          </cell>
          <cell r="AH832">
            <v>3756276.25</v>
          </cell>
          <cell r="AI832">
            <v>3937714.0833333335</v>
          </cell>
          <cell r="AJ832">
            <v>4072167.375</v>
          </cell>
        </row>
        <row r="833">
          <cell r="R833">
            <v>10483</v>
          </cell>
          <cell r="S833">
            <v>10483</v>
          </cell>
          <cell r="T833">
            <v>2537</v>
          </cell>
          <cell r="AH833">
            <v>53274.25</v>
          </cell>
          <cell r="AI833">
            <v>22394.75</v>
          </cell>
          <cell r="AJ833">
            <v>6878.708333333333</v>
          </cell>
        </row>
        <row r="834">
          <cell r="R834">
            <v>49000</v>
          </cell>
          <cell r="S834">
            <v>49000</v>
          </cell>
          <cell r="T834">
            <v>49000</v>
          </cell>
          <cell r="AH834">
            <v>49000</v>
          </cell>
          <cell r="AI834">
            <v>49000</v>
          </cell>
          <cell r="AJ834">
            <v>49000</v>
          </cell>
        </row>
        <row r="835">
          <cell r="R835">
            <v>-236000</v>
          </cell>
          <cell r="S835">
            <v>-236000</v>
          </cell>
          <cell r="T835">
            <v>530000</v>
          </cell>
          <cell r="AH835">
            <v>-235000</v>
          </cell>
          <cell r="AI835">
            <v>-249166.66666666666</v>
          </cell>
          <cell r="AJ835">
            <v>-222500</v>
          </cell>
        </row>
        <row r="836">
          <cell r="R836">
            <v>0</v>
          </cell>
          <cell r="S836">
            <v>0</v>
          </cell>
          <cell r="T836">
            <v>0</v>
          </cell>
          <cell r="AH836">
            <v>0</v>
          </cell>
          <cell r="AI836">
            <v>0</v>
          </cell>
          <cell r="AJ836">
            <v>0</v>
          </cell>
        </row>
        <row r="837">
          <cell r="R837">
            <v>2070000</v>
          </cell>
          <cell r="S837">
            <v>2070000</v>
          </cell>
          <cell r="T837">
            <v>2167000</v>
          </cell>
          <cell r="AH837">
            <v>2112250</v>
          </cell>
          <cell r="AI837">
            <v>2108083.3333333335</v>
          </cell>
          <cell r="AJ837">
            <v>2107500</v>
          </cell>
        </row>
        <row r="838">
          <cell r="R838">
            <v>365575</v>
          </cell>
          <cell r="S838">
            <v>365575</v>
          </cell>
          <cell r="T838">
            <v>365575</v>
          </cell>
          <cell r="AH838">
            <v>343809.375</v>
          </cell>
          <cell r="AI838">
            <v>346711.45833333331</v>
          </cell>
          <cell r="AJ838">
            <v>349613.54166666669</v>
          </cell>
        </row>
        <row r="839">
          <cell r="R839">
            <v>455000</v>
          </cell>
          <cell r="S839">
            <v>455000</v>
          </cell>
          <cell r="T839">
            <v>455000</v>
          </cell>
          <cell r="AH839">
            <v>455000</v>
          </cell>
          <cell r="AI839">
            <v>455000</v>
          </cell>
          <cell r="AJ839">
            <v>455000</v>
          </cell>
        </row>
        <row r="840">
          <cell r="R840">
            <v>960000</v>
          </cell>
          <cell r="S840">
            <v>960000</v>
          </cell>
          <cell r="T840">
            <v>926000</v>
          </cell>
          <cell r="AH840">
            <v>1019000</v>
          </cell>
          <cell r="AI840">
            <v>1010500</v>
          </cell>
          <cell r="AJ840">
            <v>1000958.3333333334</v>
          </cell>
        </row>
        <row r="841">
          <cell r="R841">
            <v>1259000</v>
          </cell>
          <cell r="S841">
            <v>1259000</v>
          </cell>
          <cell r="T841">
            <v>1259000</v>
          </cell>
          <cell r="AH841">
            <v>1259000</v>
          </cell>
          <cell r="AI841">
            <v>1259000</v>
          </cell>
          <cell r="AJ841">
            <v>1259000</v>
          </cell>
        </row>
        <row r="842">
          <cell r="R842">
            <v>0</v>
          </cell>
          <cell r="S842">
            <v>0</v>
          </cell>
          <cell r="T842">
            <v>0</v>
          </cell>
          <cell r="AH842">
            <v>0</v>
          </cell>
          <cell r="AI842">
            <v>0</v>
          </cell>
          <cell r="AJ842">
            <v>0</v>
          </cell>
        </row>
        <row r="843">
          <cell r="R843">
            <v>6917206</v>
          </cell>
          <cell r="S843">
            <v>6917206</v>
          </cell>
          <cell r="T843">
            <v>7044734.3300000001</v>
          </cell>
          <cell r="AH843">
            <v>6166547.75</v>
          </cell>
          <cell r="AI843">
            <v>6395731.583333333</v>
          </cell>
          <cell r="AJ843">
            <v>6564036.7637500009</v>
          </cell>
        </row>
        <row r="844">
          <cell r="R844">
            <v>0</v>
          </cell>
          <cell r="S844">
            <v>0</v>
          </cell>
          <cell r="T844">
            <v>0</v>
          </cell>
          <cell r="AH844">
            <v>0</v>
          </cell>
          <cell r="AI844">
            <v>0</v>
          </cell>
          <cell r="AJ844">
            <v>0</v>
          </cell>
        </row>
        <row r="845">
          <cell r="AH845">
            <v>0</v>
          </cell>
          <cell r="AI845">
            <v>0</v>
          </cell>
          <cell r="AJ845">
            <v>0</v>
          </cell>
        </row>
        <row r="846">
          <cell r="R846">
            <v>2854228</v>
          </cell>
          <cell r="S846">
            <v>2854228</v>
          </cell>
          <cell r="T846">
            <v>3020901</v>
          </cell>
          <cell r="AH846">
            <v>2372903.625</v>
          </cell>
          <cell r="AI846">
            <v>2413922.875</v>
          </cell>
          <cell r="AJ846">
            <v>2464275</v>
          </cell>
        </row>
        <row r="847">
          <cell r="R847">
            <v>2458000</v>
          </cell>
          <cell r="S847">
            <v>2458000</v>
          </cell>
          <cell r="T847">
            <v>2458000</v>
          </cell>
          <cell r="AH847">
            <v>2458000</v>
          </cell>
          <cell r="AI847">
            <v>2458000</v>
          </cell>
          <cell r="AJ847">
            <v>2458000</v>
          </cell>
        </row>
        <row r="848">
          <cell r="R848">
            <v>1553352</v>
          </cell>
          <cell r="S848">
            <v>1553352</v>
          </cell>
          <cell r="T848">
            <v>1553352</v>
          </cell>
          <cell r="AH848">
            <v>1510352</v>
          </cell>
          <cell r="AI848">
            <v>1658018.6666666667</v>
          </cell>
          <cell r="AJ848">
            <v>1721935.3333333333</v>
          </cell>
        </row>
        <row r="849">
          <cell r="R849">
            <v>0</v>
          </cell>
          <cell r="S849">
            <v>0</v>
          </cell>
          <cell r="T849">
            <v>340757</v>
          </cell>
          <cell r="AH849">
            <v>0</v>
          </cell>
          <cell r="AI849">
            <v>0</v>
          </cell>
          <cell r="AJ849">
            <v>14198.208333333334</v>
          </cell>
        </row>
        <row r="850">
          <cell r="R850">
            <v>0</v>
          </cell>
          <cell r="S850">
            <v>0</v>
          </cell>
          <cell r="T850">
            <v>16000</v>
          </cell>
          <cell r="AH850">
            <v>0</v>
          </cell>
          <cell r="AI850">
            <v>0</v>
          </cell>
          <cell r="AJ850">
            <v>666.66666666666663</v>
          </cell>
        </row>
        <row r="851">
          <cell r="R851">
            <v>863861</v>
          </cell>
          <cell r="S851">
            <v>863861</v>
          </cell>
          <cell r="T851">
            <v>863861</v>
          </cell>
          <cell r="AH851">
            <v>1406378.375</v>
          </cell>
          <cell r="AI851">
            <v>1044700.125</v>
          </cell>
          <cell r="AJ851">
            <v>863861</v>
          </cell>
        </row>
        <row r="852">
          <cell r="R852">
            <v>0</v>
          </cell>
          <cell r="S852">
            <v>0</v>
          </cell>
          <cell r="T852">
            <v>0</v>
          </cell>
          <cell r="AH852">
            <v>0</v>
          </cell>
          <cell r="AI852">
            <v>0</v>
          </cell>
          <cell r="AJ852">
            <v>0</v>
          </cell>
        </row>
        <row r="853">
          <cell r="R853">
            <v>21000</v>
          </cell>
          <cell r="S853">
            <v>21000</v>
          </cell>
          <cell r="T853">
            <v>14000</v>
          </cell>
          <cell r="AH853">
            <v>20250</v>
          </cell>
          <cell r="AI853">
            <v>20916.666666666668</v>
          </cell>
          <cell r="AJ853">
            <v>21041.666666666668</v>
          </cell>
        </row>
        <row r="854">
          <cell r="R854">
            <v>0</v>
          </cell>
          <cell r="S854">
            <v>0</v>
          </cell>
          <cell r="T854">
            <v>0</v>
          </cell>
          <cell r="AH854">
            <v>0</v>
          </cell>
          <cell r="AI854">
            <v>0</v>
          </cell>
          <cell r="AJ854">
            <v>0</v>
          </cell>
        </row>
        <row r="855">
          <cell r="R855">
            <v>159437</v>
          </cell>
          <cell r="S855">
            <v>159437</v>
          </cell>
          <cell r="T855">
            <v>159437</v>
          </cell>
          <cell r="AH855">
            <v>159437</v>
          </cell>
          <cell r="AI855">
            <v>159437</v>
          </cell>
          <cell r="AJ855">
            <v>159437</v>
          </cell>
        </row>
        <row r="856">
          <cell r="R856">
            <v>1080000</v>
          </cell>
          <cell r="S856">
            <v>1080000</v>
          </cell>
          <cell r="T856">
            <v>156000</v>
          </cell>
          <cell r="AH856">
            <v>900333.33333333337</v>
          </cell>
          <cell r="AI856">
            <v>944458.33333333337</v>
          </cell>
          <cell r="AJ856">
            <v>937791.66666666663</v>
          </cell>
        </row>
        <row r="857">
          <cell r="R857">
            <v>-7000</v>
          </cell>
          <cell r="S857">
            <v>-7000</v>
          </cell>
          <cell r="T857">
            <v>-7000</v>
          </cell>
          <cell r="AH857">
            <v>-7000</v>
          </cell>
          <cell r="AI857">
            <v>-7000</v>
          </cell>
          <cell r="AJ857">
            <v>-7000</v>
          </cell>
        </row>
        <row r="858">
          <cell r="R858">
            <v>0</v>
          </cell>
          <cell r="S858">
            <v>0</v>
          </cell>
          <cell r="T858">
            <v>0</v>
          </cell>
          <cell r="AH858">
            <v>0</v>
          </cell>
          <cell r="AI858">
            <v>0</v>
          </cell>
          <cell r="AJ858">
            <v>0</v>
          </cell>
        </row>
        <row r="859">
          <cell r="R859">
            <v>12777000</v>
          </cell>
          <cell r="S859">
            <v>12777000</v>
          </cell>
          <cell r="T859">
            <v>12777000</v>
          </cell>
          <cell r="AH859">
            <v>12777000</v>
          </cell>
          <cell r="AI859">
            <v>12777000</v>
          </cell>
          <cell r="AJ859">
            <v>12777000</v>
          </cell>
        </row>
        <row r="860">
          <cell r="R860">
            <v>1044000</v>
          </cell>
          <cell r="S860">
            <v>1044000</v>
          </cell>
          <cell r="T860">
            <v>1044000</v>
          </cell>
          <cell r="AH860">
            <v>1044000</v>
          </cell>
          <cell r="AI860">
            <v>1044000</v>
          </cell>
          <cell r="AJ860">
            <v>1044000</v>
          </cell>
        </row>
        <row r="861">
          <cell r="R861">
            <v>5292000</v>
          </cell>
          <cell r="S861">
            <v>5292000</v>
          </cell>
          <cell r="T861">
            <v>5292000</v>
          </cell>
          <cell r="AH861">
            <v>5287750</v>
          </cell>
          <cell r="AI861">
            <v>5281375</v>
          </cell>
          <cell r="AJ861">
            <v>5279250</v>
          </cell>
        </row>
        <row r="862">
          <cell r="R862">
            <v>1074914</v>
          </cell>
          <cell r="S862">
            <v>1074914</v>
          </cell>
          <cell r="T862">
            <v>863211</v>
          </cell>
          <cell r="AH862">
            <v>2472440.875</v>
          </cell>
          <cell r="AI862">
            <v>1540756.2916666667</v>
          </cell>
          <cell r="AJ862">
            <v>1066093.0416666667</v>
          </cell>
        </row>
        <row r="863">
          <cell r="R863">
            <v>138097</v>
          </cell>
          <cell r="S863">
            <v>138097</v>
          </cell>
          <cell r="T863">
            <v>30097</v>
          </cell>
          <cell r="AH863">
            <v>70810.625</v>
          </cell>
          <cell r="AI863">
            <v>82318.708333333328</v>
          </cell>
          <cell r="AJ863">
            <v>89326.791666666672</v>
          </cell>
        </row>
        <row r="864">
          <cell r="AH864">
            <v>0</v>
          </cell>
          <cell r="AI864">
            <v>0</v>
          </cell>
          <cell r="AJ864">
            <v>0</v>
          </cell>
        </row>
        <row r="865">
          <cell r="R865">
            <v>448000</v>
          </cell>
          <cell r="S865">
            <v>448000</v>
          </cell>
          <cell r="T865">
            <v>448000</v>
          </cell>
          <cell r="AH865">
            <v>702625</v>
          </cell>
          <cell r="AI865">
            <v>678375</v>
          </cell>
          <cell r="AJ865">
            <v>654125</v>
          </cell>
        </row>
        <row r="866">
          <cell r="R866">
            <v>550000</v>
          </cell>
          <cell r="S866">
            <v>550000</v>
          </cell>
          <cell r="T866">
            <v>560000</v>
          </cell>
          <cell r="AH866">
            <v>68750</v>
          </cell>
          <cell r="AI866">
            <v>114583.33333333333</v>
          </cell>
          <cell r="AJ866">
            <v>160833.33333333334</v>
          </cell>
        </row>
        <row r="867">
          <cell r="R867">
            <v>700000</v>
          </cell>
          <cell r="S867">
            <v>700000</v>
          </cell>
          <cell r="T867">
            <v>0</v>
          </cell>
          <cell r="AH867">
            <v>87500</v>
          </cell>
          <cell r="AI867">
            <v>145833.33333333334</v>
          </cell>
          <cell r="AJ867">
            <v>175000</v>
          </cell>
        </row>
        <row r="868">
          <cell r="AH868">
            <v>0</v>
          </cell>
          <cell r="AI868">
            <v>0</v>
          </cell>
          <cell r="AJ868">
            <v>0</v>
          </cell>
        </row>
        <row r="869">
          <cell r="AH869">
            <v>0</v>
          </cell>
          <cell r="AI869">
            <v>0</v>
          </cell>
          <cell r="AJ869">
            <v>0</v>
          </cell>
        </row>
        <row r="870">
          <cell r="AH870">
            <v>0</v>
          </cell>
          <cell r="AI870">
            <v>0</v>
          </cell>
          <cell r="AJ870">
            <v>0</v>
          </cell>
        </row>
        <row r="871">
          <cell r="AH871">
            <v>0</v>
          </cell>
          <cell r="AI871">
            <v>0</v>
          </cell>
          <cell r="AJ871">
            <v>0</v>
          </cell>
        </row>
        <row r="872">
          <cell r="AH872">
            <v>0</v>
          </cell>
          <cell r="AI872">
            <v>0</v>
          </cell>
          <cell r="AJ872">
            <v>0</v>
          </cell>
        </row>
        <row r="873">
          <cell r="AH873">
            <v>0</v>
          </cell>
          <cell r="AI873">
            <v>0</v>
          </cell>
          <cell r="AJ873">
            <v>0</v>
          </cell>
        </row>
        <row r="874">
          <cell r="AH874">
            <v>0</v>
          </cell>
          <cell r="AI874">
            <v>0</v>
          </cell>
          <cell r="AJ874">
            <v>0</v>
          </cell>
        </row>
        <row r="875">
          <cell r="AH875">
            <v>0</v>
          </cell>
          <cell r="AI875">
            <v>0</v>
          </cell>
          <cell r="AJ875">
            <v>0</v>
          </cell>
        </row>
        <row r="876">
          <cell r="AH876">
            <v>0</v>
          </cell>
          <cell r="AI876">
            <v>0</v>
          </cell>
          <cell r="AJ876">
            <v>0</v>
          </cell>
        </row>
        <row r="877">
          <cell r="AH877">
            <v>0</v>
          </cell>
          <cell r="AI877">
            <v>0</v>
          </cell>
          <cell r="AJ877">
            <v>0</v>
          </cell>
        </row>
        <row r="878">
          <cell r="AH878">
            <v>0</v>
          </cell>
          <cell r="AI878">
            <v>0</v>
          </cell>
          <cell r="AJ878">
            <v>0</v>
          </cell>
        </row>
        <row r="879">
          <cell r="AH879">
            <v>0</v>
          </cell>
          <cell r="AI879">
            <v>0</v>
          </cell>
          <cell r="AJ879">
            <v>0</v>
          </cell>
        </row>
        <row r="880">
          <cell r="AH880">
            <v>0</v>
          </cell>
          <cell r="AI880">
            <v>0</v>
          </cell>
          <cell r="AJ880">
            <v>0</v>
          </cell>
        </row>
        <row r="881">
          <cell r="AH881">
            <v>0</v>
          </cell>
          <cell r="AI881">
            <v>0</v>
          </cell>
          <cell r="AJ881">
            <v>0</v>
          </cell>
        </row>
        <row r="882">
          <cell r="R882">
            <v>-859037900</v>
          </cell>
          <cell r="S882">
            <v>-859037900</v>
          </cell>
          <cell r="T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</row>
        <row r="883">
          <cell r="R883">
            <v>0</v>
          </cell>
          <cell r="S883">
            <v>0</v>
          </cell>
          <cell r="T883">
            <v>0</v>
          </cell>
          <cell r="AH883">
            <v>-57500000</v>
          </cell>
          <cell r="AI883">
            <v>-52500000</v>
          </cell>
          <cell r="AJ883">
            <v>-47500000</v>
          </cell>
        </row>
        <row r="884">
          <cell r="R884">
            <v>0</v>
          </cell>
          <cell r="S884">
            <v>0</v>
          </cell>
          <cell r="T884">
            <v>0</v>
          </cell>
          <cell r="AH884">
            <v>0</v>
          </cell>
          <cell r="AI884">
            <v>0</v>
          </cell>
          <cell r="AJ884">
            <v>0</v>
          </cell>
        </row>
        <row r="885">
          <cell r="R885">
            <v>-431100</v>
          </cell>
          <cell r="S885">
            <v>-431100</v>
          </cell>
          <cell r="T885">
            <v>0</v>
          </cell>
          <cell r="AH885">
            <v>-431100</v>
          </cell>
          <cell r="AI885">
            <v>-431100</v>
          </cell>
          <cell r="AJ885">
            <v>-413137.5</v>
          </cell>
        </row>
        <row r="886">
          <cell r="R886">
            <v>-1458300</v>
          </cell>
          <cell r="S886">
            <v>-1458300</v>
          </cell>
          <cell r="T886">
            <v>0</v>
          </cell>
          <cell r="AH886">
            <v>-1468612.5</v>
          </cell>
          <cell r="AI886">
            <v>-1466737.5</v>
          </cell>
          <cell r="AJ886">
            <v>-1404100</v>
          </cell>
        </row>
        <row r="887">
          <cell r="R887">
            <v>0</v>
          </cell>
          <cell r="S887">
            <v>0</v>
          </cell>
          <cell r="T887">
            <v>0</v>
          </cell>
          <cell r="AH887">
            <v>-28906250</v>
          </cell>
          <cell r="AI887">
            <v>-25468750</v>
          </cell>
          <cell r="AJ887">
            <v>-22031250</v>
          </cell>
        </row>
        <row r="888">
          <cell r="R888">
            <v>-80250000</v>
          </cell>
          <cell r="S888">
            <v>-80250000</v>
          </cell>
          <cell r="T888">
            <v>0</v>
          </cell>
          <cell r="AH888">
            <v>-86010416.666666672</v>
          </cell>
          <cell r="AI888">
            <v>-84364583.333333328</v>
          </cell>
          <cell r="AJ888">
            <v>-79375000</v>
          </cell>
        </row>
        <row r="889">
          <cell r="R889">
            <v>-200000000</v>
          </cell>
          <cell r="S889">
            <v>-200000000</v>
          </cell>
          <cell r="T889">
            <v>0</v>
          </cell>
          <cell r="AH889">
            <v>-200000000</v>
          </cell>
          <cell r="AI889">
            <v>-200000000</v>
          </cell>
          <cell r="AJ889">
            <v>-191666666.66666666</v>
          </cell>
        </row>
        <row r="890">
          <cell r="R890">
            <v>-122847945.22</v>
          </cell>
          <cell r="S890">
            <v>-122847945.22</v>
          </cell>
          <cell r="T890">
            <v>-122847945.22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</row>
        <row r="891">
          <cell r="R891">
            <v>-338395484.31</v>
          </cell>
          <cell r="S891">
            <v>-338395484.31</v>
          </cell>
          <cell r="T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</row>
        <row r="892">
          <cell r="R892">
            <v>-16901820.34</v>
          </cell>
          <cell r="S892">
            <v>-16901820.34</v>
          </cell>
          <cell r="T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</row>
        <row r="893">
          <cell r="R893">
            <v>-337.5</v>
          </cell>
          <cell r="S893">
            <v>-337.5</v>
          </cell>
          <cell r="T893">
            <v>-337.5</v>
          </cell>
          <cell r="AH893">
            <v>-182.8125</v>
          </cell>
          <cell r="AI893">
            <v>-210.9375</v>
          </cell>
          <cell r="AJ893">
            <v>-239.0625</v>
          </cell>
        </row>
        <row r="894">
          <cell r="R894">
            <v>-34883290.670000002</v>
          </cell>
          <cell r="S894">
            <v>-135169757.03</v>
          </cell>
          <cell r="T894">
            <v>-135885329.44</v>
          </cell>
          <cell r="AH894">
            <v>-25999487.185833335</v>
          </cell>
          <cell r="AI894">
            <v>-35437013.589583337</v>
          </cell>
          <cell r="AJ894">
            <v>-44270768.066250004</v>
          </cell>
        </row>
        <row r="895">
          <cell r="R895">
            <v>0</v>
          </cell>
          <cell r="S895">
            <v>0</v>
          </cell>
          <cell r="T895">
            <v>0</v>
          </cell>
          <cell r="AH895">
            <v>-153956.5</v>
          </cell>
          <cell r="AI895">
            <v>-51318.833333333336</v>
          </cell>
          <cell r="AJ895">
            <v>0</v>
          </cell>
        </row>
        <row r="896">
          <cell r="R896">
            <v>0</v>
          </cell>
          <cell r="S896">
            <v>0</v>
          </cell>
          <cell r="T896">
            <v>0</v>
          </cell>
          <cell r="AH896">
            <v>-2597819.375</v>
          </cell>
          <cell r="AI896">
            <v>-865939.79166666663</v>
          </cell>
          <cell r="AJ896">
            <v>0</v>
          </cell>
        </row>
        <row r="897">
          <cell r="R897">
            <v>0</v>
          </cell>
          <cell r="S897">
            <v>0</v>
          </cell>
          <cell r="T897">
            <v>0</v>
          </cell>
          <cell r="AH897">
            <v>3418719.25</v>
          </cell>
          <cell r="AI897">
            <v>1139573.0833333333</v>
          </cell>
          <cell r="AJ897">
            <v>0</v>
          </cell>
        </row>
        <row r="898">
          <cell r="R898">
            <v>0</v>
          </cell>
          <cell r="S898">
            <v>0</v>
          </cell>
          <cell r="T898">
            <v>0</v>
          </cell>
          <cell r="AH898">
            <v>6287438.875</v>
          </cell>
          <cell r="AI898">
            <v>2095812.9583333333</v>
          </cell>
          <cell r="AJ898">
            <v>0</v>
          </cell>
        </row>
        <row r="899">
          <cell r="R899">
            <v>0</v>
          </cell>
          <cell r="S899">
            <v>0</v>
          </cell>
          <cell r="T899">
            <v>0</v>
          </cell>
          <cell r="AH899">
            <v>643522.125</v>
          </cell>
          <cell r="AI899">
            <v>214507.375</v>
          </cell>
          <cell r="AJ899">
            <v>0</v>
          </cell>
        </row>
        <row r="900">
          <cell r="R900">
            <v>0</v>
          </cell>
          <cell r="S900">
            <v>0</v>
          </cell>
          <cell r="T900">
            <v>0</v>
          </cell>
          <cell r="AH900">
            <v>-8088804.5</v>
          </cell>
          <cell r="AI900">
            <v>-2696268.1666666665</v>
          </cell>
          <cell r="AJ900">
            <v>0</v>
          </cell>
        </row>
        <row r="901">
          <cell r="R901">
            <v>2148854.7200000002</v>
          </cell>
          <cell r="S901">
            <v>2148854.7200000002</v>
          </cell>
          <cell r="T901">
            <v>2148854.7200000002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</row>
        <row r="902">
          <cell r="R902">
            <v>1650848.74</v>
          </cell>
          <cell r="S902">
            <v>1650848.74</v>
          </cell>
          <cell r="T902">
            <v>1658853.74</v>
          </cell>
          <cell r="AH902">
            <v>1650848.74</v>
          </cell>
          <cell r="AI902">
            <v>1650848.74</v>
          </cell>
          <cell r="AJ902">
            <v>1651182.2816666665</v>
          </cell>
        </row>
        <row r="903">
          <cell r="R903">
            <v>4985024.68</v>
          </cell>
          <cell r="S903">
            <v>4985024.68</v>
          </cell>
          <cell r="T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</row>
        <row r="904">
          <cell r="R904">
            <v>786587.56</v>
          </cell>
          <cell r="S904">
            <v>786587.56</v>
          </cell>
          <cell r="T904">
            <v>786587.56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</row>
        <row r="905">
          <cell r="R905">
            <v>-5370574</v>
          </cell>
          <cell r="S905">
            <v>-5370574</v>
          </cell>
          <cell r="T905">
            <v>-5700440</v>
          </cell>
          <cell r="AH905">
            <v>-5335912.875</v>
          </cell>
          <cell r="AI905">
            <v>-5359020.291666667</v>
          </cell>
          <cell r="AJ905">
            <v>-5384318.416666667</v>
          </cell>
        </row>
        <row r="906">
          <cell r="R906">
            <v>-790188</v>
          </cell>
          <cell r="S906">
            <v>-790188</v>
          </cell>
          <cell r="T906">
            <v>-849343</v>
          </cell>
          <cell r="AH906">
            <v>-784140.5</v>
          </cell>
          <cell r="AI906">
            <v>-788172.16666666663</v>
          </cell>
          <cell r="AJ906">
            <v>-792652.79166666663</v>
          </cell>
        </row>
        <row r="907">
          <cell r="R907">
            <v>0</v>
          </cell>
          <cell r="S907">
            <v>0</v>
          </cell>
          <cell r="T907">
            <v>0</v>
          </cell>
          <cell r="AH907">
            <v>0</v>
          </cell>
          <cell r="AI907">
            <v>0</v>
          </cell>
          <cell r="AJ907">
            <v>0</v>
          </cell>
        </row>
        <row r="908">
          <cell r="R908">
            <v>0</v>
          </cell>
          <cell r="S908">
            <v>0</v>
          </cell>
          <cell r="T908">
            <v>0</v>
          </cell>
          <cell r="AH908">
            <v>0</v>
          </cell>
          <cell r="AI908">
            <v>0</v>
          </cell>
          <cell r="AJ908">
            <v>0</v>
          </cell>
        </row>
        <row r="909">
          <cell r="R909">
            <v>-103974220.56</v>
          </cell>
          <cell r="S909">
            <v>-103974220.56</v>
          </cell>
          <cell r="T909">
            <v>-103585199.56</v>
          </cell>
          <cell r="AH909">
            <v>-108047952.71625</v>
          </cell>
          <cell r="AI909">
            <v>-108032055.26041669</v>
          </cell>
          <cell r="AJ909">
            <v>-108013518.13791667</v>
          </cell>
        </row>
        <row r="910">
          <cell r="R910">
            <v>77562549.519999996</v>
          </cell>
          <cell r="S910">
            <v>77562549.519999996</v>
          </cell>
          <cell r="T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</row>
        <row r="911">
          <cell r="R911">
            <v>1755001.25</v>
          </cell>
          <cell r="S911">
            <v>1755001.25</v>
          </cell>
          <cell r="T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</row>
        <row r="912">
          <cell r="R912">
            <v>1471103.62</v>
          </cell>
          <cell r="S912">
            <v>1471103.62</v>
          </cell>
          <cell r="T912">
            <v>1471103.62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</row>
        <row r="913">
          <cell r="R913">
            <v>16359946.109999999</v>
          </cell>
          <cell r="S913">
            <v>16359946.109999999</v>
          </cell>
          <cell r="T913">
            <v>16359946.109999999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</row>
        <row r="914">
          <cell r="R914">
            <v>-1676293.6</v>
          </cell>
          <cell r="S914">
            <v>-1676293.6</v>
          </cell>
          <cell r="T914">
            <v>-1676293.6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</row>
        <row r="915">
          <cell r="R915">
            <v>-79330806.810000002</v>
          </cell>
          <cell r="S915">
            <v>-79330806.810000002</v>
          </cell>
          <cell r="T915">
            <v>-79330806.810000002</v>
          </cell>
          <cell r="AH915">
            <v>-76083319.018333316</v>
          </cell>
          <cell r="AI915">
            <v>-76723872.268333316</v>
          </cell>
          <cell r="AJ915">
            <v>-77364425.518333316</v>
          </cell>
        </row>
        <row r="916">
          <cell r="R916">
            <v>27022509.050000001</v>
          </cell>
          <cell r="S916">
            <v>27022509.050000001</v>
          </cell>
          <cell r="T916">
            <v>27022509.050000001</v>
          </cell>
          <cell r="AH916">
            <v>26707385.476250008</v>
          </cell>
          <cell r="AI916">
            <v>26753442.540416673</v>
          </cell>
          <cell r="AJ916">
            <v>26799499.604583338</v>
          </cell>
        </row>
        <row r="917">
          <cell r="R917">
            <v>0</v>
          </cell>
          <cell r="S917">
            <v>0</v>
          </cell>
          <cell r="T917">
            <v>0</v>
          </cell>
          <cell r="AH917">
            <v>0</v>
          </cell>
          <cell r="AI917">
            <v>0</v>
          </cell>
          <cell r="AJ917">
            <v>0</v>
          </cell>
        </row>
        <row r="918">
          <cell r="R918">
            <v>0</v>
          </cell>
          <cell r="S918">
            <v>0</v>
          </cell>
          <cell r="T918">
            <v>0</v>
          </cell>
          <cell r="AH918">
            <v>0</v>
          </cell>
          <cell r="AI918">
            <v>0</v>
          </cell>
          <cell r="AJ918">
            <v>0</v>
          </cell>
        </row>
        <row r="919">
          <cell r="R919">
            <v>0</v>
          </cell>
          <cell r="S919">
            <v>0</v>
          </cell>
          <cell r="T919">
            <v>0</v>
          </cell>
          <cell r="AH919">
            <v>1130385.3333333333</v>
          </cell>
          <cell r="AI919">
            <v>1031720</v>
          </cell>
          <cell r="AJ919">
            <v>933054.66666666663</v>
          </cell>
        </row>
        <row r="920">
          <cell r="R920">
            <v>0</v>
          </cell>
          <cell r="S920">
            <v>0</v>
          </cell>
          <cell r="T920">
            <v>0</v>
          </cell>
          <cell r="AH920">
            <v>288236.625</v>
          </cell>
          <cell r="AI920">
            <v>224184.04166666666</v>
          </cell>
          <cell r="AJ920">
            <v>160131.45833333334</v>
          </cell>
        </row>
        <row r="921">
          <cell r="R921">
            <v>0</v>
          </cell>
          <cell r="S921">
            <v>0</v>
          </cell>
          <cell r="T921">
            <v>0</v>
          </cell>
          <cell r="AH921">
            <v>2104169.3925000001</v>
          </cell>
          <cell r="AI921">
            <v>1903772.3075000001</v>
          </cell>
          <cell r="AJ921">
            <v>1703375.2225000001</v>
          </cell>
        </row>
        <row r="922">
          <cell r="R922">
            <v>-20782555</v>
          </cell>
          <cell r="S922">
            <v>-20782555</v>
          </cell>
          <cell r="T922">
            <v>-20782555</v>
          </cell>
          <cell r="AH922">
            <v>-18184735.625</v>
          </cell>
          <cell r="AI922">
            <v>-19916615.208333332</v>
          </cell>
          <cell r="AJ922">
            <v>-20782555</v>
          </cell>
        </row>
        <row r="923">
          <cell r="R923">
            <v>20564836</v>
          </cell>
          <cell r="S923">
            <v>20564836</v>
          </cell>
          <cell r="T923">
            <v>20782555</v>
          </cell>
          <cell r="AH923">
            <v>20569057.25</v>
          </cell>
          <cell r="AI923">
            <v>22282793.583333332</v>
          </cell>
          <cell r="AJ923">
            <v>22867406.541666668</v>
          </cell>
        </row>
        <row r="924">
          <cell r="R924">
            <v>46647134</v>
          </cell>
          <cell r="S924">
            <v>46647134</v>
          </cell>
          <cell r="T924">
            <v>58338233</v>
          </cell>
          <cell r="AH924">
            <v>42703436.25</v>
          </cell>
          <cell r="AI924">
            <v>46590697.416666664</v>
          </cell>
          <cell r="AJ924">
            <v>48845943.541666664</v>
          </cell>
        </row>
        <row r="925">
          <cell r="R925">
            <v>-59636660</v>
          </cell>
          <cell r="S925">
            <v>-59636660</v>
          </cell>
          <cell r="T925">
            <v>-58500404</v>
          </cell>
          <cell r="AH925">
            <v>-55264615.75</v>
          </cell>
          <cell r="AI925">
            <v>-60234337.416666664</v>
          </cell>
          <cell r="AJ925">
            <v>-62454490.791666664</v>
          </cell>
        </row>
        <row r="926">
          <cell r="R926">
            <v>0</v>
          </cell>
          <cell r="S926">
            <v>0</v>
          </cell>
          <cell r="T926">
            <v>0</v>
          </cell>
          <cell r="AH926">
            <v>-770363.5</v>
          </cell>
          <cell r="AI926">
            <v>-770363.5</v>
          </cell>
          <cell r="AJ926">
            <v>-705222.04166666663</v>
          </cell>
        </row>
        <row r="927">
          <cell r="R927">
            <v>7246000</v>
          </cell>
          <cell r="S927">
            <v>7246000</v>
          </cell>
          <cell r="T927">
            <v>8368000</v>
          </cell>
          <cell r="AH927">
            <v>6340250</v>
          </cell>
          <cell r="AI927">
            <v>6944083.333333333</v>
          </cell>
          <cell r="AJ927">
            <v>7292750</v>
          </cell>
        </row>
        <row r="928">
          <cell r="AH928">
            <v>0</v>
          </cell>
          <cell r="AI928">
            <v>0</v>
          </cell>
          <cell r="AJ928">
            <v>0</v>
          </cell>
        </row>
        <row r="929">
          <cell r="AH929">
            <v>0</v>
          </cell>
          <cell r="AI929">
            <v>0</v>
          </cell>
          <cell r="AJ929">
            <v>0</v>
          </cell>
        </row>
        <row r="930">
          <cell r="AH930">
            <v>0</v>
          </cell>
          <cell r="AI930">
            <v>0</v>
          </cell>
          <cell r="AJ930">
            <v>0</v>
          </cell>
        </row>
        <row r="931">
          <cell r="R931">
            <v>0</v>
          </cell>
          <cell r="S931">
            <v>0</v>
          </cell>
          <cell r="T931">
            <v>0</v>
          </cell>
          <cell r="AH931">
            <v>0</v>
          </cell>
          <cell r="AI931">
            <v>0</v>
          </cell>
          <cell r="AJ931">
            <v>0</v>
          </cell>
        </row>
        <row r="932">
          <cell r="R932">
            <v>-25000000</v>
          </cell>
          <cell r="S932">
            <v>-25000000</v>
          </cell>
          <cell r="T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</row>
        <row r="933">
          <cell r="R933">
            <v>0</v>
          </cell>
          <cell r="S933">
            <v>0</v>
          </cell>
          <cell r="T933">
            <v>0</v>
          </cell>
          <cell r="AH933">
            <v>0</v>
          </cell>
          <cell r="AI933">
            <v>0</v>
          </cell>
          <cell r="AJ933">
            <v>0</v>
          </cell>
        </row>
        <row r="934">
          <cell r="R934">
            <v>0</v>
          </cell>
          <cell r="S934">
            <v>0</v>
          </cell>
          <cell r="T934">
            <v>0</v>
          </cell>
          <cell r="AH934">
            <v>0</v>
          </cell>
          <cell r="AI934">
            <v>0</v>
          </cell>
          <cell r="AJ934">
            <v>0</v>
          </cell>
        </row>
        <row r="935">
          <cell r="R935">
            <v>0</v>
          </cell>
          <cell r="S935">
            <v>0</v>
          </cell>
          <cell r="T935">
            <v>0</v>
          </cell>
          <cell r="AH935">
            <v>-10312500</v>
          </cell>
          <cell r="AI935">
            <v>-8020833.333333333</v>
          </cell>
          <cell r="AJ935">
            <v>-5729166.666666667</v>
          </cell>
        </row>
        <row r="936">
          <cell r="R936">
            <v>0</v>
          </cell>
          <cell r="S936">
            <v>0</v>
          </cell>
          <cell r="T936">
            <v>0</v>
          </cell>
          <cell r="AH936">
            <v>0</v>
          </cell>
          <cell r="AI936">
            <v>0</v>
          </cell>
          <cell r="AJ936">
            <v>0</v>
          </cell>
        </row>
        <row r="937">
          <cell r="R937">
            <v>0</v>
          </cell>
          <cell r="S937">
            <v>0</v>
          </cell>
          <cell r="T937">
            <v>0</v>
          </cell>
          <cell r="AH937">
            <v>-8775000</v>
          </cell>
          <cell r="AI937">
            <v>-6825000</v>
          </cell>
          <cell r="AJ937">
            <v>-4875000</v>
          </cell>
        </row>
        <row r="938">
          <cell r="R938">
            <v>0</v>
          </cell>
          <cell r="S938">
            <v>0</v>
          </cell>
          <cell r="T938">
            <v>0</v>
          </cell>
          <cell r="AH938">
            <v>0</v>
          </cell>
          <cell r="AI938">
            <v>0</v>
          </cell>
          <cell r="AJ938">
            <v>0</v>
          </cell>
        </row>
        <row r="939">
          <cell r="R939">
            <v>0</v>
          </cell>
          <cell r="S939">
            <v>0</v>
          </cell>
          <cell r="T939">
            <v>0</v>
          </cell>
          <cell r="AH939">
            <v>-32812500</v>
          </cell>
          <cell r="AI939">
            <v>-25520833.333333332</v>
          </cell>
          <cell r="AJ939">
            <v>-18229166.666666668</v>
          </cell>
        </row>
        <row r="940">
          <cell r="R940">
            <v>0</v>
          </cell>
          <cell r="S940">
            <v>0</v>
          </cell>
          <cell r="T940">
            <v>0</v>
          </cell>
          <cell r="AH940">
            <v>0</v>
          </cell>
          <cell r="AI940">
            <v>0</v>
          </cell>
          <cell r="AJ940">
            <v>0</v>
          </cell>
        </row>
        <row r="941">
          <cell r="R941">
            <v>0</v>
          </cell>
          <cell r="S941">
            <v>0</v>
          </cell>
          <cell r="T941">
            <v>0</v>
          </cell>
          <cell r="AH941">
            <v>-10752500</v>
          </cell>
          <cell r="AI941">
            <v>-8797500</v>
          </cell>
          <cell r="AJ941">
            <v>-6842500</v>
          </cell>
        </row>
        <row r="942">
          <cell r="R942">
            <v>0</v>
          </cell>
          <cell r="S942">
            <v>0</v>
          </cell>
          <cell r="T942">
            <v>0</v>
          </cell>
          <cell r="AH942">
            <v>-1125000</v>
          </cell>
          <cell r="AI942">
            <v>-875000</v>
          </cell>
          <cell r="AJ942">
            <v>-625000</v>
          </cell>
        </row>
        <row r="943">
          <cell r="R943">
            <v>0</v>
          </cell>
          <cell r="S943">
            <v>0</v>
          </cell>
          <cell r="T943">
            <v>0</v>
          </cell>
          <cell r="AH943">
            <v>-2625000</v>
          </cell>
          <cell r="AI943">
            <v>-2041666.6666666667</v>
          </cell>
          <cell r="AJ943">
            <v>-1458333.3333333333</v>
          </cell>
        </row>
        <row r="944">
          <cell r="R944">
            <v>0</v>
          </cell>
          <cell r="S944">
            <v>0</v>
          </cell>
          <cell r="T944">
            <v>0</v>
          </cell>
          <cell r="AH944">
            <v>0</v>
          </cell>
          <cell r="AI944">
            <v>0</v>
          </cell>
          <cell r="AJ944">
            <v>0</v>
          </cell>
        </row>
        <row r="945">
          <cell r="R945">
            <v>0</v>
          </cell>
          <cell r="S945">
            <v>0</v>
          </cell>
          <cell r="T945">
            <v>0</v>
          </cell>
          <cell r="AH945">
            <v>-13541666.666666666</v>
          </cell>
          <cell r="AI945">
            <v>-11458333.333333334</v>
          </cell>
          <cell r="AJ945">
            <v>-9375000</v>
          </cell>
        </row>
        <row r="946">
          <cell r="R946">
            <v>0</v>
          </cell>
          <cell r="S946">
            <v>0</v>
          </cell>
          <cell r="T946">
            <v>0</v>
          </cell>
          <cell r="AH946">
            <v>-1187500</v>
          </cell>
          <cell r="AI946">
            <v>-1062500</v>
          </cell>
          <cell r="AJ946">
            <v>-937500</v>
          </cell>
        </row>
        <row r="947">
          <cell r="R947">
            <v>-3500000</v>
          </cell>
          <cell r="S947">
            <v>-3500000</v>
          </cell>
          <cell r="T947">
            <v>-3500000</v>
          </cell>
          <cell r="AH947">
            <v>-3500000</v>
          </cell>
          <cell r="AI947">
            <v>-3500000</v>
          </cell>
          <cell r="AJ947">
            <v>-3500000</v>
          </cell>
        </row>
        <row r="948">
          <cell r="R948">
            <v>0</v>
          </cell>
          <cell r="S948">
            <v>0</v>
          </cell>
          <cell r="T948">
            <v>0</v>
          </cell>
          <cell r="AH948">
            <v>-3958333.3333333335</v>
          </cell>
          <cell r="AI948">
            <v>-3541666.6666666665</v>
          </cell>
          <cell r="AJ948">
            <v>-3125000</v>
          </cell>
        </row>
        <row r="949">
          <cell r="R949">
            <v>0</v>
          </cell>
          <cell r="S949">
            <v>0</v>
          </cell>
          <cell r="T949">
            <v>0</v>
          </cell>
          <cell r="AH949">
            <v>-1187500</v>
          </cell>
          <cell r="AI949">
            <v>-1062500</v>
          </cell>
          <cell r="AJ949">
            <v>-937500</v>
          </cell>
        </row>
        <row r="950">
          <cell r="R950">
            <v>-3000000</v>
          </cell>
          <cell r="S950">
            <v>-3000000</v>
          </cell>
          <cell r="T950">
            <v>-3000000</v>
          </cell>
          <cell r="AH950">
            <v>-3000000</v>
          </cell>
          <cell r="AI950">
            <v>-3000000</v>
          </cell>
          <cell r="AJ950">
            <v>-3000000</v>
          </cell>
        </row>
        <row r="951">
          <cell r="R951">
            <v>0</v>
          </cell>
          <cell r="S951">
            <v>0</v>
          </cell>
          <cell r="T951">
            <v>0</v>
          </cell>
          <cell r="AH951">
            <v>-15833333.333333334</v>
          </cell>
          <cell r="AI951">
            <v>-14166666.666666666</v>
          </cell>
          <cell r="AJ951">
            <v>-12500000</v>
          </cell>
        </row>
        <row r="952">
          <cell r="R952">
            <v>-1000000</v>
          </cell>
          <cell r="S952">
            <v>-1000000</v>
          </cell>
          <cell r="T952">
            <v>-1000000</v>
          </cell>
          <cell r="AH952">
            <v>-1000000</v>
          </cell>
          <cell r="AI952">
            <v>-1000000</v>
          </cell>
          <cell r="AJ952">
            <v>-1000000</v>
          </cell>
        </row>
        <row r="953">
          <cell r="R953">
            <v>0</v>
          </cell>
          <cell r="S953">
            <v>0</v>
          </cell>
          <cell r="T953">
            <v>0</v>
          </cell>
          <cell r="AH953">
            <v>-2375000</v>
          </cell>
          <cell r="AI953">
            <v>-2125000</v>
          </cell>
          <cell r="AJ953">
            <v>-1875000</v>
          </cell>
        </row>
        <row r="954">
          <cell r="R954">
            <v>-8500000</v>
          </cell>
          <cell r="S954">
            <v>-8500000</v>
          </cell>
          <cell r="T954">
            <v>-8500000</v>
          </cell>
          <cell r="AH954">
            <v>-8500000</v>
          </cell>
          <cell r="AI954">
            <v>-8500000</v>
          </cell>
          <cell r="AJ954">
            <v>-8500000</v>
          </cell>
        </row>
        <row r="955">
          <cell r="R955">
            <v>-10000000</v>
          </cell>
          <cell r="S955">
            <v>-10000000</v>
          </cell>
          <cell r="T955">
            <v>-10000000</v>
          </cell>
          <cell r="AH955">
            <v>-10000000</v>
          </cell>
          <cell r="AI955">
            <v>-10000000</v>
          </cell>
          <cell r="AJ955">
            <v>-10000000</v>
          </cell>
        </row>
        <row r="956">
          <cell r="R956">
            <v>-10000000</v>
          </cell>
          <cell r="S956">
            <v>-10000000</v>
          </cell>
          <cell r="T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</row>
        <row r="957">
          <cell r="R957">
            <v>-8000000</v>
          </cell>
          <cell r="S957">
            <v>-8000000</v>
          </cell>
          <cell r="T957">
            <v>-8000000</v>
          </cell>
          <cell r="AH957">
            <v>-8000000</v>
          </cell>
          <cell r="AI957">
            <v>-8000000</v>
          </cell>
          <cell r="AJ957">
            <v>-8000000</v>
          </cell>
        </row>
        <row r="958">
          <cell r="R958">
            <v>-3000000</v>
          </cell>
          <cell r="S958">
            <v>-3000000</v>
          </cell>
          <cell r="T958">
            <v>-3000000</v>
          </cell>
          <cell r="AH958">
            <v>-3000000</v>
          </cell>
          <cell r="AI958">
            <v>-3000000</v>
          </cell>
          <cell r="AJ958">
            <v>-3000000</v>
          </cell>
        </row>
        <row r="959">
          <cell r="R959">
            <v>-20000000</v>
          </cell>
          <cell r="S959">
            <v>-20000000</v>
          </cell>
          <cell r="T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</row>
        <row r="960">
          <cell r="R960">
            <v>-20000000</v>
          </cell>
          <cell r="S960">
            <v>-20000000</v>
          </cell>
          <cell r="T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</row>
        <row r="961">
          <cell r="R961">
            <v>-5000000</v>
          </cell>
          <cell r="S961">
            <v>-5000000</v>
          </cell>
          <cell r="T961">
            <v>-5000000</v>
          </cell>
          <cell r="AH961">
            <v>-5000000</v>
          </cell>
          <cell r="AI961">
            <v>-5000000</v>
          </cell>
          <cell r="AJ961">
            <v>-5000000</v>
          </cell>
        </row>
        <row r="962">
          <cell r="R962">
            <v>-7000000</v>
          </cell>
          <cell r="S962">
            <v>-7000000</v>
          </cell>
          <cell r="T962">
            <v>-7000000</v>
          </cell>
          <cell r="AH962">
            <v>-7000000</v>
          </cell>
          <cell r="AI962">
            <v>-7000000</v>
          </cell>
          <cell r="AJ962">
            <v>-7000000</v>
          </cell>
        </row>
        <row r="963">
          <cell r="R963">
            <v>-10000000</v>
          </cell>
          <cell r="S963">
            <v>-10000000</v>
          </cell>
          <cell r="T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</row>
        <row r="964">
          <cell r="R964">
            <v>-2000000</v>
          </cell>
          <cell r="S964">
            <v>-2000000</v>
          </cell>
          <cell r="T964">
            <v>-2000000</v>
          </cell>
          <cell r="AH964">
            <v>-2000000</v>
          </cell>
          <cell r="AI964">
            <v>-2000000</v>
          </cell>
          <cell r="AJ964">
            <v>-2000000</v>
          </cell>
        </row>
        <row r="965">
          <cell r="R965">
            <v>-3000000</v>
          </cell>
          <cell r="S965">
            <v>-3000000</v>
          </cell>
          <cell r="T965">
            <v>-3000000</v>
          </cell>
          <cell r="AH965">
            <v>-3000000</v>
          </cell>
          <cell r="AI965">
            <v>-3000000</v>
          </cell>
          <cell r="AJ965">
            <v>-3000000</v>
          </cell>
        </row>
        <row r="966">
          <cell r="R966">
            <v>-5000000</v>
          </cell>
          <cell r="S966">
            <v>-5000000</v>
          </cell>
          <cell r="T966">
            <v>-5000000</v>
          </cell>
          <cell r="AH966">
            <v>-5000000</v>
          </cell>
          <cell r="AI966">
            <v>-5000000</v>
          </cell>
          <cell r="AJ966">
            <v>-5000000</v>
          </cell>
        </row>
        <row r="967">
          <cell r="R967">
            <v>-15000000</v>
          </cell>
          <cell r="S967">
            <v>-15000000</v>
          </cell>
          <cell r="T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</row>
        <row r="968">
          <cell r="R968">
            <v>-10000000</v>
          </cell>
          <cell r="S968">
            <v>-10000000</v>
          </cell>
          <cell r="T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</row>
        <row r="969">
          <cell r="R969">
            <v>-2000000</v>
          </cell>
          <cell r="S969">
            <v>-2000000</v>
          </cell>
          <cell r="T969">
            <v>-2000000</v>
          </cell>
          <cell r="AH969">
            <v>-2000000</v>
          </cell>
          <cell r="AI969">
            <v>-2000000</v>
          </cell>
          <cell r="AJ969">
            <v>-2000000</v>
          </cell>
        </row>
        <row r="970">
          <cell r="R970">
            <v>-25000000</v>
          </cell>
          <cell r="S970">
            <v>-25000000</v>
          </cell>
          <cell r="T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</row>
        <row r="971">
          <cell r="R971">
            <v>-100000000</v>
          </cell>
          <cell r="S971">
            <v>-100000000</v>
          </cell>
          <cell r="T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</row>
        <row r="972">
          <cell r="R972">
            <v>0</v>
          </cell>
          <cell r="S972">
            <v>0</v>
          </cell>
          <cell r="T972">
            <v>0</v>
          </cell>
          <cell r="AH972">
            <v>-2708333.3333333335</v>
          </cell>
          <cell r="AI972">
            <v>-2291666.6666666665</v>
          </cell>
          <cell r="AJ972">
            <v>-1875000</v>
          </cell>
        </row>
        <row r="973">
          <cell r="R973">
            <v>0</v>
          </cell>
          <cell r="S973">
            <v>0</v>
          </cell>
          <cell r="T973">
            <v>0</v>
          </cell>
          <cell r="AH973">
            <v>-3750000</v>
          </cell>
          <cell r="AI973">
            <v>-2916666.6666666665</v>
          </cell>
          <cell r="AJ973">
            <v>-2083333.3333333333</v>
          </cell>
        </row>
        <row r="974">
          <cell r="R974">
            <v>0</v>
          </cell>
          <cell r="S974">
            <v>0</v>
          </cell>
          <cell r="T974">
            <v>0</v>
          </cell>
          <cell r="AH974">
            <v>0</v>
          </cell>
          <cell r="AI974">
            <v>0</v>
          </cell>
          <cell r="AJ974">
            <v>0</v>
          </cell>
        </row>
        <row r="975">
          <cell r="R975">
            <v>-46000000</v>
          </cell>
          <cell r="S975">
            <v>-46000000</v>
          </cell>
          <cell r="T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</row>
        <row r="976">
          <cell r="R976">
            <v>0</v>
          </cell>
          <cell r="S976">
            <v>0</v>
          </cell>
          <cell r="T976">
            <v>0</v>
          </cell>
          <cell r="AH976">
            <v>0</v>
          </cell>
          <cell r="AI976">
            <v>0</v>
          </cell>
          <cell r="AJ976">
            <v>0</v>
          </cell>
        </row>
        <row r="977">
          <cell r="R977">
            <v>0</v>
          </cell>
          <cell r="S977">
            <v>0</v>
          </cell>
          <cell r="T977">
            <v>0</v>
          </cell>
          <cell r="AH977">
            <v>0</v>
          </cell>
          <cell r="AI977">
            <v>0</v>
          </cell>
          <cell r="AJ977">
            <v>0</v>
          </cell>
        </row>
        <row r="978">
          <cell r="R978">
            <v>0</v>
          </cell>
          <cell r="S978">
            <v>0</v>
          </cell>
          <cell r="T978">
            <v>0</v>
          </cell>
          <cell r="AH978">
            <v>0</v>
          </cell>
          <cell r="AI978">
            <v>0</v>
          </cell>
          <cell r="AJ978">
            <v>0</v>
          </cell>
        </row>
        <row r="979">
          <cell r="R979">
            <v>0</v>
          </cell>
          <cell r="S979">
            <v>0</v>
          </cell>
          <cell r="T979">
            <v>0</v>
          </cell>
          <cell r="AH979">
            <v>0</v>
          </cell>
          <cell r="AI979">
            <v>0</v>
          </cell>
          <cell r="AJ979">
            <v>0</v>
          </cell>
        </row>
        <row r="980">
          <cell r="R980">
            <v>0</v>
          </cell>
          <cell r="S980">
            <v>0</v>
          </cell>
          <cell r="T980">
            <v>0</v>
          </cell>
          <cell r="AH980">
            <v>0</v>
          </cell>
          <cell r="AI980">
            <v>0</v>
          </cell>
          <cell r="AJ980">
            <v>0</v>
          </cell>
        </row>
        <row r="981">
          <cell r="R981">
            <v>0</v>
          </cell>
          <cell r="S981">
            <v>0</v>
          </cell>
          <cell r="T981">
            <v>0</v>
          </cell>
          <cell r="AH981">
            <v>0</v>
          </cell>
          <cell r="AI981">
            <v>0</v>
          </cell>
          <cell r="AJ981">
            <v>0</v>
          </cell>
        </row>
        <row r="982">
          <cell r="R982">
            <v>0</v>
          </cell>
          <cell r="S982">
            <v>0</v>
          </cell>
          <cell r="T982">
            <v>0</v>
          </cell>
          <cell r="AH982">
            <v>-3125000</v>
          </cell>
          <cell r="AI982">
            <v>-1041666.6666666666</v>
          </cell>
          <cell r="AJ982">
            <v>0</v>
          </cell>
        </row>
        <row r="983">
          <cell r="R983">
            <v>-50000000</v>
          </cell>
          <cell r="S983">
            <v>-50000000</v>
          </cell>
          <cell r="T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</row>
        <row r="984">
          <cell r="R984">
            <v>0</v>
          </cell>
          <cell r="S984">
            <v>0</v>
          </cell>
          <cell r="T984">
            <v>0</v>
          </cell>
          <cell r="AH984">
            <v>-16250000</v>
          </cell>
          <cell r="AI984">
            <v>-13750000</v>
          </cell>
          <cell r="AJ984">
            <v>-11250000</v>
          </cell>
        </row>
        <row r="985">
          <cell r="R985">
            <v>0</v>
          </cell>
          <cell r="S985">
            <v>0</v>
          </cell>
          <cell r="T985">
            <v>0</v>
          </cell>
          <cell r="AH985">
            <v>0</v>
          </cell>
          <cell r="AI985">
            <v>0</v>
          </cell>
          <cell r="AJ985">
            <v>0</v>
          </cell>
        </row>
        <row r="986">
          <cell r="R986">
            <v>0</v>
          </cell>
          <cell r="S986">
            <v>0</v>
          </cell>
          <cell r="T986">
            <v>0</v>
          </cell>
          <cell r="AH986">
            <v>-8750000</v>
          </cell>
          <cell r="AI986">
            <v>-6250000</v>
          </cell>
          <cell r="AJ986">
            <v>-3750000</v>
          </cell>
        </row>
        <row r="987">
          <cell r="R987">
            <v>-3000000</v>
          </cell>
          <cell r="S987">
            <v>-3000000</v>
          </cell>
          <cell r="T987">
            <v>0</v>
          </cell>
          <cell r="AH987">
            <v>-3000000</v>
          </cell>
          <cell r="AI987">
            <v>-3000000</v>
          </cell>
          <cell r="AJ987">
            <v>-2875000</v>
          </cell>
        </row>
        <row r="988">
          <cell r="R988">
            <v>-11000000</v>
          </cell>
          <cell r="S988">
            <v>-11000000</v>
          </cell>
          <cell r="T988">
            <v>0</v>
          </cell>
          <cell r="AH988">
            <v>-11000000</v>
          </cell>
          <cell r="AI988">
            <v>-11000000</v>
          </cell>
          <cell r="AJ988">
            <v>-10541666.666666666</v>
          </cell>
        </row>
        <row r="989">
          <cell r="R989">
            <v>-4158309.36</v>
          </cell>
          <cell r="S989">
            <v>-4158309.36</v>
          </cell>
          <cell r="T989">
            <v>-4158309.36</v>
          </cell>
          <cell r="AH989">
            <v>-2165211.0249999999</v>
          </cell>
          <cell r="AI989">
            <v>-2511736.8050000002</v>
          </cell>
          <cell r="AJ989">
            <v>-2858262.5850000004</v>
          </cell>
        </row>
        <row r="990">
          <cell r="R990">
            <v>-55000000</v>
          </cell>
          <cell r="S990">
            <v>-55000000</v>
          </cell>
          <cell r="T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</row>
        <row r="991">
          <cell r="R991">
            <v>-30000000</v>
          </cell>
          <cell r="S991">
            <v>-30000000</v>
          </cell>
          <cell r="T991">
            <v>-30000000</v>
          </cell>
          <cell r="AH991">
            <v>-30000000</v>
          </cell>
          <cell r="AI991">
            <v>-30000000</v>
          </cell>
          <cell r="AJ991">
            <v>-30000000</v>
          </cell>
        </row>
        <row r="992">
          <cell r="R992">
            <v>-300000000</v>
          </cell>
          <cell r="S992">
            <v>-300000000</v>
          </cell>
          <cell r="T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</row>
        <row r="993">
          <cell r="R993">
            <v>-200000000</v>
          </cell>
          <cell r="S993">
            <v>-200000000</v>
          </cell>
          <cell r="T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</row>
        <row r="994">
          <cell r="R994">
            <v>-150000000</v>
          </cell>
          <cell r="S994">
            <v>-150000000</v>
          </cell>
          <cell r="T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</row>
        <row r="995">
          <cell r="R995">
            <v>-100000000</v>
          </cell>
          <cell r="S995">
            <v>-100000000</v>
          </cell>
          <cell r="T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</row>
        <row r="996">
          <cell r="R996">
            <v>-225000000</v>
          </cell>
          <cell r="S996">
            <v>-225000000</v>
          </cell>
          <cell r="T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</row>
        <row r="997">
          <cell r="R997">
            <v>-25000000</v>
          </cell>
          <cell r="S997">
            <v>-25000000</v>
          </cell>
          <cell r="T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</row>
        <row r="998">
          <cell r="R998">
            <v>-260000000</v>
          </cell>
          <cell r="S998">
            <v>-260000000</v>
          </cell>
          <cell r="T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</row>
        <row r="999">
          <cell r="R999">
            <v>-40000000</v>
          </cell>
          <cell r="S999">
            <v>-40000000</v>
          </cell>
          <cell r="T999">
            <v>0</v>
          </cell>
          <cell r="AH999">
            <v>-40000000</v>
          </cell>
          <cell r="AI999">
            <v>-40000000</v>
          </cell>
          <cell r="AJ999">
            <v>-38333333.333333336</v>
          </cell>
        </row>
        <row r="1000">
          <cell r="R1000">
            <v>-138460000</v>
          </cell>
          <cell r="S1000">
            <v>-138460000</v>
          </cell>
          <cell r="T1000">
            <v>-138460000</v>
          </cell>
          <cell r="AH1000">
            <v>-86537500</v>
          </cell>
          <cell r="AI1000">
            <v>-98075833.333333328</v>
          </cell>
          <cell r="AJ1000">
            <v>-109614166.66666667</v>
          </cell>
        </row>
        <row r="1001">
          <cell r="R1001">
            <v>-23400000</v>
          </cell>
          <cell r="S1001">
            <v>-23400000</v>
          </cell>
          <cell r="T1001">
            <v>-23400000</v>
          </cell>
          <cell r="AH1001">
            <v>-14625000</v>
          </cell>
          <cell r="AI1001">
            <v>-16575000</v>
          </cell>
          <cell r="AJ1001">
            <v>-18525000</v>
          </cell>
        </row>
        <row r="1002">
          <cell r="R1002">
            <v>-150000000</v>
          </cell>
          <cell r="S1002">
            <v>-150000000</v>
          </cell>
          <cell r="T1002">
            <v>-150000000</v>
          </cell>
          <cell r="AH1002">
            <v>-56250000</v>
          </cell>
          <cell r="AI1002">
            <v>-68750000</v>
          </cell>
          <cell r="AJ1002">
            <v>-81250000</v>
          </cell>
        </row>
        <row r="1003">
          <cell r="R1003">
            <v>0</v>
          </cell>
          <cell r="S1003">
            <v>0</v>
          </cell>
          <cell r="T1003">
            <v>0</v>
          </cell>
          <cell r="AH1003">
            <v>0</v>
          </cell>
          <cell r="AI1003">
            <v>0</v>
          </cell>
          <cell r="AJ1003">
            <v>0</v>
          </cell>
        </row>
        <row r="1004">
          <cell r="T1004">
            <v>-80250000</v>
          </cell>
          <cell r="AH1004">
            <v>0</v>
          </cell>
          <cell r="AI1004">
            <v>0</v>
          </cell>
          <cell r="AJ1004">
            <v>-3343750</v>
          </cell>
        </row>
        <row r="1005">
          <cell r="T1005">
            <v>-200000000</v>
          </cell>
          <cell r="AH1005">
            <v>0</v>
          </cell>
          <cell r="AI1005">
            <v>0</v>
          </cell>
          <cell r="AJ1005">
            <v>-8333333.333333333</v>
          </cell>
        </row>
        <row r="1006">
          <cell r="R1006">
            <v>0</v>
          </cell>
          <cell r="S1006">
            <v>0</v>
          </cell>
          <cell r="T1006">
            <v>0</v>
          </cell>
          <cell r="AH1006">
            <v>0</v>
          </cell>
          <cell r="AI1006">
            <v>0</v>
          </cell>
          <cell r="AJ1006">
            <v>0</v>
          </cell>
        </row>
        <row r="1007">
          <cell r="T1007">
            <v>-431100</v>
          </cell>
          <cell r="AH1007">
            <v>0</v>
          </cell>
          <cell r="AI1007">
            <v>0</v>
          </cell>
          <cell r="AJ1007">
            <v>-17962.5</v>
          </cell>
        </row>
        <row r="1008">
          <cell r="T1008">
            <v>-1458300</v>
          </cell>
          <cell r="AH1008">
            <v>0</v>
          </cell>
          <cell r="AI1008">
            <v>0</v>
          </cell>
          <cell r="AJ1008">
            <v>-60762.5</v>
          </cell>
        </row>
        <row r="1009">
          <cell r="R1009">
            <v>0</v>
          </cell>
          <cell r="S1009">
            <v>0</v>
          </cell>
          <cell r="T1009">
            <v>0</v>
          </cell>
          <cell r="AH1009">
            <v>0</v>
          </cell>
          <cell r="AI1009">
            <v>0</v>
          </cell>
          <cell r="AJ1009">
            <v>0</v>
          </cell>
        </row>
        <row r="1010">
          <cell r="R1010">
            <v>0</v>
          </cell>
          <cell r="S1010">
            <v>0</v>
          </cell>
          <cell r="T1010">
            <v>0</v>
          </cell>
          <cell r="AH1010">
            <v>0</v>
          </cell>
          <cell r="AI1010">
            <v>0</v>
          </cell>
          <cell r="AJ1010">
            <v>0</v>
          </cell>
        </row>
        <row r="1011">
          <cell r="R1011">
            <v>0</v>
          </cell>
          <cell r="S1011">
            <v>0</v>
          </cell>
          <cell r="T1011">
            <v>0</v>
          </cell>
          <cell r="AH1011">
            <v>0</v>
          </cell>
          <cell r="AI1011">
            <v>0</v>
          </cell>
          <cell r="AJ1011">
            <v>0</v>
          </cell>
        </row>
        <row r="1012">
          <cell r="R1012">
            <v>0</v>
          </cell>
          <cell r="S1012">
            <v>0</v>
          </cell>
          <cell r="T1012">
            <v>0</v>
          </cell>
          <cell r="AH1012">
            <v>0</v>
          </cell>
          <cell r="AI1012">
            <v>0</v>
          </cell>
          <cell r="AJ1012">
            <v>0</v>
          </cell>
        </row>
        <row r="1013">
          <cell r="R1013">
            <v>0</v>
          </cell>
          <cell r="S1013">
            <v>0</v>
          </cell>
          <cell r="T1013">
            <v>0</v>
          </cell>
          <cell r="AH1013">
            <v>11.761666666666668</v>
          </cell>
          <cell r="AI1013">
            <v>3.3333333333333335E-3</v>
          </cell>
          <cell r="AJ1013">
            <v>0</v>
          </cell>
        </row>
        <row r="1014">
          <cell r="R1014">
            <v>15699.66</v>
          </cell>
          <cell r="S1014">
            <v>14491.99</v>
          </cell>
          <cell r="T1014">
            <v>13284.32</v>
          </cell>
          <cell r="AH1014">
            <v>22945.680000000004</v>
          </cell>
          <cell r="AI1014">
            <v>21738.010000000002</v>
          </cell>
          <cell r="AJ1014">
            <v>20530.34</v>
          </cell>
        </row>
        <row r="1015">
          <cell r="R1015">
            <v>-912500</v>
          </cell>
          <cell r="S1015">
            <v>-912500</v>
          </cell>
          <cell r="T1015">
            <v>-1475000</v>
          </cell>
          <cell r="AH1015">
            <v>-802604.16666666663</v>
          </cell>
          <cell r="AI1015">
            <v>-811979.16666666663</v>
          </cell>
          <cell r="AJ1015">
            <v>-853125</v>
          </cell>
        </row>
        <row r="1016">
          <cell r="R1016">
            <v>0</v>
          </cell>
          <cell r="S1016">
            <v>0</v>
          </cell>
          <cell r="T1016">
            <v>0</v>
          </cell>
          <cell r="AH1016">
            <v>0</v>
          </cell>
          <cell r="AI1016">
            <v>0</v>
          </cell>
          <cell r="AJ1016">
            <v>0</v>
          </cell>
        </row>
        <row r="1017">
          <cell r="R1017">
            <v>-31873025.359999999</v>
          </cell>
          <cell r="S1017">
            <v>-31873025.359999999</v>
          </cell>
          <cell r="T1017">
            <v>-32315807.579999998</v>
          </cell>
          <cell r="AH1017">
            <v>-33982500.458750002</v>
          </cell>
          <cell r="AI1017">
            <v>-33218177.329583336</v>
          </cell>
          <cell r="AJ1017">
            <v>-32780157.304166671</v>
          </cell>
        </row>
        <row r="1018">
          <cell r="R1018">
            <v>-75000</v>
          </cell>
          <cell r="S1018">
            <v>-75000</v>
          </cell>
          <cell r="T1018">
            <v>-75000</v>
          </cell>
          <cell r="AH1018">
            <v>-81662.2</v>
          </cell>
          <cell r="AI1018">
            <v>-81662.2</v>
          </cell>
          <cell r="AJ1018">
            <v>-81662.2</v>
          </cell>
        </row>
        <row r="1019">
          <cell r="R1019">
            <v>-1471645.26</v>
          </cell>
          <cell r="S1019">
            <v>-1471645.26</v>
          </cell>
          <cell r="T1019">
            <v>-1499216.5</v>
          </cell>
          <cell r="AH1019">
            <v>-1525162.5337499997</v>
          </cell>
          <cell r="AI1019">
            <v>-1511638.824583333</v>
          </cell>
          <cell r="AJ1019">
            <v>-1502216.3170833329</v>
          </cell>
        </row>
        <row r="1020">
          <cell r="R1020">
            <v>-132020.75</v>
          </cell>
          <cell r="S1020">
            <v>-129471.05</v>
          </cell>
          <cell r="T1020">
            <v>-129471.05</v>
          </cell>
          <cell r="AH1020">
            <v>-134306</v>
          </cell>
          <cell r="AI1020">
            <v>-133691.92916666667</v>
          </cell>
          <cell r="AJ1020">
            <v>-132971.62083333332</v>
          </cell>
        </row>
        <row r="1021">
          <cell r="R1021">
            <v>-8761.4500000000007</v>
          </cell>
          <cell r="S1021">
            <v>-8761.4500000000007</v>
          </cell>
          <cell r="T1021">
            <v>-8761.4500000000007</v>
          </cell>
          <cell r="AH1021">
            <v>-10119.148333333333</v>
          </cell>
          <cell r="AI1021">
            <v>-9840.8883333333324</v>
          </cell>
          <cell r="AJ1021">
            <v>-9572.0450000000001</v>
          </cell>
        </row>
        <row r="1022">
          <cell r="R1022">
            <v>-15000</v>
          </cell>
          <cell r="S1022">
            <v>-15000</v>
          </cell>
          <cell r="T1022">
            <v>-15000</v>
          </cell>
          <cell r="AH1022">
            <v>-15000</v>
          </cell>
          <cell r="AI1022">
            <v>-15000</v>
          </cell>
          <cell r="AJ1022">
            <v>-15000</v>
          </cell>
        </row>
        <row r="1023">
          <cell r="R1023">
            <v>-60027.26</v>
          </cell>
          <cell r="S1023">
            <v>-60027.26</v>
          </cell>
          <cell r="T1023">
            <v>-58618.63</v>
          </cell>
          <cell r="AH1023">
            <v>-61233.872500000005</v>
          </cell>
          <cell r="AI1023">
            <v>-60984.201666666668</v>
          </cell>
          <cell r="AJ1023">
            <v>-60721.556666666664</v>
          </cell>
        </row>
        <row r="1024">
          <cell r="R1024">
            <v>0</v>
          </cell>
          <cell r="S1024">
            <v>0</v>
          </cell>
          <cell r="T1024">
            <v>0</v>
          </cell>
          <cell r="AH1024">
            <v>-2500</v>
          </cell>
          <cell r="AI1024">
            <v>-833.33333333333337</v>
          </cell>
          <cell r="AJ1024">
            <v>0</v>
          </cell>
        </row>
        <row r="1025">
          <cell r="R1025">
            <v>-341136.66</v>
          </cell>
          <cell r="S1025">
            <v>-341136.66</v>
          </cell>
          <cell r="T1025">
            <v>-341045.91</v>
          </cell>
          <cell r="AH1025">
            <v>-341835.78166666668</v>
          </cell>
          <cell r="AI1025">
            <v>-342435.16666666669</v>
          </cell>
          <cell r="AJ1025">
            <v>-342629.16041666671</v>
          </cell>
        </row>
        <row r="1026">
          <cell r="R1026">
            <v>-141634.19</v>
          </cell>
          <cell r="S1026">
            <v>-141634.19</v>
          </cell>
          <cell r="T1026">
            <v>-141634.19</v>
          </cell>
          <cell r="AH1026">
            <v>-141705.03374999997</v>
          </cell>
          <cell r="AI1026">
            <v>-141657.80458333329</v>
          </cell>
          <cell r="AJ1026">
            <v>-141634.18999999997</v>
          </cell>
        </row>
        <row r="1027">
          <cell r="R1027">
            <v>-140000</v>
          </cell>
          <cell r="S1027">
            <v>-140000</v>
          </cell>
          <cell r="T1027">
            <v>-140000</v>
          </cell>
          <cell r="AH1027">
            <v>-140000</v>
          </cell>
          <cell r="AI1027">
            <v>-140000</v>
          </cell>
          <cell r="AJ1027">
            <v>-140000</v>
          </cell>
        </row>
        <row r="1028">
          <cell r="R1028">
            <v>-20000</v>
          </cell>
          <cell r="S1028">
            <v>-20000</v>
          </cell>
          <cell r="T1028">
            <v>-20000</v>
          </cell>
          <cell r="AH1028">
            <v>-18750</v>
          </cell>
          <cell r="AI1028">
            <v>-19583.333333333332</v>
          </cell>
          <cell r="AJ1028">
            <v>-20000</v>
          </cell>
        </row>
        <row r="1029">
          <cell r="R1029">
            <v>0</v>
          </cell>
          <cell r="S1029">
            <v>0</v>
          </cell>
          <cell r="T1029">
            <v>0</v>
          </cell>
          <cell r="AH1029">
            <v>0</v>
          </cell>
          <cell r="AI1029">
            <v>0</v>
          </cell>
          <cell r="AJ1029">
            <v>0</v>
          </cell>
        </row>
        <row r="1030">
          <cell r="R1030">
            <v>-1528011.81</v>
          </cell>
          <cell r="S1030">
            <v>-1528011.81</v>
          </cell>
          <cell r="T1030">
            <v>-1451218.87</v>
          </cell>
          <cell r="AH1030">
            <v>-1436928.6258333335</v>
          </cell>
          <cell r="AI1030">
            <v>-1448325.8041666672</v>
          </cell>
          <cell r="AJ1030">
            <v>-1455689.9433333336</v>
          </cell>
        </row>
        <row r="1031">
          <cell r="R1031">
            <v>-530050</v>
          </cell>
          <cell r="S1031">
            <v>-530050</v>
          </cell>
          <cell r="T1031">
            <v>-530050</v>
          </cell>
          <cell r="AH1031">
            <v>-331281.25</v>
          </cell>
          <cell r="AI1031">
            <v>-375452.08333333331</v>
          </cell>
          <cell r="AJ1031">
            <v>-419622.91666666669</v>
          </cell>
        </row>
        <row r="1032">
          <cell r="R1032">
            <v>-307636</v>
          </cell>
          <cell r="S1032">
            <v>-307636</v>
          </cell>
          <cell r="T1032">
            <v>-307636</v>
          </cell>
          <cell r="AH1032">
            <v>-189086.16666666666</v>
          </cell>
          <cell r="AI1032">
            <v>-214722.5</v>
          </cell>
          <cell r="AJ1032">
            <v>-240358.83333333334</v>
          </cell>
        </row>
        <row r="1033">
          <cell r="R1033">
            <v>-1030343</v>
          </cell>
          <cell r="S1033">
            <v>-1030343</v>
          </cell>
          <cell r="T1033">
            <v>-1030343</v>
          </cell>
          <cell r="AH1033">
            <v>-633292.375</v>
          </cell>
          <cell r="AI1033">
            <v>-719154.29166666663</v>
          </cell>
          <cell r="AJ1033">
            <v>-805016.20833333337</v>
          </cell>
        </row>
        <row r="1034">
          <cell r="R1034">
            <v>-637130</v>
          </cell>
          <cell r="S1034">
            <v>-637130</v>
          </cell>
          <cell r="T1034">
            <v>-637130</v>
          </cell>
          <cell r="AH1034">
            <v>-391606.91666666669</v>
          </cell>
          <cell r="AI1034">
            <v>-444701.08333333331</v>
          </cell>
          <cell r="AJ1034">
            <v>-497795.25</v>
          </cell>
        </row>
        <row r="1035">
          <cell r="R1035">
            <v>-914480.43</v>
          </cell>
          <cell r="S1035">
            <v>-921534.43</v>
          </cell>
          <cell r="T1035">
            <v>-915481.96</v>
          </cell>
          <cell r="AH1035">
            <v>-693857.05374999996</v>
          </cell>
          <cell r="AI1035">
            <v>-770357.6729166666</v>
          </cell>
          <cell r="AJ1035">
            <v>-846900.02249999996</v>
          </cell>
        </row>
        <row r="1036">
          <cell r="R1036">
            <v>0</v>
          </cell>
          <cell r="S1036">
            <v>0</v>
          </cell>
          <cell r="T1036">
            <v>0</v>
          </cell>
          <cell r="AH1036">
            <v>0</v>
          </cell>
          <cell r="AI1036">
            <v>0</v>
          </cell>
          <cell r="AJ1036">
            <v>0</v>
          </cell>
        </row>
        <row r="1037">
          <cell r="R1037">
            <v>0</v>
          </cell>
          <cell r="S1037">
            <v>0</v>
          </cell>
          <cell r="T1037">
            <v>0</v>
          </cell>
          <cell r="AH1037">
            <v>0</v>
          </cell>
          <cell r="AI1037">
            <v>0</v>
          </cell>
          <cell r="AJ1037">
            <v>0</v>
          </cell>
        </row>
        <row r="1038">
          <cell r="R1038">
            <v>0</v>
          </cell>
          <cell r="S1038">
            <v>0</v>
          </cell>
          <cell r="T1038">
            <v>0</v>
          </cell>
          <cell r="AH1038">
            <v>0</v>
          </cell>
          <cell r="AI1038">
            <v>0</v>
          </cell>
          <cell r="AJ1038">
            <v>0</v>
          </cell>
        </row>
        <row r="1039">
          <cell r="R1039">
            <v>0</v>
          </cell>
          <cell r="S1039">
            <v>0</v>
          </cell>
          <cell r="T1039">
            <v>0</v>
          </cell>
          <cell r="AH1039">
            <v>0</v>
          </cell>
          <cell r="AI1039">
            <v>0</v>
          </cell>
          <cell r="AJ1039">
            <v>0</v>
          </cell>
        </row>
        <row r="1040">
          <cell r="R1040">
            <v>0</v>
          </cell>
          <cell r="S1040">
            <v>0</v>
          </cell>
          <cell r="T1040">
            <v>0</v>
          </cell>
          <cell r="AH1040">
            <v>0</v>
          </cell>
          <cell r="AI1040">
            <v>0</v>
          </cell>
          <cell r="AJ1040">
            <v>0</v>
          </cell>
        </row>
        <row r="1041">
          <cell r="R1041">
            <v>-250000</v>
          </cell>
          <cell r="S1041">
            <v>0</v>
          </cell>
          <cell r="T1041">
            <v>0</v>
          </cell>
          <cell r="AH1041">
            <v>-14818166.666666666</v>
          </cell>
          <cell r="AI1041">
            <v>-12819958.333333334</v>
          </cell>
          <cell r="AJ1041">
            <v>-12167333.333333334</v>
          </cell>
        </row>
        <row r="1042">
          <cell r="R1042">
            <v>-2000000</v>
          </cell>
          <cell r="S1042">
            <v>0</v>
          </cell>
          <cell r="T1042">
            <v>0</v>
          </cell>
          <cell r="AH1042">
            <v>-24196833.333333332</v>
          </cell>
          <cell r="AI1042">
            <v>-22214375</v>
          </cell>
          <cell r="AJ1042">
            <v>-19498166.666666668</v>
          </cell>
        </row>
        <row r="1043">
          <cell r="R1043">
            <v>0</v>
          </cell>
          <cell r="S1043">
            <v>0</v>
          </cell>
          <cell r="T1043">
            <v>0</v>
          </cell>
          <cell r="AH1043">
            <v>0</v>
          </cell>
          <cell r="AI1043">
            <v>0</v>
          </cell>
          <cell r="AJ1043">
            <v>0</v>
          </cell>
        </row>
        <row r="1044">
          <cell r="R1044">
            <v>0</v>
          </cell>
          <cell r="S1044">
            <v>0</v>
          </cell>
          <cell r="T1044">
            <v>0</v>
          </cell>
          <cell r="AH1044">
            <v>0</v>
          </cell>
          <cell r="AI1044">
            <v>0</v>
          </cell>
          <cell r="AJ1044">
            <v>0</v>
          </cell>
        </row>
        <row r="1045">
          <cell r="R1045">
            <v>0</v>
          </cell>
          <cell r="S1045">
            <v>0</v>
          </cell>
          <cell r="T1045">
            <v>0</v>
          </cell>
          <cell r="AH1045">
            <v>0</v>
          </cell>
          <cell r="AI1045">
            <v>0</v>
          </cell>
          <cell r="AJ1045">
            <v>0</v>
          </cell>
        </row>
        <row r="1046">
          <cell r="AH1046">
            <v>0</v>
          </cell>
          <cell r="AI1046">
            <v>0</v>
          </cell>
          <cell r="AJ1046">
            <v>0</v>
          </cell>
        </row>
        <row r="1047">
          <cell r="R1047">
            <v>0</v>
          </cell>
          <cell r="S1047">
            <v>0</v>
          </cell>
          <cell r="T1047">
            <v>0</v>
          </cell>
          <cell r="AH1047">
            <v>0</v>
          </cell>
          <cell r="AI1047">
            <v>0</v>
          </cell>
          <cell r="AJ1047">
            <v>0</v>
          </cell>
        </row>
        <row r="1048">
          <cell r="R1048">
            <v>0</v>
          </cell>
          <cell r="S1048">
            <v>0</v>
          </cell>
          <cell r="T1048">
            <v>0</v>
          </cell>
          <cell r="AH1048">
            <v>0</v>
          </cell>
          <cell r="AI1048">
            <v>0</v>
          </cell>
          <cell r="AJ1048">
            <v>0</v>
          </cell>
        </row>
        <row r="1049">
          <cell r="R1049">
            <v>0</v>
          </cell>
          <cell r="S1049">
            <v>0</v>
          </cell>
          <cell r="T1049">
            <v>0</v>
          </cell>
          <cell r="AH1049">
            <v>0</v>
          </cell>
          <cell r="AI1049">
            <v>0</v>
          </cell>
          <cell r="AJ1049">
            <v>0</v>
          </cell>
        </row>
        <row r="1050">
          <cell r="R1050">
            <v>0</v>
          </cell>
          <cell r="S1050">
            <v>0</v>
          </cell>
          <cell r="T1050">
            <v>0</v>
          </cell>
          <cell r="AH1050">
            <v>0</v>
          </cell>
          <cell r="AI1050">
            <v>0</v>
          </cell>
          <cell r="AJ1050">
            <v>0</v>
          </cell>
        </row>
        <row r="1051">
          <cell r="R1051">
            <v>0</v>
          </cell>
          <cell r="S1051">
            <v>0</v>
          </cell>
          <cell r="T1051">
            <v>0</v>
          </cell>
          <cell r="AH1051">
            <v>0</v>
          </cell>
          <cell r="AI1051">
            <v>0</v>
          </cell>
          <cell r="AJ1051">
            <v>0</v>
          </cell>
        </row>
        <row r="1052">
          <cell r="R1052">
            <v>0</v>
          </cell>
          <cell r="S1052">
            <v>0</v>
          </cell>
          <cell r="T1052">
            <v>0</v>
          </cell>
          <cell r="AH1052">
            <v>0</v>
          </cell>
          <cell r="AI1052">
            <v>0</v>
          </cell>
          <cell r="AJ1052">
            <v>0</v>
          </cell>
        </row>
        <row r="1053">
          <cell r="R1053">
            <v>0</v>
          </cell>
          <cell r="S1053">
            <v>0</v>
          </cell>
          <cell r="T1053">
            <v>0</v>
          </cell>
          <cell r="AH1053">
            <v>0</v>
          </cell>
          <cell r="AI1053">
            <v>0</v>
          </cell>
          <cell r="AJ1053">
            <v>0</v>
          </cell>
        </row>
        <row r="1054">
          <cell r="R1054">
            <v>0</v>
          </cell>
          <cell r="S1054">
            <v>0</v>
          </cell>
          <cell r="T1054">
            <v>0</v>
          </cell>
          <cell r="AH1054">
            <v>0</v>
          </cell>
          <cell r="AI1054">
            <v>0</v>
          </cell>
          <cell r="AJ1054">
            <v>0</v>
          </cell>
        </row>
        <row r="1055">
          <cell r="R1055">
            <v>-2922887.05</v>
          </cell>
          <cell r="S1055">
            <v>-3305106.24</v>
          </cell>
          <cell r="T1055">
            <v>-3313385.05</v>
          </cell>
          <cell r="AH1055">
            <v>-2754919.2058333331</v>
          </cell>
          <cell r="AI1055">
            <v>-2784825.6308333334</v>
          </cell>
          <cell r="AJ1055">
            <v>-2826979.3683333336</v>
          </cell>
        </row>
        <row r="1056">
          <cell r="R1056">
            <v>-3819611.43</v>
          </cell>
          <cell r="S1056">
            <v>-4362291.74</v>
          </cell>
          <cell r="T1056">
            <v>-5692441.0599999996</v>
          </cell>
          <cell r="AH1056">
            <v>-4905512.9733333336</v>
          </cell>
          <cell r="AI1056">
            <v>-5046630.8924999991</v>
          </cell>
          <cell r="AJ1056">
            <v>-5135598.467083334</v>
          </cell>
        </row>
        <row r="1057">
          <cell r="R1057">
            <v>-1120076.6599999999</v>
          </cell>
          <cell r="S1057">
            <v>-1495650.08</v>
          </cell>
          <cell r="T1057">
            <v>-363227.21</v>
          </cell>
          <cell r="AH1057">
            <v>-856705.28374999994</v>
          </cell>
          <cell r="AI1057">
            <v>-886506.96083333343</v>
          </cell>
          <cell r="AJ1057">
            <v>-889854.02541666664</v>
          </cell>
        </row>
        <row r="1058">
          <cell r="R1058">
            <v>-3361224</v>
          </cell>
          <cell r="S1058">
            <v>-3438420</v>
          </cell>
          <cell r="T1058">
            <v>-3348425</v>
          </cell>
          <cell r="AH1058">
            <v>-3437483.8874999997</v>
          </cell>
          <cell r="AI1058">
            <v>-3433790.2074999996</v>
          </cell>
          <cell r="AJ1058">
            <v>-3428829.8608333333</v>
          </cell>
        </row>
        <row r="1059">
          <cell r="R1059">
            <v>-11413540.630000001</v>
          </cell>
          <cell r="S1059">
            <v>-6510305.54</v>
          </cell>
          <cell r="T1059">
            <v>-5479897.5099999998</v>
          </cell>
          <cell r="AH1059">
            <v>-11139029.699583335</v>
          </cell>
          <cell r="AI1059">
            <v>-10662694.836250002</v>
          </cell>
          <cell r="AJ1059">
            <v>-10056845.290000001</v>
          </cell>
        </row>
        <row r="1060">
          <cell r="R1060">
            <v>-9770567.8599999994</v>
          </cell>
          <cell r="S1060">
            <v>-16261245.359999999</v>
          </cell>
          <cell r="T1060">
            <v>-24511517.399999999</v>
          </cell>
          <cell r="AH1060">
            <v>-13835352.448750002</v>
          </cell>
          <cell r="AI1060">
            <v>-14092332.892083334</v>
          </cell>
          <cell r="AJ1060">
            <v>-14782795.624166667</v>
          </cell>
        </row>
        <row r="1061">
          <cell r="R1061">
            <v>-10299.41</v>
          </cell>
          <cell r="S1061">
            <v>-10679.41</v>
          </cell>
          <cell r="T1061">
            <v>-25008.13</v>
          </cell>
          <cell r="AH1061">
            <v>-609897.125</v>
          </cell>
          <cell r="AI1061">
            <v>-609251.66916666669</v>
          </cell>
          <cell r="AJ1061">
            <v>-608027.1133333334</v>
          </cell>
        </row>
        <row r="1062">
          <cell r="R1062">
            <v>-27459818.190000001</v>
          </cell>
          <cell r="S1062">
            <v>-28185127.870000001</v>
          </cell>
          <cell r="T1062">
            <v>-25455779.129999999</v>
          </cell>
          <cell r="AH1062">
            <v>-23485065.015833333</v>
          </cell>
          <cell r="AI1062">
            <v>-23698333.02416667</v>
          </cell>
          <cell r="AJ1062">
            <v>-23676654.00375</v>
          </cell>
        </row>
        <row r="1063">
          <cell r="R1063">
            <v>-146020.71</v>
          </cell>
          <cell r="S1063">
            <v>-137546.72</v>
          </cell>
          <cell r="T1063">
            <v>-152576.69</v>
          </cell>
          <cell r="AH1063">
            <v>-154654.04374999998</v>
          </cell>
          <cell r="AI1063">
            <v>-153278.74166666667</v>
          </cell>
          <cell r="AJ1063">
            <v>-153603.59083333335</v>
          </cell>
        </row>
        <row r="1064">
          <cell r="AH1064">
            <v>0</v>
          </cell>
          <cell r="AI1064">
            <v>0</v>
          </cell>
          <cell r="AJ1064">
            <v>0</v>
          </cell>
        </row>
        <row r="1065">
          <cell r="R1065">
            <v>-176019.76</v>
          </cell>
          <cell r="S1065">
            <v>-253031</v>
          </cell>
          <cell r="T1065">
            <v>-176019.76</v>
          </cell>
          <cell r="AH1065">
            <v>-212392.95208333331</v>
          </cell>
          <cell r="AI1065">
            <v>-204952.31958333333</v>
          </cell>
          <cell r="AJ1065">
            <v>-199448.38208333333</v>
          </cell>
        </row>
        <row r="1066">
          <cell r="R1066">
            <v>-57534.47</v>
          </cell>
          <cell r="S1066">
            <v>-62051.03</v>
          </cell>
          <cell r="T1066">
            <v>-84021.54</v>
          </cell>
          <cell r="AH1066">
            <v>-64646.902500000004</v>
          </cell>
          <cell r="AI1066">
            <v>-64711.473333333328</v>
          </cell>
          <cell r="AJ1066">
            <v>-64715.558749999997</v>
          </cell>
        </row>
        <row r="1067">
          <cell r="R1067">
            <v>-12589.88</v>
          </cell>
          <cell r="S1067">
            <v>-18558.580000000002</v>
          </cell>
          <cell r="T1067">
            <v>-3910.46</v>
          </cell>
          <cell r="AH1067">
            <v>-47581.639166666668</v>
          </cell>
          <cell r="AI1067">
            <v>-41225.745833333327</v>
          </cell>
          <cell r="AJ1067">
            <v>-35016.967916666668</v>
          </cell>
        </row>
        <row r="1068">
          <cell r="R1068">
            <v>-386.92</v>
          </cell>
          <cell r="S1068">
            <v>-386.92</v>
          </cell>
          <cell r="T1068">
            <v>-386.92</v>
          </cell>
          <cell r="AH1068">
            <v>-116.185</v>
          </cell>
          <cell r="AI1068">
            <v>-131.68166666666667</v>
          </cell>
          <cell r="AJ1068">
            <v>-147.17833333333334</v>
          </cell>
        </row>
        <row r="1069">
          <cell r="R1069">
            <v>0</v>
          </cell>
          <cell r="S1069">
            <v>0</v>
          </cell>
          <cell r="T1069">
            <v>0</v>
          </cell>
          <cell r="AH1069">
            <v>0</v>
          </cell>
          <cell r="AI1069">
            <v>0</v>
          </cell>
          <cell r="AJ1069">
            <v>0</v>
          </cell>
        </row>
        <row r="1070">
          <cell r="R1070">
            <v>-17186.650000000001</v>
          </cell>
          <cell r="S1070">
            <v>134246.04</v>
          </cell>
          <cell r="T1070">
            <v>134387.28</v>
          </cell>
          <cell r="AH1070">
            <v>-53349.608333333337</v>
          </cell>
          <cell r="AI1070">
            <v>-40286.375416666669</v>
          </cell>
          <cell r="AJ1070">
            <v>-27149.699166666673</v>
          </cell>
        </row>
        <row r="1071">
          <cell r="R1071">
            <v>733255.82</v>
          </cell>
          <cell r="S1071">
            <v>1132675.19</v>
          </cell>
          <cell r="T1071">
            <v>0</v>
          </cell>
          <cell r="AH1071">
            <v>862508.5458333334</v>
          </cell>
          <cell r="AI1071">
            <v>809211.24750000006</v>
          </cell>
          <cell r="AJ1071">
            <v>791527.61541666684</v>
          </cell>
        </row>
        <row r="1072">
          <cell r="R1072">
            <v>0</v>
          </cell>
          <cell r="S1072">
            <v>0</v>
          </cell>
          <cell r="T1072">
            <v>0</v>
          </cell>
          <cell r="AH1072">
            <v>0</v>
          </cell>
          <cell r="AI1072">
            <v>0</v>
          </cell>
          <cell r="AJ1072">
            <v>0</v>
          </cell>
        </row>
        <row r="1073">
          <cell r="R1073">
            <v>-618080.13</v>
          </cell>
          <cell r="S1073">
            <v>-468304.26</v>
          </cell>
          <cell r="T1073">
            <v>-743560.13</v>
          </cell>
          <cell r="AH1073">
            <v>-841483.81583333353</v>
          </cell>
          <cell r="AI1073">
            <v>-865712.80166666687</v>
          </cell>
          <cell r="AJ1073">
            <v>-892135.27458333352</v>
          </cell>
        </row>
        <row r="1074">
          <cell r="R1074">
            <v>-3778765.82</v>
          </cell>
          <cell r="S1074">
            <v>-3673239.55</v>
          </cell>
          <cell r="T1074">
            <v>-4181209.27</v>
          </cell>
          <cell r="AH1074">
            <v>-2795146.6358333337</v>
          </cell>
          <cell r="AI1074">
            <v>-3105646.8595833331</v>
          </cell>
          <cell r="AJ1074">
            <v>-3432915.5604166663</v>
          </cell>
        </row>
        <row r="1075">
          <cell r="R1075">
            <v>-39669308.149999999</v>
          </cell>
          <cell r="S1075">
            <v>-57713774.68</v>
          </cell>
          <cell r="T1075">
            <v>-67911237.450000003</v>
          </cell>
          <cell r="AH1075">
            <v>-44804800.610416673</v>
          </cell>
          <cell r="AI1075">
            <v>-45700673.250833333</v>
          </cell>
          <cell r="AJ1075">
            <v>-47127786.718750007</v>
          </cell>
        </row>
        <row r="1076">
          <cell r="R1076">
            <v>-1353.82</v>
          </cell>
          <cell r="S1076">
            <v>-1675.79</v>
          </cell>
          <cell r="T1076">
            <v>-1353.82</v>
          </cell>
          <cell r="AH1076">
            <v>-1604.9320833333334</v>
          </cell>
          <cell r="AI1076">
            <v>-1621.5920833333332</v>
          </cell>
          <cell r="AJ1076">
            <v>-1638.1391666666666</v>
          </cell>
        </row>
        <row r="1077">
          <cell r="R1077">
            <v>0</v>
          </cell>
          <cell r="S1077">
            <v>0</v>
          </cell>
          <cell r="T1077">
            <v>0</v>
          </cell>
          <cell r="AH1077">
            <v>-1193.4529166666666</v>
          </cell>
          <cell r="AI1077">
            <v>-1050.7470833333334</v>
          </cell>
          <cell r="AJ1077">
            <v>-908.04124999999988</v>
          </cell>
        </row>
        <row r="1078">
          <cell r="R1078">
            <v>0</v>
          </cell>
          <cell r="S1078">
            <v>0</v>
          </cell>
          <cell r="T1078">
            <v>0</v>
          </cell>
          <cell r="AH1078">
            <v>0</v>
          </cell>
          <cell r="AI1078">
            <v>0</v>
          </cell>
          <cell r="AJ1078">
            <v>0</v>
          </cell>
        </row>
        <row r="1079">
          <cell r="R1079">
            <v>-291435</v>
          </cell>
          <cell r="S1079">
            <v>-364745</v>
          </cell>
          <cell r="T1079">
            <v>-92570</v>
          </cell>
          <cell r="AH1079">
            <v>-198189.375</v>
          </cell>
          <cell r="AI1079">
            <v>-204143.54166666666</v>
          </cell>
          <cell r="AJ1079">
            <v>-207833.125</v>
          </cell>
        </row>
        <row r="1080">
          <cell r="R1080">
            <v>0</v>
          </cell>
          <cell r="S1080">
            <v>0</v>
          </cell>
          <cell r="T1080">
            <v>0</v>
          </cell>
          <cell r="AH1080">
            <v>0</v>
          </cell>
          <cell r="AI1080">
            <v>0</v>
          </cell>
          <cell r="AJ1080">
            <v>0</v>
          </cell>
        </row>
        <row r="1081">
          <cell r="R1081">
            <v>0</v>
          </cell>
          <cell r="S1081">
            <v>0</v>
          </cell>
          <cell r="T1081">
            <v>0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</row>
        <row r="1082">
          <cell r="R1082">
            <v>0</v>
          </cell>
          <cell r="S1082">
            <v>0</v>
          </cell>
          <cell r="T1082">
            <v>0</v>
          </cell>
          <cell r="AH1082">
            <v>-2139.7925</v>
          </cell>
          <cell r="AI1082">
            <v>-2136.4416666666671</v>
          </cell>
          <cell r="AJ1082">
            <v>-1632.45875</v>
          </cell>
        </row>
        <row r="1083">
          <cell r="R1083">
            <v>0</v>
          </cell>
          <cell r="S1083">
            <v>0</v>
          </cell>
          <cell r="T1083">
            <v>0</v>
          </cell>
          <cell r="AH1083">
            <v>0</v>
          </cell>
          <cell r="AI1083">
            <v>0</v>
          </cell>
          <cell r="AJ1083">
            <v>0</v>
          </cell>
        </row>
        <row r="1084">
          <cell r="R1084">
            <v>0</v>
          </cell>
          <cell r="S1084">
            <v>0</v>
          </cell>
          <cell r="T1084">
            <v>0</v>
          </cell>
          <cell r="AH1084">
            <v>0</v>
          </cell>
          <cell r="AI1084">
            <v>0</v>
          </cell>
          <cell r="AJ1084">
            <v>0</v>
          </cell>
        </row>
        <row r="1085">
          <cell r="R1085">
            <v>-8074800.9800000004</v>
          </cell>
          <cell r="S1085">
            <v>-8738659.7400000002</v>
          </cell>
          <cell r="T1085">
            <v>-7744277</v>
          </cell>
          <cell r="AH1085">
            <v>-7734301.9374999991</v>
          </cell>
          <cell r="AI1085">
            <v>-7682291.194583334</v>
          </cell>
          <cell r="AJ1085">
            <v>-7672375.7575000003</v>
          </cell>
        </row>
        <row r="1086">
          <cell r="R1086">
            <v>0</v>
          </cell>
          <cell r="S1086">
            <v>0</v>
          </cell>
          <cell r="T1086">
            <v>0</v>
          </cell>
          <cell r="AH1086">
            <v>0</v>
          </cell>
          <cell r="AI1086">
            <v>0</v>
          </cell>
          <cell r="AJ1086">
            <v>0</v>
          </cell>
        </row>
        <row r="1087">
          <cell r="R1087">
            <v>0</v>
          </cell>
          <cell r="S1087">
            <v>0</v>
          </cell>
          <cell r="T1087">
            <v>0</v>
          </cell>
          <cell r="AH1087">
            <v>0</v>
          </cell>
          <cell r="AI1087">
            <v>0</v>
          </cell>
          <cell r="AJ1087">
            <v>0</v>
          </cell>
        </row>
        <row r="1088">
          <cell r="R1088">
            <v>0</v>
          </cell>
          <cell r="S1088">
            <v>0</v>
          </cell>
          <cell r="T1088">
            <v>0</v>
          </cell>
          <cell r="AH1088">
            <v>0</v>
          </cell>
          <cell r="AI1088">
            <v>0</v>
          </cell>
          <cell r="AJ1088">
            <v>0</v>
          </cell>
        </row>
        <row r="1089">
          <cell r="R1089">
            <v>0</v>
          </cell>
          <cell r="S1089">
            <v>0</v>
          </cell>
          <cell r="T1089">
            <v>0</v>
          </cell>
          <cell r="AH1089">
            <v>0</v>
          </cell>
          <cell r="AI1089">
            <v>0</v>
          </cell>
          <cell r="AJ1089">
            <v>0</v>
          </cell>
        </row>
        <row r="1090">
          <cell r="R1090">
            <v>0</v>
          </cell>
          <cell r="S1090">
            <v>0</v>
          </cell>
          <cell r="T1090">
            <v>0</v>
          </cell>
          <cell r="AH1090">
            <v>0</v>
          </cell>
          <cell r="AI1090">
            <v>0</v>
          </cell>
          <cell r="AJ1090">
            <v>0</v>
          </cell>
        </row>
        <row r="1091">
          <cell r="R1091">
            <v>0</v>
          </cell>
          <cell r="S1091">
            <v>0</v>
          </cell>
          <cell r="T1091">
            <v>0</v>
          </cell>
          <cell r="AH1091">
            <v>0</v>
          </cell>
          <cell r="AI1091">
            <v>0</v>
          </cell>
          <cell r="AJ1091">
            <v>0</v>
          </cell>
        </row>
        <row r="1092">
          <cell r="R1092">
            <v>0</v>
          </cell>
          <cell r="S1092">
            <v>0</v>
          </cell>
          <cell r="T1092">
            <v>0</v>
          </cell>
          <cell r="AH1092">
            <v>0</v>
          </cell>
          <cell r="AI1092">
            <v>0</v>
          </cell>
          <cell r="AJ1092">
            <v>0</v>
          </cell>
        </row>
        <row r="1093">
          <cell r="R1093">
            <v>0</v>
          </cell>
          <cell r="S1093">
            <v>0</v>
          </cell>
          <cell r="T1093">
            <v>0</v>
          </cell>
          <cell r="AH1093">
            <v>0</v>
          </cell>
          <cell r="AI1093">
            <v>0</v>
          </cell>
          <cell r="AJ1093">
            <v>0</v>
          </cell>
        </row>
        <row r="1094">
          <cell r="R1094">
            <v>-2471614.91</v>
          </cell>
          <cell r="S1094">
            <v>-2935952.51</v>
          </cell>
          <cell r="T1094">
            <v>-3091688</v>
          </cell>
          <cell r="AH1094">
            <v>-4205769.6424999991</v>
          </cell>
          <cell r="AI1094">
            <v>-3749316.9941666662</v>
          </cell>
          <cell r="AJ1094">
            <v>-3212088.8808333334</v>
          </cell>
        </row>
        <row r="1095">
          <cell r="R1095">
            <v>0</v>
          </cell>
          <cell r="S1095">
            <v>0</v>
          </cell>
          <cell r="T1095">
            <v>0</v>
          </cell>
          <cell r="AH1095">
            <v>0</v>
          </cell>
          <cell r="AI1095">
            <v>0</v>
          </cell>
          <cell r="AJ1095">
            <v>0</v>
          </cell>
        </row>
        <row r="1096">
          <cell r="R1096">
            <v>-19801345.960000001</v>
          </cell>
          <cell r="S1096">
            <v>-26427913.710000001</v>
          </cell>
          <cell r="T1096">
            <v>-36034934.590000004</v>
          </cell>
          <cell r="AH1096">
            <v>-21799845.046666663</v>
          </cell>
          <cell r="AI1096">
            <v>-22069381.293749999</v>
          </cell>
          <cell r="AJ1096">
            <v>-22184091.411666665</v>
          </cell>
        </row>
        <row r="1097">
          <cell r="R1097">
            <v>0</v>
          </cell>
          <cell r="S1097">
            <v>0</v>
          </cell>
          <cell r="T1097">
            <v>0</v>
          </cell>
          <cell r="AH1097">
            <v>0</v>
          </cell>
          <cell r="AI1097">
            <v>0</v>
          </cell>
          <cell r="AJ1097">
            <v>0</v>
          </cell>
        </row>
        <row r="1098">
          <cell r="AH1098">
            <v>0</v>
          </cell>
          <cell r="AI1098">
            <v>0</v>
          </cell>
          <cell r="AJ1098">
            <v>0</v>
          </cell>
        </row>
        <row r="1099">
          <cell r="AH1099">
            <v>0</v>
          </cell>
          <cell r="AI1099">
            <v>0</v>
          </cell>
          <cell r="AJ1099">
            <v>0</v>
          </cell>
        </row>
        <row r="1100">
          <cell r="AH1100">
            <v>0</v>
          </cell>
          <cell r="AI1100">
            <v>0</v>
          </cell>
          <cell r="AJ1100">
            <v>0</v>
          </cell>
        </row>
        <row r="1101">
          <cell r="AH1101">
            <v>0</v>
          </cell>
          <cell r="AI1101">
            <v>0</v>
          </cell>
          <cell r="AJ1101">
            <v>0</v>
          </cell>
        </row>
        <row r="1102">
          <cell r="AH1102">
            <v>0</v>
          </cell>
          <cell r="AI1102">
            <v>0</v>
          </cell>
          <cell r="AJ1102">
            <v>0</v>
          </cell>
        </row>
        <row r="1103">
          <cell r="AH1103">
            <v>0</v>
          </cell>
          <cell r="AI1103">
            <v>0</v>
          </cell>
          <cell r="AJ1103">
            <v>0</v>
          </cell>
        </row>
        <row r="1104">
          <cell r="AH1104">
            <v>0</v>
          </cell>
          <cell r="AI1104">
            <v>0</v>
          </cell>
          <cell r="AJ1104">
            <v>0</v>
          </cell>
        </row>
        <row r="1105">
          <cell r="AH1105">
            <v>0</v>
          </cell>
          <cell r="AI1105">
            <v>0</v>
          </cell>
          <cell r="AJ1105">
            <v>0</v>
          </cell>
        </row>
        <row r="1106">
          <cell r="R1106">
            <v>-3165001.86</v>
          </cell>
          <cell r="S1106">
            <v>-2961651.93</v>
          </cell>
          <cell r="T1106">
            <v>-3705847.36</v>
          </cell>
          <cell r="AH1106">
            <v>-2887084.9420833327</v>
          </cell>
          <cell r="AI1106">
            <v>-2916215.8212499996</v>
          </cell>
          <cell r="AJ1106">
            <v>-2953218.8491666666</v>
          </cell>
        </row>
        <row r="1107">
          <cell r="R1107">
            <v>-746641.37</v>
          </cell>
          <cell r="S1107">
            <v>-885410.29</v>
          </cell>
          <cell r="T1107">
            <v>-1237191.98</v>
          </cell>
          <cell r="AH1107">
            <v>-737606.52916666667</v>
          </cell>
          <cell r="AI1107">
            <v>-755718.87666666659</v>
          </cell>
          <cell r="AJ1107">
            <v>-766630.87416666653</v>
          </cell>
        </row>
        <row r="1108">
          <cell r="AH1108">
            <v>0</v>
          </cell>
          <cell r="AI1108">
            <v>0</v>
          </cell>
          <cell r="AJ1108">
            <v>0</v>
          </cell>
        </row>
        <row r="1109">
          <cell r="AH1109">
            <v>0</v>
          </cell>
          <cell r="AI1109">
            <v>0</v>
          </cell>
          <cell r="AJ1109">
            <v>0</v>
          </cell>
        </row>
        <row r="1110">
          <cell r="AH1110">
            <v>0</v>
          </cell>
          <cell r="AI1110">
            <v>0</v>
          </cell>
          <cell r="AJ1110">
            <v>0</v>
          </cell>
        </row>
        <row r="1111">
          <cell r="R1111">
            <v>-59.6</v>
          </cell>
          <cell r="S1111">
            <v>191.16</v>
          </cell>
          <cell r="T1111">
            <v>-59.6</v>
          </cell>
          <cell r="AH1111">
            <v>495.94666666666666</v>
          </cell>
          <cell r="AI1111">
            <v>452.9783333333333</v>
          </cell>
          <cell r="AJ1111">
            <v>385.78500000000003</v>
          </cell>
        </row>
        <row r="1112">
          <cell r="R1112">
            <v>-201242.5</v>
          </cell>
          <cell r="S1112">
            <v>-201242.5</v>
          </cell>
          <cell r="T1112">
            <v>-200000</v>
          </cell>
          <cell r="AH1112">
            <v>-450849.32291666669</v>
          </cell>
          <cell r="AI1112">
            <v>-428342.96875</v>
          </cell>
          <cell r="AJ1112">
            <v>-400423.125</v>
          </cell>
        </row>
        <row r="1113">
          <cell r="R1113">
            <v>-203011.17</v>
          </cell>
          <cell r="S1113">
            <v>-210724.8</v>
          </cell>
          <cell r="T1113">
            <v>-254303.85</v>
          </cell>
          <cell r="AH1113">
            <v>-281005.1708333334</v>
          </cell>
          <cell r="AI1113">
            <v>-280888.67208333337</v>
          </cell>
          <cell r="AJ1113">
            <v>-276298.77124999999</v>
          </cell>
        </row>
        <row r="1114">
          <cell r="R1114">
            <v>-13694616.210000001</v>
          </cell>
          <cell r="S1114">
            <v>-13418513.25</v>
          </cell>
          <cell r="T1114">
            <v>-18231892.800000001</v>
          </cell>
          <cell r="AH1114">
            <v>-12039812.150833333</v>
          </cell>
          <cell r="AI1114">
            <v>-12146462.725833334</v>
          </cell>
          <cell r="AJ1114">
            <v>-12492969.471249999</v>
          </cell>
        </row>
        <row r="1115">
          <cell r="R1115">
            <v>-1743749.83</v>
          </cell>
          <cell r="S1115">
            <v>-1704599.12</v>
          </cell>
          <cell r="T1115">
            <v>-1659968.74</v>
          </cell>
          <cell r="AH1115">
            <v>-1685941.0354166667</v>
          </cell>
          <cell r="AI1115">
            <v>-1694073.1758333333</v>
          </cell>
          <cell r="AJ1115">
            <v>-1696804.91625</v>
          </cell>
        </row>
        <row r="1116">
          <cell r="R1116">
            <v>-1606085.36</v>
          </cell>
          <cell r="S1116">
            <v>-2975105.16</v>
          </cell>
          <cell r="T1116">
            <v>-4281065.3899999997</v>
          </cell>
          <cell r="AH1116">
            <v>-2388917.7687500003</v>
          </cell>
          <cell r="AI1116">
            <v>-2436725.4612500006</v>
          </cell>
          <cell r="AJ1116">
            <v>-2535723.4045833335</v>
          </cell>
        </row>
        <row r="1117">
          <cell r="AH1117">
            <v>0</v>
          </cell>
          <cell r="AI1117">
            <v>0</v>
          </cell>
          <cell r="AJ1117">
            <v>0</v>
          </cell>
        </row>
        <row r="1118">
          <cell r="R1118">
            <v>-41222.480000000003</v>
          </cell>
          <cell r="S1118">
            <v>3219.63</v>
          </cell>
          <cell r="T1118">
            <v>-5748.95</v>
          </cell>
          <cell r="AH1118">
            <v>-13755.269166666667</v>
          </cell>
          <cell r="AI1118">
            <v>-15026.009583333334</v>
          </cell>
          <cell r="AJ1118">
            <v>-15250.182083333335</v>
          </cell>
        </row>
        <row r="1119">
          <cell r="R1119">
            <v>-47237.8</v>
          </cell>
          <cell r="S1119">
            <v>-41166.01</v>
          </cell>
          <cell r="T1119">
            <v>-39435.879999999997</v>
          </cell>
          <cell r="AH1119">
            <v>-31822.446249999994</v>
          </cell>
          <cell r="AI1119">
            <v>-34772.059166666659</v>
          </cell>
          <cell r="AJ1119">
            <v>-37311.448333333334</v>
          </cell>
        </row>
        <row r="1120">
          <cell r="R1120">
            <v>-22968.82</v>
          </cell>
          <cell r="S1120">
            <v>-22968.82</v>
          </cell>
          <cell r="T1120">
            <v>-22968.82</v>
          </cell>
          <cell r="AH1120">
            <v>-22968.820000000003</v>
          </cell>
          <cell r="AI1120">
            <v>-22968.820000000003</v>
          </cell>
          <cell r="AJ1120">
            <v>-22968.820000000003</v>
          </cell>
        </row>
        <row r="1121">
          <cell r="R1121">
            <v>-15427.19</v>
          </cell>
          <cell r="S1121">
            <v>-15310.19</v>
          </cell>
          <cell r="T1121">
            <v>-15314.19</v>
          </cell>
          <cell r="AH1121">
            <v>-4217.9145833333332</v>
          </cell>
          <cell r="AI1121">
            <v>-5515.5037499999999</v>
          </cell>
          <cell r="AJ1121">
            <v>-6822.0254166666664</v>
          </cell>
        </row>
        <row r="1122">
          <cell r="R1122">
            <v>-62630.22</v>
          </cell>
          <cell r="S1122">
            <v>-63774.18</v>
          </cell>
          <cell r="T1122">
            <v>-64922.46</v>
          </cell>
          <cell r="AH1122">
            <v>-44998.558333333327</v>
          </cell>
          <cell r="AI1122">
            <v>-48377.430416666662</v>
          </cell>
          <cell r="AJ1122">
            <v>-63632.673750000009</v>
          </cell>
        </row>
        <row r="1123">
          <cell r="R1123">
            <v>-3676.61</v>
          </cell>
          <cell r="S1123">
            <v>-3947.01</v>
          </cell>
          <cell r="T1123">
            <v>-3806.36</v>
          </cell>
          <cell r="AH1123">
            <v>-7940.09</v>
          </cell>
          <cell r="AI1123">
            <v>-7951.3566666666666</v>
          </cell>
          <cell r="AJ1123">
            <v>-7968.029583333333</v>
          </cell>
        </row>
        <row r="1124">
          <cell r="R1124">
            <v>1.19</v>
          </cell>
          <cell r="S1124">
            <v>5.95</v>
          </cell>
          <cell r="T1124">
            <v>14.76</v>
          </cell>
          <cell r="AH1124">
            <v>4.9583333333333333E-2</v>
          </cell>
          <cell r="AI1124">
            <v>0.34708333333333335</v>
          </cell>
          <cell r="AJ1124">
            <v>1.21</v>
          </cell>
        </row>
        <row r="1125">
          <cell r="R1125">
            <v>5120.5600000000004</v>
          </cell>
          <cell r="S1125">
            <v>3427.14</v>
          </cell>
          <cell r="T1125">
            <v>3289.24</v>
          </cell>
          <cell r="AH1125">
            <v>2576.35</v>
          </cell>
          <cell r="AI1125">
            <v>2708.874166666667</v>
          </cell>
          <cell r="AJ1125">
            <v>2812.8595833333334</v>
          </cell>
        </row>
        <row r="1126">
          <cell r="R1126">
            <v>0</v>
          </cell>
          <cell r="S1126">
            <v>0</v>
          </cell>
          <cell r="T1126">
            <v>0</v>
          </cell>
          <cell r="AH1126">
            <v>0</v>
          </cell>
          <cell r="AI1126">
            <v>0</v>
          </cell>
          <cell r="AJ1126">
            <v>0</v>
          </cell>
        </row>
        <row r="1127">
          <cell r="R1127">
            <v>0</v>
          </cell>
          <cell r="S1127">
            <v>0</v>
          </cell>
          <cell r="T1127">
            <v>0</v>
          </cell>
          <cell r="AH1127">
            <v>-25261.674166666675</v>
          </cell>
          <cell r="AI1127">
            <v>-21032.681250000005</v>
          </cell>
          <cell r="AJ1127">
            <v>-17834.037499999999</v>
          </cell>
        </row>
        <row r="1128">
          <cell r="R1128">
            <v>0</v>
          </cell>
          <cell r="S1128">
            <v>0</v>
          </cell>
          <cell r="T1128">
            <v>0</v>
          </cell>
          <cell r="AH1128">
            <v>0</v>
          </cell>
          <cell r="AI1128">
            <v>0</v>
          </cell>
          <cell r="AJ1128">
            <v>0</v>
          </cell>
        </row>
        <row r="1129">
          <cell r="R1129">
            <v>0</v>
          </cell>
          <cell r="S1129">
            <v>0</v>
          </cell>
          <cell r="T1129">
            <v>0</v>
          </cell>
          <cell r="AH1129">
            <v>-1857.55</v>
          </cell>
          <cell r="AI1129">
            <v>-1609.8766666666668</v>
          </cell>
          <cell r="AJ1129">
            <v>-1362.2033333333331</v>
          </cell>
        </row>
        <row r="1130">
          <cell r="R1130">
            <v>0</v>
          </cell>
          <cell r="S1130">
            <v>0</v>
          </cell>
          <cell r="T1130">
            <v>0</v>
          </cell>
          <cell r="AH1130">
            <v>-4438893.5587499999</v>
          </cell>
          <cell r="AI1130">
            <v>-3452472.7679166663</v>
          </cell>
          <cell r="AJ1130">
            <v>-2466051.9770833333</v>
          </cell>
        </row>
        <row r="1131">
          <cell r="R1131">
            <v>-396.93</v>
          </cell>
          <cell r="S1131">
            <v>-396.93</v>
          </cell>
          <cell r="T1131">
            <v>0</v>
          </cell>
          <cell r="AH1131">
            <v>-180899.45499999996</v>
          </cell>
          <cell r="AI1131">
            <v>-140795.13333333327</v>
          </cell>
          <cell r="AJ1131">
            <v>-100674.2729166667</v>
          </cell>
        </row>
        <row r="1132">
          <cell r="R1132">
            <v>-932.46</v>
          </cell>
          <cell r="S1132">
            <v>-683.71</v>
          </cell>
          <cell r="T1132">
            <v>0</v>
          </cell>
          <cell r="AH1132">
            <v>-132679.96041666667</v>
          </cell>
          <cell r="AI1132">
            <v>-122598.01916666665</v>
          </cell>
          <cell r="AJ1132">
            <v>-108276.85374999999</v>
          </cell>
        </row>
        <row r="1133">
          <cell r="R1133">
            <v>4275.88</v>
          </cell>
          <cell r="S1133">
            <v>14580.19</v>
          </cell>
          <cell r="T1133">
            <v>10881.55</v>
          </cell>
          <cell r="AH1133">
            <v>158321.28916666665</v>
          </cell>
          <cell r="AI1133">
            <v>144222.59791666665</v>
          </cell>
          <cell r="AJ1133">
            <v>127107.82041666664</v>
          </cell>
        </row>
        <row r="1134">
          <cell r="R1134">
            <v>-9864.61</v>
          </cell>
          <cell r="S1134">
            <v>-72742.080000000002</v>
          </cell>
          <cell r="T1134">
            <v>-1702.53</v>
          </cell>
          <cell r="AH1134">
            <v>-17858.679583333331</v>
          </cell>
          <cell r="AI1134">
            <v>-21300.624999999996</v>
          </cell>
          <cell r="AJ1134">
            <v>-24402.483749999999</v>
          </cell>
        </row>
        <row r="1135">
          <cell r="R1135">
            <v>0</v>
          </cell>
          <cell r="S1135">
            <v>0</v>
          </cell>
          <cell r="T1135">
            <v>0</v>
          </cell>
          <cell r="AH1135">
            <v>0</v>
          </cell>
          <cell r="AI1135">
            <v>0</v>
          </cell>
          <cell r="AJ1135">
            <v>0</v>
          </cell>
        </row>
        <row r="1136">
          <cell r="R1136">
            <v>-4872.72</v>
          </cell>
          <cell r="S1136">
            <v>-5802.06</v>
          </cell>
          <cell r="T1136">
            <v>-6731.4</v>
          </cell>
          <cell r="AH1136">
            <v>-1026.8958333333333</v>
          </cell>
          <cell r="AI1136">
            <v>-1471.6783333333333</v>
          </cell>
          <cell r="AJ1136">
            <v>-1993.9058333333335</v>
          </cell>
        </row>
        <row r="1137">
          <cell r="R1137">
            <v>0</v>
          </cell>
          <cell r="S1137">
            <v>-11318.85</v>
          </cell>
          <cell r="T1137">
            <v>-50.4</v>
          </cell>
          <cell r="AH1137">
            <v>-1767.86</v>
          </cell>
          <cell r="AI1137">
            <v>-2239.4787499999998</v>
          </cell>
          <cell r="AJ1137">
            <v>-2713.1974999999998</v>
          </cell>
        </row>
        <row r="1138">
          <cell r="R1138">
            <v>-2000</v>
          </cell>
          <cell r="S1138">
            <v>-2000</v>
          </cell>
          <cell r="T1138">
            <v>-2000</v>
          </cell>
          <cell r="AH1138">
            <v>-2000</v>
          </cell>
          <cell r="AI1138">
            <v>-2000</v>
          </cell>
          <cell r="AJ1138">
            <v>-2000</v>
          </cell>
        </row>
        <row r="1139">
          <cell r="R1139">
            <v>-852038.02</v>
          </cell>
          <cell r="S1139">
            <v>-866722.91</v>
          </cell>
          <cell r="T1139">
            <v>-978083.62</v>
          </cell>
          <cell r="AH1139">
            <v>-993630.01416666666</v>
          </cell>
          <cell r="AI1139">
            <v>-1000604.2783333333</v>
          </cell>
          <cell r="AJ1139">
            <v>-923920.08375000011</v>
          </cell>
        </row>
        <row r="1140">
          <cell r="R1140">
            <v>0</v>
          </cell>
          <cell r="S1140">
            <v>0</v>
          </cell>
          <cell r="T1140">
            <v>0</v>
          </cell>
          <cell r="AH1140">
            <v>0</v>
          </cell>
          <cell r="AI1140">
            <v>0</v>
          </cell>
          <cell r="AJ1140">
            <v>0</v>
          </cell>
        </row>
        <row r="1141">
          <cell r="R1141">
            <v>0</v>
          </cell>
          <cell r="S1141">
            <v>0</v>
          </cell>
          <cell r="T1141">
            <v>0</v>
          </cell>
          <cell r="AH1141">
            <v>0</v>
          </cell>
          <cell r="AI1141">
            <v>0</v>
          </cell>
          <cell r="AJ1141">
            <v>0</v>
          </cell>
        </row>
        <row r="1142">
          <cell r="R1142">
            <v>-1139135.01</v>
          </cell>
          <cell r="S1142">
            <v>-1084835.01</v>
          </cell>
          <cell r="T1142">
            <v>-1149635.01</v>
          </cell>
          <cell r="AH1142">
            <v>-871057.40583333327</v>
          </cell>
          <cell r="AI1142">
            <v>-915501.78083333327</v>
          </cell>
          <cell r="AJ1142">
            <v>-960383.65583333327</v>
          </cell>
        </row>
        <row r="1143">
          <cell r="R1143">
            <v>-2858658.49</v>
          </cell>
          <cell r="S1143">
            <v>-2858658.49</v>
          </cell>
          <cell r="T1143">
            <v>-2858658.49</v>
          </cell>
          <cell r="AH1143">
            <v>-2738469.5358333336</v>
          </cell>
          <cell r="AI1143">
            <v>-2787379.5529166674</v>
          </cell>
          <cell r="AJ1143">
            <v>-2821951.6487500011</v>
          </cell>
        </row>
        <row r="1144">
          <cell r="R1144">
            <v>-7988139.8799999999</v>
          </cell>
          <cell r="S1144">
            <v>-7988139.8799999999</v>
          </cell>
          <cell r="T1144">
            <v>-7988139.8799999999</v>
          </cell>
          <cell r="AH1144">
            <v>-7794312.3408333333</v>
          </cell>
          <cell r="AI1144">
            <v>-7866197.4220833331</v>
          </cell>
          <cell r="AJ1144">
            <v>-7922028.9691666663</v>
          </cell>
        </row>
        <row r="1145">
          <cell r="R1145">
            <v>-80000</v>
          </cell>
          <cell r="S1145">
            <v>0</v>
          </cell>
          <cell r="T1145">
            <v>0</v>
          </cell>
          <cell r="AH1145">
            <v>-80000</v>
          </cell>
          <cell r="AI1145">
            <v>-76666.666666666672</v>
          </cell>
          <cell r="AJ1145">
            <v>-70000</v>
          </cell>
        </row>
        <row r="1146">
          <cell r="R1146">
            <v>-409268.06</v>
          </cell>
          <cell r="S1146">
            <v>-453386.92</v>
          </cell>
          <cell r="T1146">
            <v>-544533.78</v>
          </cell>
          <cell r="AH1146">
            <v>-77919.13</v>
          </cell>
          <cell r="AI1146">
            <v>-113863.08750000001</v>
          </cell>
          <cell r="AJ1146">
            <v>-155443.11666666667</v>
          </cell>
        </row>
        <row r="1147">
          <cell r="R1147">
            <v>-1124086.72</v>
          </cell>
          <cell r="S1147">
            <v>-1296860.3999999999</v>
          </cell>
          <cell r="T1147">
            <v>-1344649.1</v>
          </cell>
          <cell r="AH1147">
            <v>-306110.21083333332</v>
          </cell>
          <cell r="AI1147">
            <v>-406983.00750000001</v>
          </cell>
          <cell r="AJ1147">
            <v>-517045.90333333326</v>
          </cell>
        </row>
        <row r="1148">
          <cell r="R1148">
            <v>0</v>
          </cell>
          <cell r="S1148">
            <v>0</v>
          </cell>
          <cell r="T1148">
            <v>0</v>
          </cell>
          <cell r="AH1148">
            <v>0</v>
          </cell>
          <cell r="AI1148">
            <v>0</v>
          </cell>
          <cell r="AJ1148">
            <v>0</v>
          </cell>
        </row>
        <row r="1149">
          <cell r="R1149">
            <v>0</v>
          </cell>
          <cell r="S1149">
            <v>0</v>
          </cell>
          <cell r="T1149">
            <v>0</v>
          </cell>
          <cell r="AH1149">
            <v>0</v>
          </cell>
          <cell r="AI1149">
            <v>0</v>
          </cell>
          <cell r="AJ1149">
            <v>0</v>
          </cell>
        </row>
        <row r="1150">
          <cell r="R1150">
            <v>0</v>
          </cell>
          <cell r="S1150">
            <v>0</v>
          </cell>
          <cell r="T1150">
            <v>0</v>
          </cell>
          <cell r="AH1150">
            <v>0</v>
          </cell>
          <cell r="AI1150">
            <v>0</v>
          </cell>
          <cell r="AJ1150">
            <v>0</v>
          </cell>
        </row>
        <row r="1151">
          <cell r="R1151">
            <v>1372046.45</v>
          </cell>
          <cell r="S1151">
            <v>-12108938.550000001</v>
          </cell>
          <cell r="T1151">
            <v>-20660612.550000001</v>
          </cell>
          <cell r="AH1151">
            <v>-15958732.468750006</v>
          </cell>
          <cell r="AI1151">
            <v>-14813946.714583337</v>
          </cell>
          <cell r="AJ1151">
            <v>-15382877.127083339</v>
          </cell>
        </row>
        <row r="1152">
          <cell r="AH1152">
            <v>0</v>
          </cell>
          <cell r="AI1152">
            <v>0</v>
          </cell>
          <cell r="AJ1152">
            <v>0</v>
          </cell>
        </row>
        <row r="1153">
          <cell r="R1153">
            <v>-275</v>
          </cell>
          <cell r="S1153">
            <v>-693</v>
          </cell>
          <cell r="T1153">
            <v>-693</v>
          </cell>
          <cell r="AH1153">
            <v>-102.53875000000001</v>
          </cell>
          <cell r="AI1153">
            <v>-80.209583333333327</v>
          </cell>
          <cell r="AJ1153">
            <v>-96.626666666666665</v>
          </cell>
        </row>
        <row r="1154">
          <cell r="R1154">
            <v>-186616.62</v>
          </cell>
          <cell r="S1154">
            <v>25876.43</v>
          </cell>
          <cell r="T1154">
            <v>24170.19</v>
          </cell>
          <cell r="AH1154">
            <v>-118535.32791666668</v>
          </cell>
          <cell r="AI1154">
            <v>-119777.01125</v>
          </cell>
          <cell r="AJ1154">
            <v>-112438.23208333335</v>
          </cell>
        </row>
        <row r="1155">
          <cell r="R1155">
            <v>-343.67</v>
          </cell>
          <cell r="S1155">
            <v>-343.67</v>
          </cell>
          <cell r="T1155">
            <v>-343.67</v>
          </cell>
          <cell r="AH1155">
            <v>-343.67</v>
          </cell>
          <cell r="AI1155">
            <v>-343.67</v>
          </cell>
          <cell r="AJ1155">
            <v>-343.67</v>
          </cell>
        </row>
        <row r="1156">
          <cell r="R1156">
            <v>-29959.23</v>
          </cell>
          <cell r="S1156">
            <v>-60184.52</v>
          </cell>
          <cell r="T1156">
            <v>-87779.58</v>
          </cell>
          <cell r="AH1156">
            <v>-276225.99833333335</v>
          </cell>
          <cell r="AI1156">
            <v>-279385.47916666663</v>
          </cell>
          <cell r="AJ1156">
            <v>-283961.87208333332</v>
          </cell>
        </row>
        <row r="1157">
          <cell r="R1157">
            <v>-8678.4599999999991</v>
          </cell>
          <cell r="S1157">
            <v>-8678.4599999999991</v>
          </cell>
          <cell r="T1157">
            <v>-8678.4599999999991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</row>
        <row r="1158">
          <cell r="R1158">
            <v>0</v>
          </cell>
          <cell r="S1158">
            <v>0</v>
          </cell>
          <cell r="T1158">
            <v>0</v>
          </cell>
          <cell r="AH1158">
            <v>0</v>
          </cell>
          <cell r="AI1158">
            <v>0</v>
          </cell>
          <cell r="AJ1158">
            <v>0</v>
          </cell>
        </row>
        <row r="1159">
          <cell r="R1159">
            <v>-20918532.18</v>
          </cell>
          <cell r="S1159">
            <v>-22884583.039999999</v>
          </cell>
          <cell r="T1159">
            <v>-24848199.280000001</v>
          </cell>
          <cell r="AH1159">
            <v>-23211875.221666668</v>
          </cell>
          <cell r="AI1159">
            <v>-23376498.850833338</v>
          </cell>
          <cell r="AJ1159">
            <v>-23545867.956666667</v>
          </cell>
        </row>
        <row r="1160">
          <cell r="R1160">
            <v>-7664183.8499999996</v>
          </cell>
          <cell r="S1160">
            <v>-3722478.2</v>
          </cell>
          <cell r="T1160">
            <v>-4487858.2</v>
          </cell>
          <cell r="AH1160">
            <v>-6035083.4637500001</v>
          </cell>
          <cell r="AI1160">
            <v>-5875760.3691666676</v>
          </cell>
          <cell r="AJ1160">
            <v>-5698384.7612500014</v>
          </cell>
        </row>
        <row r="1161">
          <cell r="R1161">
            <v>-285527.37</v>
          </cell>
          <cell r="S1161">
            <v>583187.69999999995</v>
          </cell>
          <cell r="T1161">
            <v>499397.15</v>
          </cell>
          <cell r="AH1161">
            <v>-3011203.9720833334</v>
          </cell>
          <cell r="AI1161">
            <v>-2970946.3333333326</v>
          </cell>
          <cell r="AJ1161">
            <v>-2674395.9645833336</v>
          </cell>
        </row>
        <row r="1162">
          <cell r="R1162">
            <v>-10163600.060000001</v>
          </cell>
          <cell r="S1162">
            <v>-11179934.060000001</v>
          </cell>
          <cell r="T1162">
            <v>-12196340.060000001</v>
          </cell>
          <cell r="AH1162">
            <v>-12089390.14875</v>
          </cell>
          <cell r="AI1162">
            <v>-12070635.307916669</v>
          </cell>
          <cell r="AJ1162">
            <v>-12085571.910833335</v>
          </cell>
        </row>
        <row r="1163">
          <cell r="R1163">
            <v>-539.52</v>
          </cell>
          <cell r="S1163">
            <v>-539.52</v>
          </cell>
          <cell r="T1163">
            <v>0</v>
          </cell>
          <cell r="AH1163">
            <v>-212.34</v>
          </cell>
          <cell r="AI1163">
            <v>-257.3</v>
          </cell>
          <cell r="AJ1163">
            <v>-279.78000000000003</v>
          </cell>
        </row>
        <row r="1164">
          <cell r="R1164">
            <v>-3387882.84</v>
          </cell>
          <cell r="S1164">
            <v>-4422732.03</v>
          </cell>
          <cell r="T1164">
            <v>-5678283.46</v>
          </cell>
          <cell r="AH1164">
            <v>-3676175.6279166662</v>
          </cell>
          <cell r="AI1164">
            <v>-3897287.7045833343</v>
          </cell>
          <cell r="AJ1164">
            <v>-4126235.862916667</v>
          </cell>
        </row>
        <row r="1165">
          <cell r="R1165">
            <v>-476089</v>
          </cell>
          <cell r="S1165">
            <v>-476089</v>
          </cell>
          <cell r="T1165">
            <v>-476089</v>
          </cell>
          <cell r="AH1165">
            <v>-476089</v>
          </cell>
          <cell r="AI1165">
            <v>-476089</v>
          </cell>
          <cell r="AJ1165">
            <v>-476089</v>
          </cell>
        </row>
        <row r="1166">
          <cell r="R1166">
            <v>0</v>
          </cell>
          <cell r="S1166">
            <v>0</v>
          </cell>
          <cell r="T1166">
            <v>0</v>
          </cell>
          <cell r="AH1166">
            <v>0</v>
          </cell>
          <cell r="AI1166">
            <v>0</v>
          </cell>
          <cell r="AJ1166">
            <v>0</v>
          </cell>
        </row>
        <row r="1167">
          <cell r="R1167">
            <v>-68677.25</v>
          </cell>
          <cell r="S1167">
            <v>-208677.25</v>
          </cell>
          <cell r="T1167">
            <v>-348677.25</v>
          </cell>
          <cell r="AH1167">
            <v>-258841.22666666665</v>
          </cell>
          <cell r="AI1167">
            <v>-252600.20000000004</v>
          </cell>
          <cell r="AJ1167">
            <v>-246359.17333333334</v>
          </cell>
        </row>
        <row r="1168">
          <cell r="R1168">
            <v>45356</v>
          </cell>
          <cell r="S1168">
            <v>1327356</v>
          </cell>
          <cell r="T1168">
            <v>955494</v>
          </cell>
          <cell r="AH1168">
            <v>-671668.82583333331</v>
          </cell>
          <cell r="AI1168">
            <v>-437146.16416666663</v>
          </cell>
          <cell r="AJ1168">
            <v>-234195.5</v>
          </cell>
        </row>
        <row r="1169">
          <cell r="R1169">
            <v>-4163092.12</v>
          </cell>
          <cell r="S1169">
            <v>-4868567.28</v>
          </cell>
          <cell r="T1169">
            <v>-5184513.0599999996</v>
          </cell>
          <cell r="AH1169">
            <v>-4130707.2883333326</v>
          </cell>
          <cell r="AI1169">
            <v>-4149694.9445833336</v>
          </cell>
          <cell r="AJ1169">
            <v>-4181186.4983333331</v>
          </cell>
        </row>
        <row r="1170">
          <cell r="R1170">
            <v>-1873038.83</v>
          </cell>
          <cell r="S1170">
            <v>-3788727.32</v>
          </cell>
          <cell r="T1170">
            <v>-4006125.79</v>
          </cell>
          <cell r="AH1170">
            <v>-1786443.3358333334</v>
          </cell>
          <cell r="AI1170">
            <v>-1854618.9958333333</v>
          </cell>
          <cell r="AJ1170">
            <v>-1980157.4920833334</v>
          </cell>
        </row>
        <row r="1171">
          <cell r="R1171">
            <v>0</v>
          </cell>
          <cell r="S1171">
            <v>0</v>
          </cell>
          <cell r="T1171">
            <v>0</v>
          </cell>
          <cell r="AH1171">
            <v>0</v>
          </cell>
          <cell r="AI1171">
            <v>0</v>
          </cell>
          <cell r="AJ1171">
            <v>0</v>
          </cell>
        </row>
        <row r="1172">
          <cell r="R1172">
            <v>-1402233.98</v>
          </cell>
          <cell r="S1172">
            <v>-3061195.35</v>
          </cell>
          <cell r="T1172">
            <v>-4490665.0999999996</v>
          </cell>
          <cell r="AH1172">
            <v>-1992858.3187499999</v>
          </cell>
          <cell r="AI1172">
            <v>-2036224.6658333335</v>
          </cell>
          <cell r="AJ1172">
            <v>-2140287.5366666671</v>
          </cell>
        </row>
        <row r="1173">
          <cell r="R1173">
            <v>0</v>
          </cell>
          <cell r="S1173">
            <v>0</v>
          </cell>
          <cell r="T1173">
            <v>0</v>
          </cell>
          <cell r="AH1173">
            <v>0</v>
          </cell>
          <cell r="AI1173">
            <v>0</v>
          </cell>
          <cell r="AJ1173">
            <v>0</v>
          </cell>
        </row>
        <row r="1174">
          <cell r="R1174">
            <v>-132132.84</v>
          </cell>
          <cell r="S1174">
            <v>-132132.84</v>
          </cell>
          <cell r="T1174">
            <v>-132132.84</v>
          </cell>
          <cell r="AH1174">
            <v>-702475.64999999991</v>
          </cell>
          <cell r="AI1174">
            <v>-611422.8866666666</v>
          </cell>
          <cell r="AJ1174">
            <v>-520370.12333333323</v>
          </cell>
        </row>
        <row r="1175">
          <cell r="R1175">
            <v>-1203.8499999999999</v>
          </cell>
          <cell r="S1175">
            <v>-1185.3599999999999</v>
          </cell>
          <cell r="T1175">
            <v>-1333.16</v>
          </cell>
          <cell r="AH1175">
            <v>-1940.5474999999999</v>
          </cell>
          <cell r="AI1175">
            <v>-1885.0508333333335</v>
          </cell>
          <cell r="AJ1175">
            <v>-1791.2995833333334</v>
          </cell>
        </row>
        <row r="1176">
          <cell r="R1176">
            <v>-97093.51</v>
          </cell>
          <cell r="S1176">
            <v>-53884.98</v>
          </cell>
          <cell r="T1176">
            <v>-173512.32000000001</v>
          </cell>
          <cell r="AH1176">
            <v>-130832.84166666667</v>
          </cell>
          <cell r="AI1176">
            <v>-133325.20500000002</v>
          </cell>
          <cell r="AJ1176">
            <v>-136603.89250000002</v>
          </cell>
        </row>
        <row r="1177">
          <cell r="R1177">
            <v>-188841.77</v>
          </cell>
          <cell r="S1177">
            <v>-302691.63</v>
          </cell>
          <cell r="T1177">
            <v>-414244.35</v>
          </cell>
          <cell r="AH1177">
            <v>-258597.32458333333</v>
          </cell>
          <cell r="AI1177">
            <v>-270137.24208333332</v>
          </cell>
          <cell r="AJ1177">
            <v>-279151.74666666664</v>
          </cell>
        </row>
        <row r="1178">
          <cell r="R1178">
            <v>-76757.25</v>
          </cell>
          <cell r="S1178">
            <v>-73601.34</v>
          </cell>
          <cell r="T1178">
            <v>-103984.42</v>
          </cell>
          <cell r="AH1178">
            <v>-58489.914166666662</v>
          </cell>
          <cell r="AI1178">
            <v>-60603.145416666674</v>
          </cell>
          <cell r="AJ1178">
            <v>-63187.496666666666</v>
          </cell>
        </row>
        <row r="1179">
          <cell r="R1179">
            <v>-1129170</v>
          </cell>
          <cell r="S1179">
            <v>-1242087</v>
          </cell>
          <cell r="T1179">
            <v>-1355004</v>
          </cell>
          <cell r="AH1179">
            <v>-1786814.75</v>
          </cell>
          <cell r="AI1179">
            <v>-1678190.0416666667</v>
          </cell>
          <cell r="AJ1179">
            <v>-1624616.625</v>
          </cell>
        </row>
        <row r="1180">
          <cell r="R1180">
            <v>-311.39999999999998</v>
          </cell>
          <cell r="S1180">
            <v>-1561.4</v>
          </cell>
          <cell r="T1180">
            <v>-14314.4</v>
          </cell>
          <cell r="AH1180">
            <v>-3413.8724999999999</v>
          </cell>
          <cell r="AI1180">
            <v>-3445.8741666666665</v>
          </cell>
          <cell r="AJ1180">
            <v>-3470.2874999999999</v>
          </cell>
        </row>
        <row r="1181">
          <cell r="R1181">
            <v>-353.13</v>
          </cell>
          <cell r="S1181">
            <v>-347.71</v>
          </cell>
          <cell r="T1181">
            <v>-391.06</v>
          </cell>
          <cell r="AH1181">
            <v>-569.22749999999996</v>
          </cell>
          <cell r="AI1181">
            <v>-552.94875000000002</v>
          </cell>
          <cell r="AJ1181">
            <v>-525.44875000000002</v>
          </cell>
        </row>
        <row r="1182">
          <cell r="AH1182">
            <v>0</v>
          </cell>
          <cell r="AI1182">
            <v>0</v>
          </cell>
          <cell r="AJ1182">
            <v>0</v>
          </cell>
        </row>
        <row r="1183">
          <cell r="R1183">
            <v>0</v>
          </cell>
          <cell r="S1183">
            <v>0</v>
          </cell>
          <cell r="T1183">
            <v>0</v>
          </cell>
          <cell r="AH1183">
            <v>0</v>
          </cell>
          <cell r="AI1183">
            <v>0</v>
          </cell>
          <cell r="AJ1183">
            <v>0</v>
          </cell>
        </row>
        <row r="1184">
          <cell r="R1184">
            <v>0</v>
          </cell>
          <cell r="S1184">
            <v>0</v>
          </cell>
          <cell r="T1184">
            <v>0</v>
          </cell>
          <cell r="AH1184">
            <v>0</v>
          </cell>
          <cell r="AI1184">
            <v>0</v>
          </cell>
          <cell r="AJ1184">
            <v>0</v>
          </cell>
        </row>
        <row r="1185">
          <cell r="R1185">
            <v>0</v>
          </cell>
          <cell r="S1185">
            <v>0</v>
          </cell>
          <cell r="T1185">
            <v>0</v>
          </cell>
          <cell r="AH1185">
            <v>0</v>
          </cell>
          <cell r="AI1185">
            <v>0</v>
          </cell>
          <cell r="AJ1185">
            <v>0</v>
          </cell>
        </row>
        <row r="1186">
          <cell r="R1186">
            <v>0</v>
          </cell>
          <cell r="S1186">
            <v>0</v>
          </cell>
          <cell r="T1186">
            <v>0</v>
          </cell>
          <cell r="AH1186">
            <v>0</v>
          </cell>
          <cell r="AI1186">
            <v>0</v>
          </cell>
          <cell r="AJ1186">
            <v>0</v>
          </cell>
        </row>
        <row r="1187">
          <cell r="R1187">
            <v>-398750</v>
          </cell>
          <cell r="S1187">
            <v>-598125</v>
          </cell>
          <cell r="T1187">
            <v>-797500</v>
          </cell>
          <cell r="AH1187">
            <v>-697812.5</v>
          </cell>
          <cell r="AI1187">
            <v>-697812.5</v>
          </cell>
          <cell r="AJ1187">
            <v>-697812.5</v>
          </cell>
        </row>
        <row r="1188">
          <cell r="R1188">
            <v>0</v>
          </cell>
          <cell r="S1188">
            <v>0</v>
          </cell>
          <cell r="T1188">
            <v>0</v>
          </cell>
          <cell r="AH1188">
            <v>0</v>
          </cell>
          <cell r="AI1188">
            <v>0</v>
          </cell>
          <cell r="AJ1188">
            <v>0</v>
          </cell>
        </row>
        <row r="1189">
          <cell r="R1189">
            <v>0</v>
          </cell>
          <cell r="S1189">
            <v>0</v>
          </cell>
          <cell r="T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R1190">
            <v>0</v>
          </cell>
          <cell r="S1190">
            <v>0</v>
          </cell>
          <cell r="T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1">
          <cell r="R1191">
            <v>0</v>
          </cell>
          <cell r="S1191">
            <v>0</v>
          </cell>
          <cell r="T1191">
            <v>0</v>
          </cell>
          <cell r="AH1191">
            <v>0</v>
          </cell>
          <cell r="AI1191">
            <v>0</v>
          </cell>
          <cell r="AJ1191">
            <v>0</v>
          </cell>
        </row>
        <row r="1192">
          <cell r="R1192">
            <v>0</v>
          </cell>
          <cell r="S1192">
            <v>0</v>
          </cell>
          <cell r="T1192">
            <v>0</v>
          </cell>
          <cell r="AH1192">
            <v>0</v>
          </cell>
          <cell r="AI1192">
            <v>0</v>
          </cell>
          <cell r="AJ1192">
            <v>0</v>
          </cell>
        </row>
        <row r="1193">
          <cell r="R1193">
            <v>0</v>
          </cell>
          <cell r="S1193">
            <v>0</v>
          </cell>
          <cell r="T1193">
            <v>0</v>
          </cell>
          <cell r="AH1193">
            <v>-235611.97916666666</v>
          </cell>
          <cell r="AI1193">
            <v>-188489.58333333334</v>
          </cell>
          <cell r="AJ1193">
            <v>-127903.64583333333</v>
          </cell>
        </row>
        <row r="1194">
          <cell r="R1194">
            <v>0</v>
          </cell>
          <cell r="S1194">
            <v>0</v>
          </cell>
          <cell r="T1194">
            <v>0</v>
          </cell>
          <cell r="AH1194">
            <v>0</v>
          </cell>
          <cell r="AI1194">
            <v>0</v>
          </cell>
          <cell r="AJ1194">
            <v>0</v>
          </cell>
        </row>
        <row r="1195">
          <cell r="R1195">
            <v>0</v>
          </cell>
          <cell r="S1195">
            <v>0</v>
          </cell>
          <cell r="T1195">
            <v>0</v>
          </cell>
          <cell r="AH1195">
            <v>-206171.875</v>
          </cell>
          <cell r="AI1195">
            <v>-164937.5</v>
          </cell>
          <cell r="AJ1195">
            <v>-111921.875</v>
          </cell>
        </row>
        <row r="1196">
          <cell r="R1196">
            <v>0</v>
          </cell>
          <cell r="S1196">
            <v>0</v>
          </cell>
          <cell r="T1196">
            <v>0</v>
          </cell>
          <cell r="AH1196">
            <v>-26687.5</v>
          </cell>
          <cell r="AI1196">
            <v>-21437.5</v>
          </cell>
          <cell r="AJ1196">
            <v>-14437.5</v>
          </cell>
        </row>
        <row r="1197">
          <cell r="R1197">
            <v>0</v>
          </cell>
          <cell r="S1197">
            <v>0</v>
          </cell>
          <cell r="T1197">
            <v>0</v>
          </cell>
          <cell r="AH1197">
            <v>-785069.65833333333</v>
          </cell>
          <cell r="AI1197">
            <v>-681771.00208333333</v>
          </cell>
          <cell r="AJ1197">
            <v>-537152.9</v>
          </cell>
        </row>
        <row r="1198">
          <cell r="R1198">
            <v>0</v>
          </cell>
          <cell r="S1198">
            <v>0</v>
          </cell>
          <cell r="T1198">
            <v>0</v>
          </cell>
          <cell r="AH1198">
            <v>-62196.776666666672</v>
          </cell>
          <cell r="AI1198">
            <v>-49961.34375</v>
          </cell>
          <cell r="AJ1198">
            <v>-33647.438333333332</v>
          </cell>
        </row>
        <row r="1199">
          <cell r="R1199">
            <v>0</v>
          </cell>
          <cell r="S1199">
            <v>0</v>
          </cell>
          <cell r="T1199">
            <v>0</v>
          </cell>
          <cell r="AH1199">
            <v>-196212.80208333334</v>
          </cell>
          <cell r="AI1199">
            <v>-181855.77083333334</v>
          </cell>
          <cell r="AJ1199">
            <v>-157927.38541666666</v>
          </cell>
        </row>
        <row r="1200">
          <cell r="R1200">
            <v>0</v>
          </cell>
          <cell r="S1200">
            <v>0</v>
          </cell>
          <cell r="T1200">
            <v>0</v>
          </cell>
          <cell r="AH1200">
            <v>0</v>
          </cell>
          <cell r="AI1200">
            <v>0</v>
          </cell>
          <cell r="AJ1200">
            <v>0</v>
          </cell>
        </row>
        <row r="1201">
          <cell r="R1201">
            <v>0</v>
          </cell>
          <cell r="S1201">
            <v>0</v>
          </cell>
          <cell r="T1201">
            <v>0</v>
          </cell>
          <cell r="AH1201">
            <v>-275716.14583333331</v>
          </cell>
          <cell r="AI1201">
            <v>-232747.39583333334</v>
          </cell>
          <cell r="AJ1201">
            <v>-175455.72916666666</v>
          </cell>
        </row>
        <row r="1202">
          <cell r="R1202">
            <v>0</v>
          </cell>
          <cell r="S1202">
            <v>0</v>
          </cell>
          <cell r="T1202">
            <v>0</v>
          </cell>
          <cell r="AH1202">
            <v>-18037.5</v>
          </cell>
          <cell r="AI1202">
            <v>-14787.5</v>
          </cell>
          <cell r="AJ1202">
            <v>-12837.5</v>
          </cell>
        </row>
        <row r="1203">
          <cell r="R1203">
            <v>-85706.03</v>
          </cell>
          <cell r="S1203">
            <v>-104751.86</v>
          </cell>
          <cell r="T1203">
            <v>-9522.69</v>
          </cell>
          <cell r="AH1203">
            <v>-57137.30000000001</v>
          </cell>
          <cell r="AI1203">
            <v>-57137.296666666669</v>
          </cell>
          <cell r="AJ1203">
            <v>-57137.293333333328</v>
          </cell>
        </row>
        <row r="1204">
          <cell r="R1204">
            <v>0</v>
          </cell>
          <cell r="S1204">
            <v>0</v>
          </cell>
          <cell r="T1204">
            <v>0</v>
          </cell>
          <cell r="AH1204">
            <v>-60799.634166666663</v>
          </cell>
          <cell r="AI1204">
            <v>-49844.757916666662</v>
          </cell>
          <cell r="AJ1204">
            <v>-43271.825833333336</v>
          </cell>
        </row>
        <row r="1205">
          <cell r="R1205">
            <v>0</v>
          </cell>
          <cell r="S1205">
            <v>0</v>
          </cell>
          <cell r="T1205">
            <v>0</v>
          </cell>
          <cell r="AH1205">
            <v>-18008.59375</v>
          </cell>
          <cell r="AI1205">
            <v>-14763.802083333334</v>
          </cell>
          <cell r="AJ1205">
            <v>-12816.927083333334</v>
          </cell>
        </row>
        <row r="1206">
          <cell r="R1206">
            <v>-76837.5</v>
          </cell>
          <cell r="S1206">
            <v>-93912.5</v>
          </cell>
          <cell r="T1206">
            <v>-8537.5</v>
          </cell>
          <cell r="AH1206">
            <v>-51225</v>
          </cell>
          <cell r="AI1206">
            <v>-51225</v>
          </cell>
          <cell r="AJ1206">
            <v>-51225</v>
          </cell>
        </row>
        <row r="1207">
          <cell r="R1207">
            <v>0</v>
          </cell>
          <cell r="S1207">
            <v>0</v>
          </cell>
          <cell r="T1207">
            <v>0</v>
          </cell>
          <cell r="AH1207">
            <v>-242812.5</v>
          </cell>
          <cell r="AI1207">
            <v>-199062.5</v>
          </cell>
          <cell r="AJ1207">
            <v>-172812.5</v>
          </cell>
        </row>
        <row r="1208">
          <cell r="R1208">
            <v>-24412.5</v>
          </cell>
          <cell r="S1208">
            <v>-29837.5</v>
          </cell>
          <cell r="T1208">
            <v>-2712.5</v>
          </cell>
          <cell r="AH1208">
            <v>-16275</v>
          </cell>
          <cell r="AI1208">
            <v>-16275</v>
          </cell>
          <cell r="AJ1208">
            <v>-16275</v>
          </cell>
        </row>
        <row r="1209">
          <cell r="R1209">
            <v>0</v>
          </cell>
          <cell r="S1209">
            <v>0</v>
          </cell>
          <cell r="T1209">
            <v>0</v>
          </cell>
          <cell r="AH1209">
            <v>-39986.13416666667</v>
          </cell>
          <cell r="AI1209">
            <v>-32662.977500000005</v>
          </cell>
          <cell r="AJ1209">
            <v>-28335.654166666671</v>
          </cell>
        </row>
        <row r="1210">
          <cell r="R1210">
            <v>-194437.28</v>
          </cell>
          <cell r="S1210">
            <v>-237645.61</v>
          </cell>
          <cell r="T1210">
            <v>-21603.94</v>
          </cell>
          <cell r="AH1210">
            <v>-129624.8</v>
          </cell>
          <cell r="AI1210">
            <v>-129624.79666666668</v>
          </cell>
          <cell r="AJ1210">
            <v>-129624.79333333333</v>
          </cell>
        </row>
        <row r="1211">
          <cell r="R1211">
            <v>-227624.78</v>
          </cell>
          <cell r="S1211">
            <v>-278208.11</v>
          </cell>
          <cell r="T1211">
            <v>-25291.439999999999</v>
          </cell>
          <cell r="AH1211">
            <v>-151749.80000000002</v>
          </cell>
          <cell r="AI1211">
            <v>-151749.79666666666</v>
          </cell>
          <cell r="AJ1211">
            <v>-151749.79333333333</v>
          </cell>
        </row>
        <row r="1212">
          <cell r="R1212">
            <v>-258750</v>
          </cell>
          <cell r="S1212">
            <v>-316250</v>
          </cell>
          <cell r="T1212">
            <v>-28750</v>
          </cell>
          <cell r="AH1212">
            <v>-172500</v>
          </cell>
          <cell r="AI1212">
            <v>-172500</v>
          </cell>
          <cell r="AJ1212">
            <v>-172500</v>
          </cell>
        </row>
        <row r="1213">
          <cell r="R1213">
            <v>-207599.78</v>
          </cell>
          <cell r="S1213">
            <v>-253733.11</v>
          </cell>
          <cell r="T1213">
            <v>-23066.44</v>
          </cell>
          <cell r="AH1213">
            <v>-138399.80000000002</v>
          </cell>
          <cell r="AI1213">
            <v>-138399.79666666666</v>
          </cell>
          <cell r="AJ1213">
            <v>-138399.79333333333</v>
          </cell>
        </row>
        <row r="1214">
          <cell r="R1214">
            <v>-77850</v>
          </cell>
          <cell r="S1214">
            <v>-95150</v>
          </cell>
          <cell r="T1214">
            <v>-8650</v>
          </cell>
          <cell r="AH1214">
            <v>-51900</v>
          </cell>
          <cell r="AI1214">
            <v>-51900</v>
          </cell>
          <cell r="AJ1214">
            <v>-51900</v>
          </cell>
        </row>
        <row r="1215">
          <cell r="R1215">
            <v>-519750</v>
          </cell>
          <cell r="S1215">
            <v>-635250</v>
          </cell>
          <cell r="T1215">
            <v>-57750</v>
          </cell>
          <cell r="AH1215">
            <v>-346500</v>
          </cell>
          <cell r="AI1215">
            <v>-346500</v>
          </cell>
          <cell r="AJ1215">
            <v>-346500</v>
          </cell>
        </row>
        <row r="1216">
          <cell r="R1216">
            <v>-526500</v>
          </cell>
          <cell r="S1216">
            <v>-643500</v>
          </cell>
          <cell r="T1216">
            <v>-58500</v>
          </cell>
          <cell r="AH1216">
            <v>-351000</v>
          </cell>
          <cell r="AI1216">
            <v>-351000</v>
          </cell>
          <cell r="AJ1216">
            <v>-351000</v>
          </cell>
        </row>
        <row r="1217">
          <cell r="R1217">
            <v>-131999.78</v>
          </cell>
          <cell r="S1217">
            <v>-161333.10999999999</v>
          </cell>
          <cell r="T1217">
            <v>-14666.44</v>
          </cell>
          <cell r="AH1217">
            <v>-87999.8</v>
          </cell>
          <cell r="AI1217">
            <v>-87999.796666666676</v>
          </cell>
          <cell r="AJ1217">
            <v>-87999.793333333335</v>
          </cell>
        </row>
        <row r="1218">
          <cell r="R1218">
            <v>-186899.78</v>
          </cell>
          <cell r="S1218">
            <v>-228433.11</v>
          </cell>
          <cell r="T1218">
            <v>-20766.439999999999</v>
          </cell>
          <cell r="AH1218">
            <v>-124599.8</v>
          </cell>
          <cell r="AI1218">
            <v>-124599.79666666668</v>
          </cell>
          <cell r="AJ1218">
            <v>-124599.79333333333</v>
          </cell>
        </row>
        <row r="1219">
          <cell r="R1219">
            <v>-275625</v>
          </cell>
          <cell r="S1219">
            <v>-336875</v>
          </cell>
          <cell r="T1219">
            <v>-30625</v>
          </cell>
          <cell r="AH1219">
            <v>-183750</v>
          </cell>
          <cell r="AI1219">
            <v>-183750</v>
          </cell>
          <cell r="AJ1219">
            <v>-183750</v>
          </cell>
        </row>
        <row r="1220">
          <cell r="R1220">
            <v>-55200.22</v>
          </cell>
          <cell r="S1220">
            <v>-67466.89</v>
          </cell>
          <cell r="T1220">
            <v>-6133.56</v>
          </cell>
          <cell r="AH1220">
            <v>-36800.200000000004</v>
          </cell>
          <cell r="AI1220">
            <v>-36800.203333333331</v>
          </cell>
          <cell r="AJ1220">
            <v>-36800.206666666658</v>
          </cell>
        </row>
        <row r="1221">
          <cell r="R1221">
            <v>-74362.5</v>
          </cell>
          <cell r="S1221">
            <v>-90887.5</v>
          </cell>
          <cell r="T1221">
            <v>-8262.5</v>
          </cell>
          <cell r="AH1221">
            <v>-49575</v>
          </cell>
          <cell r="AI1221">
            <v>-49575</v>
          </cell>
          <cell r="AJ1221">
            <v>-49575</v>
          </cell>
        </row>
        <row r="1222">
          <cell r="R1222">
            <v>-124124.78</v>
          </cell>
          <cell r="S1222">
            <v>-151708.10999999999</v>
          </cell>
          <cell r="T1222">
            <v>-13791.44</v>
          </cell>
          <cell r="AH1222">
            <v>-82749.8</v>
          </cell>
          <cell r="AI1222">
            <v>-82749.796666666676</v>
          </cell>
          <cell r="AJ1222">
            <v>-82749.79333333332</v>
          </cell>
        </row>
        <row r="1223">
          <cell r="R1223">
            <v>-402187.5</v>
          </cell>
          <cell r="S1223">
            <v>-491562.5</v>
          </cell>
          <cell r="T1223">
            <v>-44687.5</v>
          </cell>
          <cell r="AH1223">
            <v>-268125</v>
          </cell>
          <cell r="AI1223">
            <v>-268125</v>
          </cell>
          <cell r="AJ1223">
            <v>-268125</v>
          </cell>
        </row>
        <row r="1224">
          <cell r="R1224">
            <v>-246749.78</v>
          </cell>
          <cell r="S1224">
            <v>-301583.11</v>
          </cell>
          <cell r="T1224">
            <v>-27416.44</v>
          </cell>
          <cell r="AH1224">
            <v>-164499.80000000002</v>
          </cell>
          <cell r="AI1224">
            <v>-164499.79666666663</v>
          </cell>
          <cell r="AJ1224">
            <v>-164499.79333333331</v>
          </cell>
        </row>
        <row r="1225">
          <cell r="R1225">
            <v>-54000</v>
          </cell>
          <cell r="S1225">
            <v>-66000</v>
          </cell>
          <cell r="T1225">
            <v>-6000</v>
          </cell>
          <cell r="AH1225">
            <v>-36000</v>
          </cell>
          <cell r="AI1225">
            <v>-36000</v>
          </cell>
          <cell r="AJ1225">
            <v>-36000</v>
          </cell>
        </row>
        <row r="1226">
          <cell r="R1226">
            <v>-84790.82</v>
          </cell>
          <cell r="S1226">
            <v>-254374.15</v>
          </cell>
          <cell r="T1226">
            <v>-423957.48</v>
          </cell>
          <cell r="AH1226">
            <v>-508749.17333333334</v>
          </cell>
          <cell r="AI1226">
            <v>-508749.17</v>
          </cell>
          <cell r="AJ1226">
            <v>-508749.16666666674</v>
          </cell>
        </row>
        <row r="1227">
          <cell r="R1227">
            <v>-322915.86</v>
          </cell>
          <cell r="S1227">
            <v>-968749.19</v>
          </cell>
          <cell r="T1227">
            <v>-1614582.52</v>
          </cell>
          <cell r="AH1227">
            <v>-1937499.2133333331</v>
          </cell>
          <cell r="AI1227">
            <v>-1937499.21</v>
          </cell>
          <cell r="AJ1227">
            <v>-1937499.2066666668</v>
          </cell>
        </row>
        <row r="1228">
          <cell r="R1228">
            <v>0</v>
          </cell>
          <cell r="S1228">
            <v>0</v>
          </cell>
          <cell r="T1228">
            <v>0</v>
          </cell>
          <cell r="AH1228">
            <v>-54432.344583333346</v>
          </cell>
          <cell r="AI1228">
            <v>-51449.82958333334</v>
          </cell>
          <cell r="AJ1228">
            <v>-45484.676249999997</v>
          </cell>
        </row>
        <row r="1229">
          <cell r="R1229">
            <v>0</v>
          </cell>
          <cell r="S1229">
            <v>0</v>
          </cell>
          <cell r="T1229">
            <v>0</v>
          </cell>
          <cell r="AH1229">
            <v>-71458.333333333328</v>
          </cell>
          <cell r="AI1229">
            <v>-65625</v>
          </cell>
          <cell r="AJ1229">
            <v>-53958.333333333336</v>
          </cell>
        </row>
        <row r="1230">
          <cell r="R1230">
            <v>0</v>
          </cell>
          <cell r="S1230">
            <v>0</v>
          </cell>
          <cell r="T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R1231">
            <v>-154483.42000000001</v>
          </cell>
          <cell r="S1231">
            <v>-463450.09</v>
          </cell>
          <cell r="T1231">
            <v>-772416.76</v>
          </cell>
          <cell r="AH1231">
            <v>-926900.08708333329</v>
          </cell>
          <cell r="AI1231">
            <v>-926900.08499999996</v>
          </cell>
          <cell r="AJ1231">
            <v>-926900.08375000011</v>
          </cell>
        </row>
        <row r="1232">
          <cell r="R1232">
            <v>0</v>
          </cell>
          <cell r="S1232">
            <v>0</v>
          </cell>
          <cell r="T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R1233">
            <v>0</v>
          </cell>
          <cell r="S1233">
            <v>0</v>
          </cell>
          <cell r="T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R1234">
            <v>0</v>
          </cell>
          <cell r="S1234">
            <v>0</v>
          </cell>
          <cell r="T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R1235">
            <v>0</v>
          </cell>
          <cell r="S1235">
            <v>0</v>
          </cell>
          <cell r="T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R1236">
            <v>0</v>
          </cell>
          <cell r="S1236">
            <v>0</v>
          </cell>
          <cell r="T1236">
            <v>0</v>
          </cell>
          <cell r="AH1236">
            <v>0</v>
          </cell>
          <cell r="AI1236">
            <v>0</v>
          </cell>
          <cell r="AJ1236">
            <v>0</v>
          </cell>
        </row>
        <row r="1237">
          <cell r="R1237">
            <v>0</v>
          </cell>
          <cell r="S1237">
            <v>0</v>
          </cell>
          <cell r="T1237">
            <v>0</v>
          </cell>
          <cell r="AH1237">
            <v>0</v>
          </cell>
          <cell r="AI1237">
            <v>0</v>
          </cell>
          <cell r="AJ1237">
            <v>0</v>
          </cell>
        </row>
        <row r="1238">
          <cell r="R1238">
            <v>0</v>
          </cell>
          <cell r="S1238">
            <v>0</v>
          </cell>
          <cell r="T1238">
            <v>0</v>
          </cell>
          <cell r="AH1238">
            <v>-82729.81041666666</v>
          </cell>
          <cell r="AI1238">
            <v>-29782.911250000001</v>
          </cell>
          <cell r="AJ1238">
            <v>0</v>
          </cell>
        </row>
        <row r="1239">
          <cell r="R1239">
            <v>-1122965.3400000001</v>
          </cell>
          <cell r="S1239">
            <v>-1443798.67</v>
          </cell>
          <cell r="T1239">
            <v>-1764632</v>
          </cell>
          <cell r="AH1239">
            <v>-962548.69333333324</v>
          </cell>
          <cell r="AI1239">
            <v>-962548.69</v>
          </cell>
          <cell r="AJ1239">
            <v>-962548.68666666653</v>
          </cell>
        </row>
        <row r="1240">
          <cell r="R1240">
            <v>0</v>
          </cell>
          <cell r="S1240">
            <v>0</v>
          </cell>
          <cell r="T1240">
            <v>0</v>
          </cell>
          <cell r="AH1240">
            <v>-337395.83333333331</v>
          </cell>
          <cell r="AI1240">
            <v>-269062.5</v>
          </cell>
          <cell r="AJ1240">
            <v>-183645.83333333334</v>
          </cell>
        </row>
        <row r="1241">
          <cell r="R1241">
            <v>0</v>
          </cell>
          <cell r="S1241">
            <v>0</v>
          </cell>
          <cell r="T1241">
            <v>0</v>
          </cell>
          <cell r="AH1241">
            <v>0</v>
          </cell>
          <cell r="AI1241">
            <v>0</v>
          </cell>
          <cell r="AJ1241">
            <v>0</v>
          </cell>
        </row>
        <row r="1242">
          <cell r="R1242">
            <v>0</v>
          </cell>
          <cell r="S1242">
            <v>0</v>
          </cell>
          <cell r="T1242">
            <v>0</v>
          </cell>
          <cell r="AH1242">
            <v>-179156.25</v>
          </cell>
          <cell r="AI1242">
            <v>-120656.25</v>
          </cell>
          <cell r="AJ1242">
            <v>-47531.25</v>
          </cell>
        </row>
        <row r="1243">
          <cell r="R1243">
            <v>-54250</v>
          </cell>
          <cell r="S1243">
            <v>-69750</v>
          </cell>
          <cell r="T1243">
            <v>0</v>
          </cell>
          <cell r="AH1243">
            <v>-46500</v>
          </cell>
          <cell r="AI1243">
            <v>-46500</v>
          </cell>
          <cell r="AJ1243">
            <v>-42947.916666666664</v>
          </cell>
        </row>
        <row r="1244">
          <cell r="R1244">
            <v>-205293.32</v>
          </cell>
          <cell r="S1244">
            <v>-263959.98</v>
          </cell>
          <cell r="T1244">
            <v>0</v>
          </cell>
          <cell r="AH1244">
            <v>-175960.0266666667</v>
          </cell>
          <cell r="AI1244">
            <v>-175960.02000000002</v>
          </cell>
          <cell r="AJ1244">
            <v>-162517.23666666666</v>
          </cell>
        </row>
        <row r="1245">
          <cell r="R1245">
            <v>-1179062.5</v>
          </cell>
          <cell r="S1245">
            <v>-1515937.5</v>
          </cell>
          <cell r="T1245">
            <v>-1852812.5</v>
          </cell>
          <cell r="AH1245">
            <v>-1010625</v>
          </cell>
          <cell r="AI1245">
            <v>-1010625</v>
          </cell>
          <cell r="AJ1245">
            <v>-1010625</v>
          </cell>
        </row>
        <row r="1246">
          <cell r="R1246">
            <v>-682500</v>
          </cell>
          <cell r="S1246">
            <v>-877500</v>
          </cell>
          <cell r="T1246">
            <v>-1072500</v>
          </cell>
          <cell r="AH1246">
            <v>-585000</v>
          </cell>
          <cell r="AI1246">
            <v>-585000</v>
          </cell>
          <cell r="AJ1246">
            <v>-585000</v>
          </cell>
        </row>
        <row r="1247">
          <cell r="R1247">
            <v>-2752240.65</v>
          </cell>
          <cell r="S1247">
            <v>-3302688.78</v>
          </cell>
          <cell r="T1247">
            <v>-550448.16</v>
          </cell>
          <cell r="AH1247">
            <v>-2060155.3262500002</v>
          </cell>
          <cell r="AI1247">
            <v>-1998065.6066666667</v>
          </cell>
          <cell r="AJ1247">
            <v>-1958553.9783333335</v>
          </cell>
        </row>
        <row r="1248">
          <cell r="R1248">
            <v>-81301.72</v>
          </cell>
          <cell r="S1248">
            <v>-128134.61</v>
          </cell>
          <cell r="T1248">
            <v>-193252.52</v>
          </cell>
          <cell r="AH1248">
            <v>-64910.628333333356</v>
          </cell>
          <cell r="AI1248">
            <v>-68714.197083333347</v>
          </cell>
          <cell r="AJ1248">
            <v>-78156.269166666665</v>
          </cell>
        </row>
        <row r="1249">
          <cell r="R1249">
            <v>-22350.91</v>
          </cell>
          <cell r="S1249">
            <v>-44701.82</v>
          </cell>
          <cell r="T1249">
            <v>-67052.73</v>
          </cell>
          <cell r="AH1249">
            <v>-22344.727916666667</v>
          </cell>
          <cell r="AI1249">
            <v>-25138.59166666666</v>
          </cell>
          <cell r="AJ1249">
            <v>-29795.031249999996</v>
          </cell>
        </row>
        <row r="1250">
          <cell r="R1250">
            <v>-18925.72</v>
          </cell>
          <cell r="S1250">
            <v>-3785.14</v>
          </cell>
          <cell r="T1250">
            <v>-11355.43</v>
          </cell>
          <cell r="AH1250">
            <v>-20845.205833333337</v>
          </cell>
          <cell r="AI1250">
            <v>-21791.491666666669</v>
          </cell>
          <cell r="AJ1250">
            <v>-22422.348750000005</v>
          </cell>
        </row>
        <row r="1251">
          <cell r="R1251">
            <v>0</v>
          </cell>
          <cell r="S1251">
            <v>0</v>
          </cell>
          <cell r="T1251">
            <v>0</v>
          </cell>
          <cell r="AH1251">
            <v>-7028.3149999999996</v>
          </cell>
          <cell r="AI1251">
            <v>3350.8537499999998</v>
          </cell>
          <cell r="AJ1251">
            <v>7369.4920833333335</v>
          </cell>
        </row>
        <row r="1252">
          <cell r="R1252">
            <v>0</v>
          </cell>
          <cell r="S1252">
            <v>0</v>
          </cell>
          <cell r="T1252">
            <v>0</v>
          </cell>
          <cell r="AH1252">
            <v>-32899.863333333335</v>
          </cell>
          <cell r="AI1252">
            <v>-25382.65625</v>
          </cell>
          <cell r="AJ1252">
            <v>-19995.236249999998</v>
          </cell>
        </row>
        <row r="1253">
          <cell r="R1253">
            <v>-403750</v>
          </cell>
          <cell r="S1253">
            <v>-1211250</v>
          </cell>
          <cell r="T1253">
            <v>-2018750</v>
          </cell>
          <cell r="AH1253">
            <v>-2422500</v>
          </cell>
          <cell r="AI1253">
            <v>-2422500</v>
          </cell>
          <cell r="AJ1253">
            <v>-2422500</v>
          </cell>
        </row>
        <row r="1254">
          <cell r="R1254">
            <v>-291666.48</v>
          </cell>
          <cell r="S1254">
            <v>-874999.81</v>
          </cell>
          <cell r="T1254">
            <v>-1458333.14</v>
          </cell>
          <cell r="AH1254">
            <v>-1749999.8333333333</v>
          </cell>
          <cell r="AI1254">
            <v>-1749999.83</v>
          </cell>
          <cell r="AJ1254">
            <v>-1749999.8266666664</v>
          </cell>
        </row>
        <row r="1255">
          <cell r="R1255">
            <v>-21811.97</v>
          </cell>
          <cell r="S1255">
            <v>-27705.86</v>
          </cell>
          <cell r="T1255">
            <v>56687.97</v>
          </cell>
          <cell r="AH1255">
            <v>-3643.0712500000004</v>
          </cell>
          <cell r="AI1255">
            <v>-5706.314166666667</v>
          </cell>
          <cell r="AJ1255">
            <v>-4498.7262500000006</v>
          </cell>
        </row>
        <row r="1256">
          <cell r="R1256">
            <v>-44448.160000000003</v>
          </cell>
          <cell r="S1256">
            <v>-43220.74</v>
          </cell>
          <cell r="T1256">
            <v>-8778.4</v>
          </cell>
          <cell r="AH1256">
            <v>-17716.624166666665</v>
          </cell>
          <cell r="AI1256">
            <v>-21369.494999999999</v>
          </cell>
          <cell r="AJ1256">
            <v>-23536.125833333335</v>
          </cell>
        </row>
        <row r="1257">
          <cell r="R1257">
            <v>-1684999.83</v>
          </cell>
          <cell r="S1257">
            <v>-2808333.16</v>
          </cell>
          <cell r="T1257">
            <v>-3931666.49</v>
          </cell>
          <cell r="AH1257">
            <v>-3369999.85</v>
          </cell>
          <cell r="AI1257">
            <v>-3369999.8466666662</v>
          </cell>
          <cell r="AJ1257">
            <v>-3369999.8433333333</v>
          </cell>
        </row>
        <row r="1258">
          <cell r="R1258">
            <v>-53523.61</v>
          </cell>
          <cell r="S1258">
            <v>-53523.61</v>
          </cell>
          <cell r="T1258">
            <v>-61504.03</v>
          </cell>
          <cell r="AH1258">
            <v>-20071.353749999998</v>
          </cell>
          <cell r="AI1258">
            <v>-24531.654583333333</v>
          </cell>
          <cell r="AJ1258">
            <v>-29324.472916666666</v>
          </cell>
        </row>
        <row r="1259">
          <cell r="R1259">
            <v>-88660.63</v>
          </cell>
          <cell r="S1259">
            <v>-87313.61</v>
          </cell>
          <cell r="T1259">
            <v>-99566.01</v>
          </cell>
          <cell r="AH1259">
            <v>-71658.199166666658</v>
          </cell>
          <cell r="AI1259">
            <v>-74203.868333333332</v>
          </cell>
          <cell r="AJ1259">
            <v>-76964.37000000001</v>
          </cell>
        </row>
        <row r="1260">
          <cell r="R1260">
            <v>-746250</v>
          </cell>
          <cell r="S1260">
            <v>-2238750</v>
          </cell>
          <cell r="T1260">
            <v>-3731250</v>
          </cell>
          <cell r="AH1260">
            <v>-4477500</v>
          </cell>
          <cell r="AI1260">
            <v>-4477500</v>
          </cell>
          <cell r="AJ1260">
            <v>-4477500</v>
          </cell>
        </row>
        <row r="1261">
          <cell r="R1261">
            <v>-79270.850000000006</v>
          </cell>
          <cell r="S1261">
            <v>-237812.52</v>
          </cell>
          <cell r="T1261">
            <v>-396354.19</v>
          </cell>
          <cell r="AH1261">
            <v>-480469.37833333336</v>
          </cell>
          <cell r="AI1261">
            <v>-479588.58499999996</v>
          </cell>
          <cell r="AJ1261">
            <v>-478707.79166666657</v>
          </cell>
        </row>
        <row r="1262">
          <cell r="R1262">
            <v>0</v>
          </cell>
          <cell r="S1262">
            <v>0</v>
          </cell>
          <cell r="T1262">
            <v>0</v>
          </cell>
          <cell r="AH1262">
            <v>-2945.7937500000003</v>
          </cell>
          <cell r="AI1262">
            <v>-2291.1729166666664</v>
          </cell>
          <cell r="AJ1262">
            <v>-1636.5520833333333</v>
          </cell>
        </row>
        <row r="1263">
          <cell r="R1263">
            <v>-2632500</v>
          </cell>
          <cell r="S1263">
            <v>-4387500</v>
          </cell>
          <cell r="T1263">
            <v>-6142500</v>
          </cell>
          <cell r="AH1263">
            <v>-5265000</v>
          </cell>
          <cell r="AI1263">
            <v>-5265000</v>
          </cell>
          <cell r="AJ1263">
            <v>-5265000</v>
          </cell>
        </row>
        <row r="1264">
          <cell r="R1264">
            <v>0</v>
          </cell>
          <cell r="S1264">
            <v>0</v>
          </cell>
          <cell r="T1264">
            <v>0</v>
          </cell>
          <cell r="AH1264">
            <v>0</v>
          </cell>
          <cell r="AI1264">
            <v>0</v>
          </cell>
          <cell r="AJ1264">
            <v>0</v>
          </cell>
        </row>
        <row r="1265">
          <cell r="R1265">
            <v>-9163916.6899999995</v>
          </cell>
          <cell r="S1265">
            <v>-833083.36</v>
          </cell>
          <cell r="T1265">
            <v>-2499250.0299999998</v>
          </cell>
          <cell r="AH1265">
            <v>-5023700.82</v>
          </cell>
          <cell r="AI1265">
            <v>-5019118.8566666665</v>
          </cell>
          <cell r="AJ1265">
            <v>-5014536.8933333335</v>
          </cell>
        </row>
        <row r="1266">
          <cell r="R1266">
            <v>0</v>
          </cell>
          <cell r="S1266">
            <v>0</v>
          </cell>
          <cell r="T1266">
            <v>0</v>
          </cell>
          <cell r="AH1266">
            <v>0</v>
          </cell>
          <cell r="AI1266">
            <v>0</v>
          </cell>
          <cell r="AJ1266">
            <v>0</v>
          </cell>
        </row>
        <row r="1267">
          <cell r="R1267">
            <v>-1400000</v>
          </cell>
          <cell r="S1267">
            <v>-2800000</v>
          </cell>
          <cell r="T1267">
            <v>0</v>
          </cell>
          <cell r="AH1267">
            <v>-1437280.8333333333</v>
          </cell>
          <cell r="AI1267">
            <v>-1430502.5</v>
          </cell>
          <cell r="AJ1267">
            <v>-1423724.1666666667</v>
          </cell>
        </row>
        <row r="1268">
          <cell r="R1268">
            <v>-1145833.31</v>
          </cell>
          <cell r="S1268">
            <v>-104166.64</v>
          </cell>
          <cell r="T1268">
            <v>0</v>
          </cell>
          <cell r="AH1268">
            <v>-631365.71499999997</v>
          </cell>
          <cell r="AI1268">
            <v>-630208.30833333347</v>
          </cell>
          <cell r="AJ1268">
            <v>-616030.06958333345</v>
          </cell>
        </row>
        <row r="1269">
          <cell r="R1269">
            <v>-1153833.3600000001</v>
          </cell>
          <cell r="S1269">
            <v>-1730750.03</v>
          </cell>
          <cell r="T1269">
            <v>-2307666.7000000002</v>
          </cell>
          <cell r="AH1269">
            <v>-1009604.1733333333</v>
          </cell>
          <cell r="AI1269">
            <v>-1129795.1479166667</v>
          </cell>
          <cell r="AJ1269">
            <v>-1298062.5116666665</v>
          </cell>
        </row>
        <row r="1270">
          <cell r="R1270">
            <v>-198900</v>
          </cell>
          <cell r="S1270">
            <v>-298350</v>
          </cell>
          <cell r="T1270">
            <v>-397800</v>
          </cell>
          <cell r="AH1270">
            <v>-174037.5</v>
          </cell>
          <cell r="AI1270">
            <v>-194756.25</v>
          </cell>
          <cell r="AJ1270">
            <v>-223762.5</v>
          </cell>
        </row>
        <row r="1271">
          <cell r="AH1271">
            <v>0</v>
          </cell>
          <cell r="AI1271">
            <v>0</v>
          </cell>
          <cell r="AJ1271">
            <v>0</v>
          </cell>
        </row>
        <row r="1272">
          <cell r="R1272">
            <v>2345.3200000000002</v>
          </cell>
          <cell r="S1272">
            <v>2345.3200000000002</v>
          </cell>
          <cell r="T1272">
            <v>0</v>
          </cell>
          <cell r="AH1272">
            <v>-3334.4924999999998</v>
          </cell>
          <cell r="AI1272">
            <v>-3139.0491666666662</v>
          </cell>
          <cell r="AJ1272">
            <v>-3041.3274999999999</v>
          </cell>
        </row>
        <row r="1273">
          <cell r="R1273">
            <v>-26043.200000000001</v>
          </cell>
          <cell r="S1273">
            <v>-19798.150000000001</v>
          </cell>
          <cell r="T1273">
            <v>0</v>
          </cell>
          <cell r="AH1273">
            <v>-16685.532499999998</v>
          </cell>
          <cell r="AI1273">
            <v>-18475.638750000002</v>
          </cell>
          <cell r="AJ1273">
            <v>-18211.62875</v>
          </cell>
        </row>
        <row r="1274">
          <cell r="R1274">
            <v>-2059837.5</v>
          </cell>
          <cell r="S1274">
            <v>-2480212.5</v>
          </cell>
          <cell r="T1274">
            <v>-420375</v>
          </cell>
          <cell r="AH1274">
            <v>-422126.5625</v>
          </cell>
          <cell r="AI1274">
            <v>-611295.3125</v>
          </cell>
          <cell r="AJ1274">
            <v>-732153.125</v>
          </cell>
        </row>
        <row r="1275">
          <cell r="R1275">
            <v>0</v>
          </cell>
          <cell r="S1275">
            <v>0</v>
          </cell>
          <cell r="T1275">
            <v>0</v>
          </cell>
          <cell r="AH1275">
            <v>0</v>
          </cell>
          <cell r="AI1275">
            <v>0</v>
          </cell>
          <cell r="AJ1275">
            <v>0</v>
          </cell>
        </row>
        <row r="1276">
          <cell r="R1276">
            <v>0</v>
          </cell>
          <cell r="S1276">
            <v>0</v>
          </cell>
          <cell r="T1276">
            <v>0</v>
          </cell>
          <cell r="AH1276">
            <v>-1284158.7908333335</v>
          </cell>
          <cell r="AI1276">
            <v>-1156775.3800000001</v>
          </cell>
          <cell r="AJ1276">
            <v>-1064291.8404166666</v>
          </cell>
        </row>
        <row r="1277">
          <cell r="R1277">
            <v>-371782.12</v>
          </cell>
          <cell r="S1277">
            <v>46918.06</v>
          </cell>
          <cell r="T1277">
            <v>26736.880000000001</v>
          </cell>
          <cell r="AH1277">
            <v>-189064.78958333333</v>
          </cell>
          <cell r="AI1277">
            <v>-199668.61833333338</v>
          </cell>
          <cell r="AJ1277">
            <v>-191356.60500000001</v>
          </cell>
        </row>
        <row r="1278">
          <cell r="R1278">
            <v>-186025.63</v>
          </cell>
          <cell r="S1278">
            <v>26467.42</v>
          </cell>
          <cell r="T1278">
            <v>19822.240000000002</v>
          </cell>
          <cell r="AH1278">
            <v>-117203.72833333333</v>
          </cell>
          <cell r="AI1278">
            <v>-118586.17583333334</v>
          </cell>
          <cell r="AJ1278">
            <v>-111620.41833333333</v>
          </cell>
        </row>
        <row r="1279">
          <cell r="R1279">
            <v>-68156.289999999994</v>
          </cell>
          <cell r="S1279">
            <v>-27492.53</v>
          </cell>
          <cell r="T1279">
            <v>-78660.91</v>
          </cell>
          <cell r="AH1279">
            <v>-10807.308333333334</v>
          </cell>
          <cell r="AI1279">
            <v>-16533.897499999999</v>
          </cell>
          <cell r="AJ1279">
            <v>-22453.91</v>
          </cell>
        </row>
        <row r="1280">
          <cell r="R1280">
            <v>0</v>
          </cell>
          <cell r="S1280">
            <v>0</v>
          </cell>
          <cell r="T1280">
            <v>0</v>
          </cell>
          <cell r="AH1280">
            <v>0</v>
          </cell>
          <cell r="AI1280">
            <v>0</v>
          </cell>
          <cell r="AJ1280">
            <v>0</v>
          </cell>
        </row>
        <row r="1281">
          <cell r="R1281">
            <v>0</v>
          </cell>
          <cell r="S1281">
            <v>0</v>
          </cell>
          <cell r="T1281">
            <v>0</v>
          </cell>
          <cell r="AH1281">
            <v>902.25916666666672</v>
          </cell>
          <cell r="AI1281">
            <v>902.25916666666672</v>
          </cell>
          <cell r="AJ1281">
            <v>902.25916666666672</v>
          </cell>
        </row>
        <row r="1282">
          <cell r="R1282">
            <v>0</v>
          </cell>
          <cell r="S1282">
            <v>0</v>
          </cell>
          <cell r="T1282">
            <v>0</v>
          </cell>
          <cell r="AH1282">
            <v>0</v>
          </cell>
          <cell r="AI1282">
            <v>0</v>
          </cell>
          <cell r="AJ1282">
            <v>0</v>
          </cell>
        </row>
        <row r="1283">
          <cell r="R1283">
            <v>0</v>
          </cell>
          <cell r="S1283">
            <v>0</v>
          </cell>
          <cell r="T1283">
            <v>0</v>
          </cell>
          <cell r="AH1283">
            <v>0</v>
          </cell>
          <cell r="AI1283">
            <v>0</v>
          </cell>
          <cell r="AJ1283">
            <v>0</v>
          </cell>
        </row>
        <row r="1284">
          <cell r="R1284">
            <v>0</v>
          </cell>
          <cell r="S1284">
            <v>0</v>
          </cell>
          <cell r="T1284">
            <v>0</v>
          </cell>
          <cell r="AH1284">
            <v>0</v>
          </cell>
          <cell r="AI1284">
            <v>0</v>
          </cell>
          <cell r="AJ1284">
            <v>0</v>
          </cell>
        </row>
        <row r="1285">
          <cell r="AH1285">
            <v>0</v>
          </cell>
          <cell r="AI1285">
            <v>0</v>
          </cell>
          <cell r="AJ1285">
            <v>0</v>
          </cell>
        </row>
        <row r="1286">
          <cell r="AH1286">
            <v>0</v>
          </cell>
          <cell r="AI1286">
            <v>0</v>
          </cell>
          <cell r="AJ1286">
            <v>0</v>
          </cell>
        </row>
        <row r="1287">
          <cell r="AH1287">
            <v>0</v>
          </cell>
          <cell r="AI1287">
            <v>0</v>
          </cell>
          <cell r="AJ1287">
            <v>0</v>
          </cell>
        </row>
        <row r="1288">
          <cell r="R1288">
            <v>0</v>
          </cell>
          <cell r="S1288">
            <v>0</v>
          </cell>
          <cell r="T1288">
            <v>-130769.23</v>
          </cell>
          <cell r="AH1288">
            <v>0</v>
          </cell>
          <cell r="AI1288">
            <v>0</v>
          </cell>
          <cell r="AJ1288">
            <v>-5448.7179166666665</v>
          </cell>
        </row>
        <row r="1289">
          <cell r="R1289">
            <v>0</v>
          </cell>
          <cell r="S1289">
            <v>0</v>
          </cell>
          <cell r="T1289">
            <v>0</v>
          </cell>
          <cell r="AH1289">
            <v>0</v>
          </cell>
          <cell r="AI1289">
            <v>0</v>
          </cell>
          <cell r="AJ1289">
            <v>0</v>
          </cell>
        </row>
        <row r="1290">
          <cell r="R1290">
            <v>0</v>
          </cell>
          <cell r="S1290">
            <v>0</v>
          </cell>
          <cell r="T1290">
            <v>0</v>
          </cell>
          <cell r="AH1290">
            <v>0</v>
          </cell>
          <cell r="AI1290">
            <v>0</v>
          </cell>
          <cell r="AJ1290">
            <v>0</v>
          </cell>
        </row>
        <row r="1291">
          <cell r="R1291">
            <v>0</v>
          </cell>
          <cell r="S1291">
            <v>0</v>
          </cell>
          <cell r="T1291">
            <v>0</v>
          </cell>
          <cell r="AH1291">
            <v>0</v>
          </cell>
          <cell r="AI1291">
            <v>0</v>
          </cell>
          <cell r="AJ1291">
            <v>0</v>
          </cell>
        </row>
        <row r="1292">
          <cell r="R1292">
            <v>0</v>
          </cell>
          <cell r="S1292">
            <v>0</v>
          </cell>
          <cell r="T1292">
            <v>0</v>
          </cell>
          <cell r="AH1292">
            <v>0</v>
          </cell>
          <cell r="AI1292">
            <v>0</v>
          </cell>
          <cell r="AJ1292">
            <v>0</v>
          </cell>
        </row>
        <row r="1293">
          <cell r="R1293">
            <v>-1099517.69</v>
          </cell>
          <cell r="S1293">
            <v>-1466023.59</v>
          </cell>
          <cell r="T1293">
            <v>-1832529.49</v>
          </cell>
          <cell r="AH1293">
            <v>-1280780.6045833335</v>
          </cell>
          <cell r="AI1293">
            <v>-1281076.9933333332</v>
          </cell>
          <cell r="AJ1293">
            <v>-1281458.0645833334</v>
          </cell>
        </row>
        <row r="1294">
          <cell r="R1294">
            <v>-1976845</v>
          </cell>
          <cell r="S1294">
            <v>-2192944</v>
          </cell>
          <cell r="T1294">
            <v>-2429690</v>
          </cell>
          <cell r="AH1294">
            <v>-2001591.2433333334</v>
          </cell>
          <cell r="AI1294">
            <v>-1989328.6600000001</v>
          </cell>
          <cell r="AJ1294">
            <v>-1976196.5350000001</v>
          </cell>
        </row>
        <row r="1295">
          <cell r="AH1295">
            <v>0</v>
          </cell>
          <cell r="AI1295">
            <v>0</v>
          </cell>
          <cell r="AJ1295">
            <v>0</v>
          </cell>
        </row>
        <row r="1296">
          <cell r="R1296">
            <v>-60696.36</v>
          </cell>
          <cell r="S1296">
            <v>-80928.479999999996</v>
          </cell>
          <cell r="T1296">
            <v>-101160.6</v>
          </cell>
          <cell r="AH1296">
            <v>-84336.357499999998</v>
          </cell>
          <cell r="AI1296">
            <v>-86582.66333333333</v>
          </cell>
          <cell r="AJ1296">
            <v>-89470.770833333328</v>
          </cell>
        </row>
        <row r="1297">
          <cell r="R1297">
            <v>-60696.36</v>
          </cell>
          <cell r="S1297">
            <v>-80928.479999999996</v>
          </cell>
          <cell r="T1297">
            <v>-101160.6</v>
          </cell>
          <cell r="AH1297">
            <v>-84336.357499999998</v>
          </cell>
          <cell r="AI1297">
            <v>-86582.66333333333</v>
          </cell>
          <cell r="AJ1297">
            <v>-89470.770833333328</v>
          </cell>
        </row>
        <row r="1298">
          <cell r="R1298">
            <v>-10315.200000000001</v>
          </cell>
          <cell r="S1298">
            <v>-13753.6</v>
          </cell>
          <cell r="T1298">
            <v>-17192</v>
          </cell>
          <cell r="AH1298">
            <v>-55223.087500000001</v>
          </cell>
          <cell r="AI1298">
            <v>-53657.683333333342</v>
          </cell>
          <cell r="AJ1298">
            <v>-51645.020833333336</v>
          </cell>
        </row>
        <row r="1299">
          <cell r="R1299">
            <v>-10315.200000000001</v>
          </cell>
          <cell r="S1299">
            <v>-13753.6</v>
          </cell>
          <cell r="T1299">
            <v>-17192</v>
          </cell>
          <cell r="AH1299">
            <v>-55223.087500000001</v>
          </cell>
          <cell r="AI1299">
            <v>-53657.683333333342</v>
          </cell>
          <cell r="AJ1299">
            <v>-51645.020833333336</v>
          </cell>
        </row>
        <row r="1300">
          <cell r="R1300">
            <v>-21651.24</v>
          </cell>
          <cell r="S1300">
            <v>-28868.32</v>
          </cell>
          <cell r="T1300">
            <v>-36085.4</v>
          </cell>
          <cell r="AH1300">
            <v>-68850.28</v>
          </cell>
          <cell r="AI1300">
            <v>-67805.55333333333</v>
          </cell>
          <cell r="AJ1300">
            <v>-66462.333333333328</v>
          </cell>
        </row>
        <row r="1301">
          <cell r="R1301">
            <v>0</v>
          </cell>
          <cell r="S1301">
            <v>0</v>
          </cell>
          <cell r="T1301">
            <v>0</v>
          </cell>
          <cell r="AH1301">
            <v>-895178.02625</v>
          </cell>
          <cell r="AI1301">
            <v>-778925.55125000002</v>
          </cell>
          <cell r="AJ1301">
            <v>-692040.90125</v>
          </cell>
        </row>
        <row r="1302">
          <cell r="R1302">
            <v>-981185.82</v>
          </cell>
          <cell r="S1302">
            <v>-981185.82</v>
          </cell>
          <cell r="T1302">
            <v>-1156166.42</v>
          </cell>
          <cell r="AH1302">
            <v>-837546.30958333332</v>
          </cell>
          <cell r="AI1302">
            <v>-861072.92374999996</v>
          </cell>
          <cell r="AJ1302">
            <v>-887701.89124999987</v>
          </cell>
        </row>
        <row r="1303">
          <cell r="R1303">
            <v>0</v>
          </cell>
          <cell r="S1303">
            <v>0</v>
          </cell>
          <cell r="T1303">
            <v>0</v>
          </cell>
          <cell r="AH1303">
            <v>0</v>
          </cell>
          <cell r="AI1303">
            <v>0</v>
          </cell>
          <cell r="AJ1303">
            <v>0</v>
          </cell>
        </row>
        <row r="1304">
          <cell r="R1304">
            <v>0</v>
          </cell>
          <cell r="S1304">
            <v>0</v>
          </cell>
          <cell r="T1304">
            <v>0</v>
          </cell>
          <cell r="AH1304">
            <v>-2477.9149999999995</v>
          </cell>
          <cell r="AI1304">
            <v>-533.72000000000014</v>
          </cell>
          <cell r="AJ1304">
            <v>1426.4712499999998</v>
          </cell>
        </row>
        <row r="1305">
          <cell r="R1305">
            <v>-33333</v>
          </cell>
          <cell r="S1305">
            <v>-66666</v>
          </cell>
          <cell r="T1305">
            <v>-99999</v>
          </cell>
          <cell r="AH1305">
            <v>-223885.18083333332</v>
          </cell>
          <cell r="AI1305">
            <v>-221801.80583333332</v>
          </cell>
          <cell r="AJ1305">
            <v>-219371.13916666666</v>
          </cell>
        </row>
        <row r="1306">
          <cell r="AH1306">
            <v>0</v>
          </cell>
          <cell r="AI1306">
            <v>0</v>
          </cell>
          <cell r="AJ1306">
            <v>0</v>
          </cell>
        </row>
        <row r="1307">
          <cell r="R1307">
            <v>-819989</v>
          </cell>
          <cell r="S1307">
            <v>-957404</v>
          </cell>
          <cell r="T1307">
            <v>-1166935</v>
          </cell>
          <cell r="AH1307">
            <v>-1044869.9766666666</v>
          </cell>
          <cell r="AI1307">
            <v>-1013082.6016666666</v>
          </cell>
          <cell r="AJ1307">
            <v>-985980.85166666657</v>
          </cell>
        </row>
        <row r="1308">
          <cell r="R1308">
            <v>-1212878.25</v>
          </cell>
          <cell r="S1308">
            <v>-1285453.22</v>
          </cell>
          <cell r="T1308">
            <v>-1359785.96</v>
          </cell>
          <cell r="AH1308">
            <v>-920407.7300000001</v>
          </cell>
          <cell r="AI1308">
            <v>-934628.79083333339</v>
          </cell>
          <cell r="AJ1308">
            <v>-949485.35041666683</v>
          </cell>
        </row>
        <row r="1309">
          <cell r="AH1309">
            <v>0</v>
          </cell>
          <cell r="AI1309">
            <v>0</v>
          </cell>
          <cell r="AJ1309">
            <v>0</v>
          </cell>
        </row>
        <row r="1310">
          <cell r="R1310">
            <v>-740895</v>
          </cell>
          <cell r="S1310">
            <v>-737773.73</v>
          </cell>
          <cell r="T1310">
            <v>-731890.17</v>
          </cell>
          <cell r="AH1310">
            <v>-769856.07833333348</v>
          </cell>
          <cell r="AI1310">
            <v>-764959.41166666674</v>
          </cell>
          <cell r="AJ1310">
            <v>-760111.6958333333</v>
          </cell>
        </row>
        <row r="1311">
          <cell r="R1311">
            <v>-239434.99</v>
          </cell>
          <cell r="S1311">
            <v>-239434.99</v>
          </cell>
          <cell r="T1311">
            <v>-298241.32</v>
          </cell>
          <cell r="AH1311">
            <v>-288789.78625000006</v>
          </cell>
          <cell r="AI1311">
            <v>-273849.92041666672</v>
          </cell>
          <cell r="AJ1311">
            <v>-254247.5625</v>
          </cell>
        </row>
        <row r="1312">
          <cell r="R1312">
            <v>0</v>
          </cell>
          <cell r="S1312">
            <v>0</v>
          </cell>
          <cell r="T1312">
            <v>0</v>
          </cell>
          <cell r="AH1312">
            <v>0</v>
          </cell>
          <cell r="AI1312">
            <v>0</v>
          </cell>
          <cell r="AJ1312">
            <v>0</v>
          </cell>
        </row>
        <row r="1313">
          <cell r="R1313">
            <v>0</v>
          </cell>
          <cell r="S1313">
            <v>0</v>
          </cell>
          <cell r="T1313">
            <v>0</v>
          </cell>
          <cell r="AH1313">
            <v>-12500</v>
          </cell>
          <cell r="AI1313">
            <v>-4166.666666666667</v>
          </cell>
          <cell r="AJ1313">
            <v>0</v>
          </cell>
        </row>
        <row r="1314">
          <cell r="R1314">
            <v>0</v>
          </cell>
          <cell r="S1314">
            <v>0</v>
          </cell>
          <cell r="T1314">
            <v>0</v>
          </cell>
          <cell r="AH1314">
            <v>0</v>
          </cell>
          <cell r="AI1314">
            <v>0</v>
          </cell>
          <cell r="AJ1314">
            <v>0</v>
          </cell>
        </row>
        <row r="1315">
          <cell r="R1315">
            <v>0</v>
          </cell>
          <cell r="S1315">
            <v>0</v>
          </cell>
          <cell r="T1315">
            <v>0</v>
          </cell>
          <cell r="AH1315">
            <v>141.07041666666666</v>
          </cell>
          <cell r="AI1315">
            <v>100.76458333333333</v>
          </cell>
          <cell r="AJ1315">
            <v>80.611666666666665</v>
          </cell>
        </row>
        <row r="1316">
          <cell r="R1316">
            <v>0</v>
          </cell>
          <cell r="S1316">
            <v>0</v>
          </cell>
          <cell r="T1316">
            <v>0</v>
          </cell>
          <cell r="AH1316">
            <v>-1200000</v>
          </cell>
          <cell r="AI1316">
            <v>-866666.66666666663</v>
          </cell>
          <cell r="AJ1316">
            <v>-616666.66666666663</v>
          </cell>
        </row>
        <row r="1317">
          <cell r="R1317">
            <v>0</v>
          </cell>
          <cell r="S1317">
            <v>0</v>
          </cell>
          <cell r="T1317">
            <v>0</v>
          </cell>
          <cell r="AH1317">
            <v>0</v>
          </cell>
          <cell r="AI1317">
            <v>0</v>
          </cell>
          <cell r="AJ1317">
            <v>0</v>
          </cell>
        </row>
        <row r="1318">
          <cell r="R1318">
            <v>0</v>
          </cell>
          <cell r="S1318">
            <v>0</v>
          </cell>
          <cell r="T1318">
            <v>-385313</v>
          </cell>
          <cell r="AH1318">
            <v>0</v>
          </cell>
          <cell r="AI1318">
            <v>0</v>
          </cell>
          <cell r="AJ1318">
            <v>-16054.708333333334</v>
          </cell>
        </row>
        <row r="1319">
          <cell r="R1319">
            <v>0</v>
          </cell>
          <cell r="S1319">
            <v>0</v>
          </cell>
          <cell r="T1319">
            <v>0</v>
          </cell>
          <cell r="AH1319">
            <v>-1122855</v>
          </cell>
          <cell r="AI1319">
            <v>-1122855</v>
          </cell>
          <cell r="AJ1319">
            <v>-1022437.0833333334</v>
          </cell>
        </row>
        <row r="1320">
          <cell r="T1320">
            <v>-3250409</v>
          </cell>
          <cell r="AH1320">
            <v>0</v>
          </cell>
          <cell r="AI1320">
            <v>0</v>
          </cell>
          <cell r="AJ1320">
            <v>-135433.70833333334</v>
          </cell>
        </row>
        <row r="1321">
          <cell r="AH1321">
            <v>0</v>
          </cell>
          <cell r="AI1321">
            <v>0</v>
          </cell>
          <cell r="AJ1321">
            <v>0</v>
          </cell>
        </row>
        <row r="1322">
          <cell r="AH1322">
            <v>0</v>
          </cell>
          <cell r="AI1322">
            <v>0</v>
          </cell>
          <cell r="AJ1322">
            <v>0</v>
          </cell>
        </row>
        <row r="1323">
          <cell r="R1323">
            <v>-633689.44999999995</v>
          </cell>
          <cell r="S1323">
            <v>-633689.44999999995</v>
          </cell>
          <cell r="T1323">
            <v>-633689.44999999995</v>
          </cell>
          <cell r="AH1323">
            <v>-676484.6987500001</v>
          </cell>
          <cell r="AI1323">
            <v>-657896.68000000005</v>
          </cell>
          <cell r="AJ1323">
            <v>-646790.05166666675</v>
          </cell>
        </row>
        <row r="1324">
          <cell r="R1324">
            <v>-3254591.93</v>
          </cell>
          <cell r="S1324">
            <v>-3252247.21</v>
          </cell>
          <cell r="T1324">
            <v>-1571118.16</v>
          </cell>
          <cell r="AH1324">
            <v>-4571534.2208333341</v>
          </cell>
          <cell r="AI1324">
            <v>-4413978.149583335</v>
          </cell>
          <cell r="AJ1324">
            <v>-4195858.4437500006</v>
          </cell>
        </row>
        <row r="1325">
          <cell r="R1325">
            <v>-337286.52</v>
          </cell>
          <cell r="S1325">
            <v>-332898</v>
          </cell>
          <cell r="T1325">
            <v>-332898</v>
          </cell>
          <cell r="AH1325">
            <v>-343470.315</v>
          </cell>
          <cell r="AI1325">
            <v>-342676.17</v>
          </cell>
          <cell r="AJ1325">
            <v>-341699.17</v>
          </cell>
        </row>
        <row r="1326">
          <cell r="R1326">
            <v>0</v>
          </cell>
          <cell r="S1326">
            <v>0</v>
          </cell>
          <cell r="T1326">
            <v>0</v>
          </cell>
          <cell r="AH1326">
            <v>0</v>
          </cell>
          <cell r="AI1326">
            <v>0</v>
          </cell>
          <cell r="AJ1326">
            <v>0</v>
          </cell>
        </row>
        <row r="1327">
          <cell r="R1327">
            <v>0</v>
          </cell>
          <cell r="S1327">
            <v>0</v>
          </cell>
          <cell r="T1327">
            <v>0</v>
          </cell>
          <cell r="AH1327">
            <v>0</v>
          </cell>
          <cell r="AI1327">
            <v>0</v>
          </cell>
          <cell r="AJ1327">
            <v>0</v>
          </cell>
        </row>
        <row r="1328">
          <cell r="R1328">
            <v>0</v>
          </cell>
          <cell r="S1328">
            <v>0</v>
          </cell>
          <cell r="T1328">
            <v>0</v>
          </cell>
          <cell r="AH1328">
            <v>0</v>
          </cell>
          <cell r="AI1328">
            <v>0</v>
          </cell>
          <cell r="AJ1328">
            <v>0</v>
          </cell>
        </row>
        <row r="1329">
          <cell r="R1329">
            <v>0</v>
          </cell>
          <cell r="S1329">
            <v>0</v>
          </cell>
          <cell r="T1329">
            <v>0</v>
          </cell>
          <cell r="AH1329">
            <v>0</v>
          </cell>
          <cell r="AI1329">
            <v>0</v>
          </cell>
          <cell r="AJ1329">
            <v>0</v>
          </cell>
        </row>
        <row r="1330">
          <cell r="R1330">
            <v>0</v>
          </cell>
          <cell r="S1330">
            <v>0</v>
          </cell>
          <cell r="T1330">
            <v>0</v>
          </cell>
          <cell r="AH1330">
            <v>0</v>
          </cell>
          <cell r="AI1330">
            <v>0</v>
          </cell>
          <cell r="AJ1330">
            <v>0</v>
          </cell>
        </row>
        <row r="1331">
          <cell r="R1331">
            <v>0</v>
          </cell>
          <cell r="S1331">
            <v>0</v>
          </cell>
          <cell r="T1331">
            <v>0</v>
          </cell>
          <cell r="AH1331">
            <v>0</v>
          </cell>
          <cell r="AI1331">
            <v>0</v>
          </cell>
          <cell r="AJ1331">
            <v>0</v>
          </cell>
        </row>
        <row r="1332">
          <cell r="R1332">
            <v>-3304.85</v>
          </cell>
          <cell r="S1332">
            <v>-3304.85</v>
          </cell>
          <cell r="T1332">
            <v>0</v>
          </cell>
          <cell r="AH1332">
            <v>-258107.38125000001</v>
          </cell>
          <cell r="AI1332">
            <v>-86010.751666666678</v>
          </cell>
          <cell r="AJ1332">
            <v>-1101.6166666666666</v>
          </cell>
        </row>
        <row r="1333">
          <cell r="R1333">
            <v>-2524598.0499999998</v>
          </cell>
          <cell r="S1333">
            <v>-2524598.0499999998</v>
          </cell>
          <cell r="T1333">
            <v>0</v>
          </cell>
          <cell r="AH1333">
            <v>-2620647.1283333334</v>
          </cell>
          <cell r="AI1333">
            <v>-2606838.2420833339</v>
          </cell>
          <cell r="AJ1333">
            <v>-2488315.0716666668</v>
          </cell>
        </row>
        <row r="1334">
          <cell r="R1334">
            <v>-18504846.399999999</v>
          </cell>
          <cell r="S1334">
            <v>-18318794.23</v>
          </cell>
          <cell r="T1334">
            <v>-18237691.739999998</v>
          </cell>
          <cell r="AH1334">
            <v>-18623120.981666666</v>
          </cell>
          <cell r="AI1334">
            <v>-18680650.69875</v>
          </cell>
          <cell r="AJ1334">
            <v>-18697028.14875</v>
          </cell>
        </row>
        <row r="1335">
          <cell r="R1335">
            <v>-12395293.32</v>
          </cell>
          <cell r="S1335">
            <v>-12740467.49</v>
          </cell>
          <cell r="T1335">
            <v>-12572166.720000001</v>
          </cell>
          <cell r="AH1335">
            <v>-11112311.605416667</v>
          </cell>
          <cell r="AI1335">
            <v>-11336841.451666668</v>
          </cell>
          <cell r="AJ1335">
            <v>-11543551.073749999</v>
          </cell>
        </row>
        <row r="1336">
          <cell r="R1336">
            <v>-448447.58</v>
          </cell>
          <cell r="S1336">
            <v>-459289.58</v>
          </cell>
          <cell r="T1336">
            <v>-448783.58</v>
          </cell>
          <cell r="AH1336">
            <v>-448650.88708333328</v>
          </cell>
          <cell r="AI1336">
            <v>-450603.84791666665</v>
          </cell>
          <cell r="AJ1336">
            <v>-452589.68375000003</v>
          </cell>
        </row>
        <row r="1337">
          <cell r="R1337">
            <v>-10000</v>
          </cell>
          <cell r="S1337">
            <v>-10000</v>
          </cell>
          <cell r="T1337">
            <v>-10000</v>
          </cell>
          <cell r="AH1337">
            <v>-10000</v>
          </cell>
          <cell r="AI1337">
            <v>-10000</v>
          </cell>
          <cell r="AJ1337">
            <v>-10000</v>
          </cell>
        </row>
        <row r="1338">
          <cell r="R1338">
            <v>-24066.26</v>
          </cell>
          <cell r="S1338">
            <v>-32580.98</v>
          </cell>
          <cell r="T1338">
            <v>-24591.59</v>
          </cell>
          <cell r="AH1338">
            <v>-21272.57</v>
          </cell>
          <cell r="AI1338">
            <v>-21500.908333333333</v>
          </cell>
          <cell r="AJ1338">
            <v>-21935.035833333339</v>
          </cell>
        </row>
        <row r="1339">
          <cell r="R1339">
            <v>-41714.14</v>
          </cell>
          <cell r="S1339">
            <v>-64228.41</v>
          </cell>
          <cell r="T1339">
            <v>-64228.41</v>
          </cell>
          <cell r="AH1339">
            <v>-53942.474166666674</v>
          </cell>
          <cell r="AI1339">
            <v>-51847.07666666666</v>
          </cell>
          <cell r="AJ1339">
            <v>-51593.698333333341</v>
          </cell>
        </row>
        <row r="1340">
          <cell r="R1340">
            <v>-798080.24</v>
          </cell>
          <cell r="S1340">
            <v>-888659.9</v>
          </cell>
          <cell r="T1340">
            <v>-1021394.54</v>
          </cell>
          <cell r="AH1340">
            <v>-335600.39416666667</v>
          </cell>
          <cell r="AI1340">
            <v>-399029.6166666667</v>
          </cell>
          <cell r="AJ1340">
            <v>-468978.63125000009</v>
          </cell>
        </row>
        <row r="1341">
          <cell r="R1341">
            <v>-3642130.7</v>
          </cell>
          <cell r="S1341">
            <v>-4557336.57</v>
          </cell>
          <cell r="T1341">
            <v>-5010649.67</v>
          </cell>
          <cell r="AH1341">
            <v>-1010451.57625</v>
          </cell>
          <cell r="AI1341">
            <v>-1346807.3187500003</v>
          </cell>
          <cell r="AJ1341">
            <v>-1737149.3583333334</v>
          </cell>
        </row>
        <row r="1342">
          <cell r="R1342">
            <v>-1904263.28</v>
          </cell>
          <cell r="S1342">
            <v>-2008591.19</v>
          </cell>
          <cell r="T1342">
            <v>-1856903.08</v>
          </cell>
          <cell r="AH1342">
            <v>-819880.6366666666</v>
          </cell>
          <cell r="AI1342">
            <v>-965124.53874999995</v>
          </cell>
          <cell r="AJ1342">
            <v>-1103202.5545833332</v>
          </cell>
        </row>
        <row r="1343">
          <cell r="R1343">
            <v>-1016768.79</v>
          </cell>
          <cell r="S1343">
            <v>-1016768.79</v>
          </cell>
          <cell r="T1343">
            <v>-1659473.13</v>
          </cell>
          <cell r="AH1343">
            <v>-453990.98208333337</v>
          </cell>
          <cell r="AI1343">
            <v>-538721.71458333323</v>
          </cell>
          <cell r="AJ1343">
            <v>-637717.37958333327</v>
          </cell>
        </row>
        <row r="1344">
          <cell r="R1344">
            <v>0</v>
          </cell>
          <cell r="S1344">
            <v>0</v>
          </cell>
          <cell r="T1344">
            <v>-256699</v>
          </cell>
          <cell r="AH1344">
            <v>0</v>
          </cell>
          <cell r="AI1344">
            <v>0</v>
          </cell>
          <cell r="AJ1344">
            <v>-10695.791666666666</v>
          </cell>
        </row>
        <row r="1345">
          <cell r="R1345">
            <v>0</v>
          </cell>
          <cell r="S1345">
            <v>0</v>
          </cell>
          <cell r="T1345">
            <v>0</v>
          </cell>
          <cell r="AH1345">
            <v>0</v>
          </cell>
          <cell r="AI1345">
            <v>0</v>
          </cell>
          <cell r="AJ1345">
            <v>0</v>
          </cell>
        </row>
        <row r="1346">
          <cell r="R1346">
            <v>0</v>
          </cell>
          <cell r="S1346">
            <v>0</v>
          </cell>
          <cell r="T1346">
            <v>-15482</v>
          </cell>
          <cell r="AH1346">
            <v>0</v>
          </cell>
          <cell r="AI1346">
            <v>0</v>
          </cell>
          <cell r="AJ1346">
            <v>-645.08333333333337</v>
          </cell>
        </row>
        <row r="1347">
          <cell r="R1347">
            <v>0</v>
          </cell>
          <cell r="S1347">
            <v>0</v>
          </cell>
          <cell r="T1347">
            <v>0</v>
          </cell>
          <cell r="AH1347">
            <v>0</v>
          </cell>
          <cell r="AI1347">
            <v>0</v>
          </cell>
          <cell r="AJ1347">
            <v>0</v>
          </cell>
        </row>
        <row r="1348">
          <cell r="R1348">
            <v>0</v>
          </cell>
          <cell r="S1348">
            <v>0</v>
          </cell>
          <cell r="T1348">
            <v>-5353</v>
          </cell>
          <cell r="AH1348">
            <v>0</v>
          </cell>
          <cell r="AI1348">
            <v>0</v>
          </cell>
          <cell r="AJ1348">
            <v>-223.04166666666666</v>
          </cell>
        </row>
        <row r="1349">
          <cell r="AH1349">
            <v>0</v>
          </cell>
          <cell r="AI1349">
            <v>0</v>
          </cell>
          <cell r="AJ1349">
            <v>0</v>
          </cell>
        </row>
        <row r="1350">
          <cell r="R1350">
            <v>-3178321.44</v>
          </cell>
          <cell r="S1350">
            <v>-450988.29</v>
          </cell>
          <cell r="T1350">
            <v>-521234.38</v>
          </cell>
          <cell r="AH1350">
            <v>-2605610.4145833333</v>
          </cell>
          <cell r="AI1350">
            <v>-2626031.3375000004</v>
          </cell>
          <cell r="AJ1350">
            <v>-2500111.6</v>
          </cell>
        </row>
        <row r="1351">
          <cell r="R1351">
            <v>0</v>
          </cell>
          <cell r="S1351">
            <v>0</v>
          </cell>
          <cell r="T1351">
            <v>0</v>
          </cell>
          <cell r="AH1351">
            <v>0</v>
          </cell>
          <cell r="AI1351">
            <v>0</v>
          </cell>
          <cell r="AJ1351">
            <v>0</v>
          </cell>
        </row>
        <row r="1352">
          <cell r="R1352">
            <v>-5000</v>
          </cell>
          <cell r="S1352">
            <v>-5000</v>
          </cell>
          <cell r="T1352">
            <v>-5000</v>
          </cell>
          <cell r="AH1352">
            <v>-5000</v>
          </cell>
          <cell r="AI1352">
            <v>-5000</v>
          </cell>
          <cell r="AJ1352">
            <v>-5000</v>
          </cell>
        </row>
        <row r="1353">
          <cell r="R1353">
            <v>0</v>
          </cell>
          <cell r="S1353">
            <v>0</v>
          </cell>
          <cell r="T1353">
            <v>0</v>
          </cell>
          <cell r="AH1353">
            <v>0</v>
          </cell>
          <cell r="AI1353">
            <v>0</v>
          </cell>
          <cell r="AJ1353">
            <v>0</v>
          </cell>
        </row>
        <row r="1354">
          <cell r="R1354">
            <v>-26609467.66</v>
          </cell>
          <cell r="S1354">
            <v>-26557967.809999999</v>
          </cell>
          <cell r="T1354">
            <v>-27795522.609999999</v>
          </cell>
          <cell r="AH1354">
            <v>-25149565.306666661</v>
          </cell>
          <cell r="AI1354">
            <v>-25466550.409166664</v>
          </cell>
          <cell r="AJ1354">
            <v>-25793579.436249997</v>
          </cell>
        </row>
        <row r="1355">
          <cell r="R1355">
            <v>0</v>
          </cell>
          <cell r="S1355">
            <v>0</v>
          </cell>
          <cell r="T1355">
            <v>0</v>
          </cell>
          <cell r="AH1355">
            <v>0</v>
          </cell>
          <cell r="AI1355">
            <v>0</v>
          </cell>
          <cell r="AJ1355">
            <v>0</v>
          </cell>
        </row>
        <row r="1356">
          <cell r="R1356">
            <v>0</v>
          </cell>
          <cell r="S1356">
            <v>0</v>
          </cell>
          <cell r="T1356">
            <v>0</v>
          </cell>
          <cell r="AH1356">
            <v>-808150</v>
          </cell>
          <cell r="AI1356">
            <v>-808150</v>
          </cell>
          <cell r="AJ1356">
            <v>-808150</v>
          </cell>
        </row>
        <row r="1357">
          <cell r="R1357">
            <v>-2193006.52</v>
          </cell>
          <cell r="S1357">
            <v>-1584592.72</v>
          </cell>
          <cell r="T1357">
            <v>-1337770.54</v>
          </cell>
          <cell r="AH1357">
            <v>-1408391.5850000002</v>
          </cell>
          <cell r="AI1357">
            <v>-1432233.2879166668</v>
          </cell>
          <cell r="AJ1357">
            <v>-1441272.7150000001</v>
          </cell>
        </row>
        <row r="1358">
          <cell r="R1358">
            <v>-10055279.560000001</v>
          </cell>
          <cell r="S1358">
            <v>-10176529.560000001</v>
          </cell>
          <cell r="T1358">
            <v>-10190533.560000001</v>
          </cell>
          <cell r="AH1358">
            <v>-10139004.51375</v>
          </cell>
          <cell r="AI1358">
            <v>-10135732.717916667</v>
          </cell>
          <cell r="AJ1358">
            <v>-10134938.937083334</v>
          </cell>
        </row>
        <row r="1359">
          <cell r="R1359">
            <v>121480.78</v>
          </cell>
          <cell r="S1359">
            <v>-53288.59</v>
          </cell>
          <cell r="T1359">
            <v>-76485.03</v>
          </cell>
          <cell r="AH1359">
            <v>4750.9816666666666</v>
          </cell>
          <cell r="AI1359">
            <v>7592.322916666667</v>
          </cell>
          <cell r="AJ1359">
            <v>2185.0887500000003</v>
          </cell>
        </row>
        <row r="1360">
          <cell r="R1360">
            <v>0</v>
          </cell>
          <cell r="S1360">
            <v>0</v>
          </cell>
          <cell r="T1360">
            <v>0</v>
          </cell>
          <cell r="AH1360">
            <v>0</v>
          </cell>
          <cell r="AI1360">
            <v>0</v>
          </cell>
          <cell r="AJ1360">
            <v>0</v>
          </cell>
        </row>
        <row r="1361">
          <cell r="R1361">
            <v>-28224</v>
          </cell>
          <cell r="S1361">
            <v>-25849.83</v>
          </cell>
          <cell r="T1361">
            <v>-7248</v>
          </cell>
          <cell r="AH1361">
            <v>-15480</v>
          </cell>
          <cell r="AI1361">
            <v>-17733.076250000002</v>
          </cell>
          <cell r="AJ1361">
            <v>-18592.1525</v>
          </cell>
        </row>
        <row r="1362">
          <cell r="R1362">
            <v>0</v>
          </cell>
          <cell r="S1362">
            <v>0</v>
          </cell>
          <cell r="T1362">
            <v>0</v>
          </cell>
          <cell r="AH1362">
            <v>0</v>
          </cell>
          <cell r="AI1362">
            <v>0</v>
          </cell>
          <cell r="AJ1362">
            <v>0</v>
          </cell>
        </row>
        <row r="1363">
          <cell r="R1363">
            <v>0</v>
          </cell>
          <cell r="S1363">
            <v>0</v>
          </cell>
          <cell r="T1363">
            <v>0</v>
          </cell>
          <cell r="AH1363">
            <v>0</v>
          </cell>
          <cell r="AI1363">
            <v>0</v>
          </cell>
          <cell r="AJ1363">
            <v>0</v>
          </cell>
        </row>
        <row r="1364">
          <cell r="R1364">
            <v>-2118100.98</v>
          </cell>
          <cell r="S1364">
            <v>-2117341.98</v>
          </cell>
          <cell r="T1364">
            <v>-2163988</v>
          </cell>
          <cell r="AH1364">
            <v>-1839328.2891666666</v>
          </cell>
          <cell r="AI1364">
            <v>-1881791.8291666666</v>
          </cell>
          <cell r="AJ1364">
            <v>-1919680.62</v>
          </cell>
        </row>
        <row r="1365">
          <cell r="R1365">
            <v>-17801000</v>
          </cell>
          <cell r="S1365">
            <v>-17801000</v>
          </cell>
          <cell r="T1365">
            <v>-17411000</v>
          </cell>
          <cell r="AH1365">
            <v>-17458307.625</v>
          </cell>
          <cell r="AI1365">
            <v>-17686769.208333332</v>
          </cell>
          <cell r="AJ1365">
            <v>-17784750</v>
          </cell>
        </row>
        <row r="1366">
          <cell r="R1366">
            <v>-58986.21</v>
          </cell>
          <cell r="S1366">
            <v>-58986.21</v>
          </cell>
          <cell r="T1366">
            <v>-40198.51</v>
          </cell>
          <cell r="AH1366">
            <v>-56969.80124999999</v>
          </cell>
          <cell r="AI1366">
            <v>-58803.990416666646</v>
          </cell>
          <cell r="AJ1366">
            <v>-59173.164999999986</v>
          </cell>
        </row>
        <row r="1367">
          <cell r="R1367">
            <v>-8273285.7800000003</v>
          </cell>
          <cell r="S1367">
            <v>-8250942.4000000004</v>
          </cell>
          <cell r="T1367">
            <v>-8631142</v>
          </cell>
          <cell r="AH1367">
            <v>-6446678.7495833337</v>
          </cell>
          <cell r="AI1367">
            <v>-6701387.0174999991</v>
          </cell>
          <cell r="AJ1367">
            <v>-6913644.0783333331</v>
          </cell>
        </row>
        <row r="1368">
          <cell r="R1368">
            <v>24177.73</v>
          </cell>
          <cell r="S1368">
            <v>24162.73</v>
          </cell>
          <cell r="T1368">
            <v>-66899.399999999994</v>
          </cell>
          <cell r="AH1368">
            <v>-19559.830833333333</v>
          </cell>
          <cell r="AI1368">
            <v>-17539.012083333331</v>
          </cell>
          <cell r="AJ1368">
            <v>-17882.338333333333</v>
          </cell>
        </row>
        <row r="1369">
          <cell r="R1369">
            <v>0</v>
          </cell>
          <cell r="S1369">
            <v>0</v>
          </cell>
          <cell r="T1369">
            <v>0</v>
          </cell>
          <cell r="AH1369">
            <v>0</v>
          </cell>
          <cell r="AI1369">
            <v>0</v>
          </cell>
          <cell r="AJ1369">
            <v>0</v>
          </cell>
        </row>
        <row r="1370">
          <cell r="R1370">
            <v>0</v>
          </cell>
          <cell r="S1370">
            <v>0</v>
          </cell>
          <cell r="T1370">
            <v>0</v>
          </cell>
          <cell r="AH1370">
            <v>0</v>
          </cell>
          <cell r="AI1370">
            <v>0</v>
          </cell>
          <cell r="AJ1370">
            <v>0</v>
          </cell>
        </row>
        <row r="1371">
          <cell r="R1371">
            <v>-221663.5</v>
          </cell>
          <cell r="S1371">
            <v>-220517.67</v>
          </cell>
          <cell r="T1371">
            <v>-219371.84</v>
          </cell>
          <cell r="AH1371">
            <v>-228538.48</v>
          </cell>
          <cell r="AI1371">
            <v>-227392.65</v>
          </cell>
          <cell r="AJ1371">
            <v>-226246.81999999995</v>
          </cell>
        </row>
        <row r="1372">
          <cell r="R1372">
            <v>0</v>
          </cell>
          <cell r="S1372">
            <v>0</v>
          </cell>
          <cell r="T1372">
            <v>-67293.86</v>
          </cell>
          <cell r="AH1372">
            <v>-2127799.8633333333</v>
          </cell>
          <cell r="AI1372">
            <v>-2127799.8633333333</v>
          </cell>
          <cell r="AJ1372">
            <v>-2129442.0083333333</v>
          </cell>
        </row>
        <row r="1373">
          <cell r="R1373">
            <v>0</v>
          </cell>
          <cell r="S1373">
            <v>0</v>
          </cell>
          <cell r="T1373">
            <v>-967879</v>
          </cell>
          <cell r="AH1373">
            <v>0</v>
          </cell>
          <cell r="AI1373">
            <v>0</v>
          </cell>
          <cell r="AJ1373">
            <v>-40328.291666666664</v>
          </cell>
        </row>
        <row r="1374">
          <cell r="R1374">
            <v>0</v>
          </cell>
          <cell r="S1374">
            <v>0</v>
          </cell>
          <cell r="T1374">
            <v>0</v>
          </cell>
          <cell r="AH1374">
            <v>-68000.208333333328</v>
          </cell>
          <cell r="AI1374">
            <v>-60842.291666666664</v>
          </cell>
          <cell r="AJ1374">
            <v>-53684.375</v>
          </cell>
        </row>
        <row r="1375">
          <cell r="R1375">
            <v>-250015</v>
          </cell>
          <cell r="S1375">
            <v>-250015</v>
          </cell>
          <cell r="T1375">
            <v>0</v>
          </cell>
          <cell r="AH1375">
            <v>-122926.04166666667</v>
          </cell>
          <cell r="AI1375">
            <v>-143760.625</v>
          </cell>
          <cell r="AJ1375">
            <v>-154177.91666666666</v>
          </cell>
        </row>
        <row r="1376">
          <cell r="R1376">
            <v>0</v>
          </cell>
          <cell r="S1376">
            <v>0</v>
          </cell>
          <cell r="T1376">
            <v>0</v>
          </cell>
          <cell r="AH1376">
            <v>0</v>
          </cell>
          <cell r="AI1376">
            <v>0</v>
          </cell>
          <cell r="AJ1376">
            <v>0</v>
          </cell>
        </row>
        <row r="1377">
          <cell r="R1377">
            <v>-13661299</v>
          </cell>
          <cell r="S1377">
            <v>-13515466</v>
          </cell>
          <cell r="T1377">
            <v>-13369633</v>
          </cell>
          <cell r="AH1377">
            <v>-14536297</v>
          </cell>
          <cell r="AI1377">
            <v>-14390464</v>
          </cell>
          <cell r="AJ1377">
            <v>-14244631</v>
          </cell>
        </row>
        <row r="1378">
          <cell r="R1378">
            <v>-37711.35</v>
          </cell>
          <cell r="S1378">
            <v>-10623.83</v>
          </cell>
          <cell r="T1378">
            <v>-3939.83</v>
          </cell>
          <cell r="AH1378">
            <v>-2585.9429166666664</v>
          </cell>
          <cell r="AI1378">
            <v>-4599.9087499999996</v>
          </cell>
          <cell r="AJ1378">
            <v>-5206.7279166666667</v>
          </cell>
        </row>
        <row r="1379">
          <cell r="R1379">
            <v>0</v>
          </cell>
          <cell r="S1379">
            <v>0</v>
          </cell>
          <cell r="T1379">
            <v>0</v>
          </cell>
          <cell r="AH1379">
            <v>0</v>
          </cell>
          <cell r="AI1379">
            <v>0</v>
          </cell>
          <cell r="AJ1379">
            <v>0</v>
          </cell>
        </row>
        <row r="1380">
          <cell r="R1380">
            <v>0</v>
          </cell>
          <cell r="S1380">
            <v>0</v>
          </cell>
          <cell r="T1380">
            <v>0</v>
          </cell>
          <cell r="AH1380">
            <v>0</v>
          </cell>
          <cell r="AI1380">
            <v>0</v>
          </cell>
          <cell r="AJ1380">
            <v>0</v>
          </cell>
        </row>
        <row r="1381">
          <cell r="R1381">
            <v>0</v>
          </cell>
          <cell r="S1381">
            <v>0</v>
          </cell>
          <cell r="T1381">
            <v>0</v>
          </cell>
          <cell r="AH1381">
            <v>0</v>
          </cell>
          <cell r="AI1381">
            <v>0</v>
          </cell>
          <cell r="AJ1381">
            <v>0</v>
          </cell>
        </row>
        <row r="1382">
          <cell r="R1382">
            <v>27518.13</v>
          </cell>
          <cell r="S1382">
            <v>27518.13</v>
          </cell>
          <cell r="T1382">
            <v>0</v>
          </cell>
          <cell r="AH1382">
            <v>7203.7949999999992</v>
          </cell>
          <cell r="AI1382">
            <v>3103.947083333333</v>
          </cell>
          <cell r="AJ1382">
            <v>4250.5358333333334</v>
          </cell>
        </row>
        <row r="1383">
          <cell r="R1383">
            <v>0</v>
          </cell>
          <cell r="S1383">
            <v>0</v>
          </cell>
          <cell r="T1383">
            <v>0</v>
          </cell>
          <cell r="AH1383">
            <v>24.171250000000001</v>
          </cell>
          <cell r="AI1383">
            <v>8.0570833333333329</v>
          </cell>
          <cell r="AJ1383">
            <v>0</v>
          </cell>
        </row>
        <row r="1384">
          <cell r="AH1384">
            <v>0</v>
          </cell>
          <cell r="AI1384">
            <v>0</v>
          </cell>
          <cell r="AJ1384">
            <v>0</v>
          </cell>
        </row>
        <row r="1385">
          <cell r="R1385">
            <v>-25354000</v>
          </cell>
          <cell r="S1385">
            <v>-25354000</v>
          </cell>
          <cell r="T1385">
            <v>0</v>
          </cell>
          <cell r="AH1385">
            <v>-27017333.333333332</v>
          </cell>
          <cell r="AI1385">
            <v>-27587041.666666668</v>
          </cell>
          <cell r="AJ1385">
            <v>-26858041.666666668</v>
          </cell>
        </row>
        <row r="1386">
          <cell r="R1386">
            <v>-10611582.27</v>
          </cell>
          <cell r="S1386">
            <v>-7180375.75</v>
          </cell>
          <cell r="T1386">
            <v>-1284031.29</v>
          </cell>
          <cell r="AH1386">
            <v>-15196029.645833334</v>
          </cell>
          <cell r="AI1386">
            <v>-13169429.251666667</v>
          </cell>
          <cell r="AJ1386">
            <v>-11047494.6175</v>
          </cell>
        </row>
        <row r="1387">
          <cell r="AH1387">
            <v>0</v>
          </cell>
          <cell r="AI1387">
            <v>0</v>
          </cell>
          <cell r="AJ1387">
            <v>0</v>
          </cell>
        </row>
        <row r="1388">
          <cell r="AH1388">
            <v>0</v>
          </cell>
          <cell r="AI1388">
            <v>0</v>
          </cell>
          <cell r="AJ1388">
            <v>0</v>
          </cell>
        </row>
        <row r="1389">
          <cell r="R1389">
            <v>-20301164.41</v>
          </cell>
          <cell r="S1389">
            <v>-20701840.440000001</v>
          </cell>
          <cell r="T1389">
            <v>-21102516.469999999</v>
          </cell>
          <cell r="AH1389">
            <v>-17816988.059583332</v>
          </cell>
          <cell r="AI1389">
            <v>-18175343.062083334</v>
          </cell>
          <cell r="AJ1389">
            <v>-18548340.589583334</v>
          </cell>
        </row>
        <row r="1390">
          <cell r="R1390">
            <v>0</v>
          </cell>
          <cell r="S1390">
            <v>0</v>
          </cell>
          <cell r="T1390">
            <v>0</v>
          </cell>
          <cell r="AH1390">
            <v>0</v>
          </cell>
          <cell r="AI1390">
            <v>0</v>
          </cell>
          <cell r="AJ1390">
            <v>0</v>
          </cell>
        </row>
        <row r="1391">
          <cell r="R1391">
            <v>0</v>
          </cell>
          <cell r="S1391">
            <v>0</v>
          </cell>
          <cell r="T1391">
            <v>0</v>
          </cell>
          <cell r="AH1391">
            <v>0</v>
          </cell>
          <cell r="AI1391">
            <v>0</v>
          </cell>
          <cell r="AJ1391">
            <v>0</v>
          </cell>
        </row>
        <row r="1392">
          <cell r="R1392">
            <v>0</v>
          </cell>
          <cell r="S1392">
            <v>0</v>
          </cell>
          <cell r="T1392">
            <v>0</v>
          </cell>
          <cell r="AH1392">
            <v>0</v>
          </cell>
          <cell r="AI1392">
            <v>0</v>
          </cell>
          <cell r="AJ1392">
            <v>0</v>
          </cell>
        </row>
        <row r="1393">
          <cell r="R1393">
            <v>0</v>
          </cell>
          <cell r="S1393">
            <v>0</v>
          </cell>
          <cell r="T1393">
            <v>0</v>
          </cell>
          <cell r="AH1393">
            <v>0</v>
          </cell>
          <cell r="AI1393">
            <v>0</v>
          </cell>
          <cell r="AJ1393">
            <v>0</v>
          </cell>
        </row>
        <row r="1394">
          <cell r="R1394">
            <v>0</v>
          </cell>
          <cell r="S1394">
            <v>0</v>
          </cell>
          <cell r="T1394">
            <v>0</v>
          </cell>
          <cell r="AH1394">
            <v>-38766.375</v>
          </cell>
          <cell r="AI1394">
            <v>-12922.125</v>
          </cell>
          <cell r="AJ1394">
            <v>0</v>
          </cell>
        </row>
        <row r="1395">
          <cell r="R1395">
            <v>0</v>
          </cell>
          <cell r="S1395">
            <v>0</v>
          </cell>
          <cell r="T1395">
            <v>0</v>
          </cell>
          <cell r="AH1395">
            <v>0</v>
          </cell>
          <cell r="AI1395">
            <v>0</v>
          </cell>
          <cell r="AJ1395">
            <v>0</v>
          </cell>
        </row>
        <row r="1396">
          <cell r="R1396">
            <v>0</v>
          </cell>
          <cell r="S1396">
            <v>0</v>
          </cell>
          <cell r="T1396">
            <v>0</v>
          </cell>
          <cell r="AH1396">
            <v>0</v>
          </cell>
          <cell r="AI1396">
            <v>0</v>
          </cell>
          <cell r="AJ1396">
            <v>0</v>
          </cell>
        </row>
        <row r="1397">
          <cell r="R1397">
            <v>0</v>
          </cell>
          <cell r="S1397">
            <v>0</v>
          </cell>
          <cell r="T1397">
            <v>0</v>
          </cell>
          <cell r="AH1397">
            <v>-291666.66666666669</v>
          </cell>
          <cell r="AI1397">
            <v>-291666.66666666669</v>
          </cell>
          <cell r="AJ1397">
            <v>-291666.66666666669</v>
          </cell>
        </row>
        <row r="1398">
          <cell r="R1398">
            <v>0</v>
          </cell>
          <cell r="S1398">
            <v>0</v>
          </cell>
          <cell r="T1398">
            <v>0</v>
          </cell>
          <cell r="AH1398">
            <v>-337500</v>
          </cell>
          <cell r="AI1398">
            <v>-337500</v>
          </cell>
          <cell r="AJ1398">
            <v>-337500</v>
          </cell>
        </row>
        <row r="1399">
          <cell r="R1399">
            <v>-511029.97</v>
          </cell>
          <cell r="S1399">
            <v>-508783.53</v>
          </cell>
          <cell r="T1399">
            <v>-506537.09</v>
          </cell>
          <cell r="AH1399">
            <v>-457447.4070833333</v>
          </cell>
          <cell r="AI1399">
            <v>-499939.63624999992</v>
          </cell>
          <cell r="AJ1399">
            <v>-520015.73</v>
          </cell>
        </row>
        <row r="1400">
          <cell r="R1400">
            <v>0</v>
          </cell>
          <cell r="S1400">
            <v>0</v>
          </cell>
          <cell r="T1400">
            <v>-97579</v>
          </cell>
          <cell r="AH1400">
            <v>0</v>
          </cell>
          <cell r="AI1400">
            <v>0</v>
          </cell>
          <cell r="AJ1400">
            <v>-4065.7916666666665</v>
          </cell>
        </row>
        <row r="1401">
          <cell r="R1401">
            <v>-225000</v>
          </cell>
          <cell r="S1401">
            <v>-225000</v>
          </cell>
          <cell r="T1401">
            <v>-225000</v>
          </cell>
          <cell r="AH1401">
            <v>-195833.33333333334</v>
          </cell>
          <cell r="AI1401">
            <v>-204166.66666666666</v>
          </cell>
          <cell r="AJ1401">
            <v>-212500</v>
          </cell>
        </row>
        <row r="1402">
          <cell r="R1402">
            <v>-1982106.78</v>
          </cell>
          <cell r="S1402">
            <v>-1982106.78</v>
          </cell>
          <cell r="T1402">
            <v>0</v>
          </cell>
          <cell r="AH1402">
            <v>-985105.77499999991</v>
          </cell>
          <cell r="AI1402">
            <v>-1119031.3400000001</v>
          </cell>
          <cell r="AJ1402">
            <v>-1170369.1224999998</v>
          </cell>
        </row>
        <row r="1403">
          <cell r="R1403">
            <v>0</v>
          </cell>
          <cell r="S1403">
            <v>0</v>
          </cell>
          <cell r="T1403">
            <v>0</v>
          </cell>
          <cell r="AH1403">
            <v>0</v>
          </cell>
          <cell r="AI1403">
            <v>0</v>
          </cell>
          <cell r="AJ1403">
            <v>0</v>
          </cell>
        </row>
        <row r="1404">
          <cell r="R1404">
            <v>0</v>
          </cell>
          <cell r="S1404">
            <v>0</v>
          </cell>
          <cell r="T1404">
            <v>0</v>
          </cell>
          <cell r="AH1404">
            <v>0</v>
          </cell>
          <cell r="AI1404">
            <v>0</v>
          </cell>
          <cell r="AJ1404">
            <v>0</v>
          </cell>
        </row>
        <row r="1405">
          <cell r="R1405">
            <v>0</v>
          </cell>
          <cell r="S1405">
            <v>0</v>
          </cell>
          <cell r="T1405">
            <v>0</v>
          </cell>
          <cell r="AH1405">
            <v>0</v>
          </cell>
          <cell r="AI1405">
            <v>0</v>
          </cell>
          <cell r="AJ1405">
            <v>0</v>
          </cell>
        </row>
        <row r="1406">
          <cell r="R1406">
            <v>0</v>
          </cell>
          <cell r="S1406">
            <v>0</v>
          </cell>
          <cell r="T1406">
            <v>0</v>
          </cell>
          <cell r="AH1406">
            <v>0</v>
          </cell>
          <cell r="AI1406">
            <v>0</v>
          </cell>
          <cell r="AJ1406">
            <v>0</v>
          </cell>
        </row>
        <row r="1407">
          <cell r="R1407">
            <v>0</v>
          </cell>
          <cell r="S1407">
            <v>0</v>
          </cell>
          <cell r="T1407">
            <v>0</v>
          </cell>
          <cell r="AH1407">
            <v>0</v>
          </cell>
          <cell r="AI1407">
            <v>0</v>
          </cell>
          <cell r="AJ1407">
            <v>0</v>
          </cell>
        </row>
        <row r="1408">
          <cell r="R1408">
            <v>0</v>
          </cell>
          <cell r="S1408">
            <v>0</v>
          </cell>
          <cell r="T1408">
            <v>0</v>
          </cell>
          <cell r="AH1408">
            <v>0</v>
          </cell>
          <cell r="AI1408">
            <v>0</v>
          </cell>
          <cell r="AJ1408">
            <v>0</v>
          </cell>
        </row>
        <row r="1409">
          <cell r="R1409">
            <v>-7416.29</v>
          </cell>
          <cell r="S1409">
            <v>-7416.29</v>
          </cell>
          <cell r="T1409">
            <v>-7416.29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</row>
        <row r="1410">
          <cell r="R1410">
            <v>-5140.3599999999997</v>
          </cell>
          <cell r="S1410">
            <v>-5140.3599999999997</v>
          </cell>
          <cell r="T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</row>
        <row r="1411">
          <cell r="R1411">
            <v>-11459.63</v>
          </cell>
          <cell r="S1411">
            <v>-11459.63</v>
          </cell>
          <cell r="T1411">
            <v>-11459.63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</row>
        <row r="1412">
          <cell r="R1412">
            <v>-1479.6</v>
          </cell>
          <cell r="S1412">
            <v>-1479.6</v>
          </cell>
          <cell r="T1412">
            <v>-1479.6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</row>
        <row r="1413">
          <cell r="R1413">
            <v>-959.98</v>
          </cell>
          <cell r="S1413">
            <v>-959.98</v>
          </cell>
          <cell r="T1413">
            <v>-959.98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</row>
        <row r="1414">
          <cell r="R1414">
            <v>-876.25</v>
          </cell>
          <cell r="S1414">
            <v>-876.25</v>
          </cell>
          <cell r="T1414">
            <v>-876.25</v>
          </cell>
          <cell r="AH1414">
            <v>-871.18791666666664</v>
          </cell>
          <cell r="AI1414">
            <v>-874.77333333333343</v>
          </cell>
          <cell r="AJ1414">
            <v>-876.25</v>
          </cell>
        </row>
        <row r="1415">
          <cell r="R1415">
            <v>-963.45</v>
          </cell>
          <cell r="S1415">
            <v>-999.59</v>
          </cell>
          <cell r="T1415">
            <v>-982.54</v>
          </cell>
          <cell r="AH1415">
            <v>-437.61958333333337</v>
          </cell>
          <cell r="AI1415">
            <v>-519.41291666666666</v>
          </cell>
          <cell r="AJ1415">
            <v>-602.00166666666667</v>
          </cell>
        </row>
        <row r="1416">
          <cell r="AH1416">
            <v>0</v>
          </cell>
          <cell r="AI1416">
            <v>0</v>
          </cell>
          <cell r="AJ1416">
            <v>0</v>
          </cell>
        </row>
        <row r="1417">
          <cell r="R1417">
            <v>-12.55</v>
          </cell>
          <cell r="S1417">
            <v>-12.55</v>
          </cell>
          <cell r="T1417">
            <v>-12.55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</row>
        <row r="1418">
          <cell r="R1418">
            <v>-598.99</v>
          </cell>
          <cell r="S1418">
            <v>-598.99</v>
          </cell>
          <cell r="T1418">
            <v>-598.99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</row>
        <row r="1419">
          <cell r="R1419">
            <v>-168.86</v>
          </cell>
          <cell r="S1419">
            <v>-168.86</v>
          </cell>
          <cell r="T1419">
            <v>-168.86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</row>
        <row r="1420">
          <cell r="R1420">
            <v>0</v>
          </cell>
          <cell r="S1420">
            <v>0</v>
          </cell>
          <cell r="T1420">
            <v>0</v>
          </cell>
          <cell r="AH1420">
            <v>8.9737500000000008</v>
          </cell>
          <cell r="AI1420">
            <v>2.9912500000000004</v>
          </cell>
          <cell r="AJ1420">
            <v>0</v>
          </cell>
        </row>
        <row r="1421">
          <cell r="R1421">
            <v>-123.17</v>
          </cell>
          <cell r="S1421">
            <v>-123.17</v>
          </cell>
          <cell r="T1421">
            <v>-123.17</v>
          </cell>
          <cell r="AH1421">
            <v>-208.72083333333333</v>
          </cell>
          <cell r="AI1421">
            <v>-218.93416666666667</v>
          </cell>
          <cell r="AJ1421">
            <v>-224.04083333333335</v>
          </cell>
        </row>
        <row r="1422">
          <cell r="R1422">
            <v>-574.46</v>
          </cell>
          <cell r="S1422">
            <v>-574.46</v>
          </cell>
          <cell r="T1422">
            <v>-574.46</v>
          </cell>
          <cell r="AH1422">
            <v>-71.807500000000005</v>
          </cell>
          <cell r="AI1422">
            <v>-119.67916666666667</v>
          </cell>
          <cell r="AJ1422">
            <v>-167.55083333333334</v>
          </cell>
        </row>
        <row r="1423">
          <cell r="R1423">
            <v>0</v>
          </cell>
          <cell r="S1423">
            <v>0</v>
          </cell>
          <cell r="T1423">
            <v>0</v>
          </cell>
          <cell r="AH1423">
            <v>0</v>
          </cell>
          <cell r="AI1423">
            <v>0</v>
          </cell>
          <cell r="AJ1423">
            <v>0</v>
          </cell>
        </row>
        <row r="1424">
          <cell r="R1424">
            <v>-5910020</v>
          </cell>
          <cell r="S1424">
            <v>-3742205.18</v>
          </cell>
          <cell r="T1424">
            <v>-3095341.7</v>
          </cell>
          <cell r="AH1424">
            <v>-4705187.5</v>
          </cell>
          <cell r="AI1424">
            <v>-4819926.0491666673</v>
          </cell>
          <cell r="AJ1424">
            <v>-4796094.6691666665</v>
          </cell>
        </row>
        <row r="1425">
          <cell r="R1425">
            <v>0</v>
          </cell>
          <cell r="S1425">
            <v>0</v>
          </cell>
          <cell r="T1425">
            <v>0</v>
          </cell>
          <cell r="AH1425">
            <v>-241327.01249999998</v>
          </cell>
          <cell r="AI1425">
            <v>-187698.78749999998</v>
          </cell>
          <cell r="AJ1425">
            <v>-134070.5625</v>
          </cell>
        </row>
        <row r="1426">
          <cell r="R1426">
            <v>-7546837.8099999996</v>
          </cell>
          <cell r="S1426">
            <v>-8112863.3700000001</v>
          </cell>
          <cell r="T1426">
            <v>-7579467.5599999996</v>
          </cell>
          <cell r="AH1426">
            <v>-4757318.1654166663</v>
          </cell>
          <cell r="AI1426">
            <v>-5248666.3395833336</v>
          </cell>
          <cell r="AJ1426">
            <v>-5696779.8783333329</v>
          </cell>
        </row>
        <row r="1427">
          <cell r="R1427">
            <v>-3051412.23</v>
          </cell>
          <cell r="S1427">
            <v>-3440051.23</v>
          </cell>
          <cell r="T1427">
            <v>-3236838.23</v>
          </cell>
          <cell r="AH1427">
            <v>-2015901.1054166667</v>
          </cell>
          <cell r="AI1427">
            <v>-2245755.7912500002</v>
          </cell>
          <cell r="AJ1427">
            <v>-2455378.9770833333</v>
          </cell>
        </row>
        <row r="1428">
          <cell r="R1428">
            <v>5574310.5999999996</v>
          </cell>
          <cell r="S1428">
            <v>5952871.3300000001</v>
          </cell>
          <cell r="T1428">
            <v>6399631.3099999996</v>
          </cell>
          <cell r="AH1428">
            <v>2235390.89</v>
          </cell>
          <cell r="AI1428">
            <v>2715690.137083333</v>
          </cell>
          <cell r="AJ1428">
            <v>3219850.4250000003</v>
          </cell>
        </row>
        <row r="1429">
          <cell r="R1429">
            <v>1183385.24</v>
          </cell>
          <cell r="S1429">
            <v>1221429.51</v>
          </cell>
          <cell r="T1429">
            <v>1374229.18</v>
          </cell>
          <cell r="AH1429">
            <v>482200.97583333333</v>
          </cell>
          <cell r="AI1429">
            <v>582401.5904166667</v>
          </cell>
          <cell r="AJ1429">
            <v>685980.5083333333</v>
          </cell>
        </row>
        <row r="1430">
          <cell r="R1430">
            <v>-30654.63</v>
          </cell>
          <cell r="S1430">
            <v>-33720.089999999997</v>
          </cell>
          <cell r="T1430">
            <v>-45158.6</v>
          </cell>
          <cell r="AH1430">
            <v>-8940.9362500000007</v>
          </cell>
          <cell r="AI1430">
            <v>-11623.216249999999</v>
          </cell>
          <cell r="AJ1430">
            <v>-14909.828333333333</v>
          </cell>
        </row>
        <row r="1431">
          <cell r="R1431">
            <v>0</v>
          </cell>
          <cell r="S1431">
            <v>0</v>
          </cell>
          <cell r="T1431">
            <v>0</v>
          </cell>
          <cell r="AH1431">
            <v>0</v>
          </cell>
          <cell r="AI1431">
            <v>0</v>
          </cell>
          <cell r="AJ1431">
            <v>0</v>
          </cell>
        </row>
        <row r="1432">
          <cell r="R1432">
            <v>0</v>
          </cell>
          <cell r="S1432">
            <v>0</v>
          </cell>
          <cell r="T1432">
            <v>0</v>
          </cell>
          <cell r="AH1432">
            <v>0</v>
          </cell>
          <cell r="AI1432">
            <v>0</v>
          </cell>
          <cell r="AJ1432">
            <v>0</v>
          </cell>
        </row>
        <row r="1433">
          <cell r="AH1433">
            <v>0</v>
          </cell>
          <cell r="AI1433">
            <v>0</v>
          </cell>
          <cell r="AJ1433">
            <v>0</v>
          </cell>
        </row>
        <row r="1434">
          <cell r="R1434">
            <v>-1535084.96</v>
          </cell>
          <cell r="S1434">
            <v>-1517512.62</v>
          </cell>
          <cell r="T1434">
            <v>-1499940.28</v>
          </cell>
          <cell r="AH1434">
            <v>-1648329.0266666666</v>
          </cell>
          <cell r="AI1434">
            <v>-1628926.2116666669</v>
          </cell>
          <cell r="AJ1434">
            <v>-1609767.4600000002</v>
          </cell>
        </row>
        <row r="1435">
          <cell r="R1435">
            <v>-40869</v>
          </cell>
          <cell r="S1435">
            <v>-36328</v>
          </cell>
          <cell r="T1435">
            <v>-31787</v>
          </cell>
          <cell r="AH1435">
            <v>-68115</v>
          </cell>
          <cell r="AI1435">
            <v>-63574</v>
          </cell>
          <cell r="AJ1435">
            <v>-59033</v>
          </cell>
        </row>
        <row r="1436">
          <cell r="R1436">
            <v>-29909.71</v>
          </cell>
          <cell r="S1436">
            <v>-29553.64</v>
          </cell>
          <cell r="T1436">
            <v>-29197.57</v>
          </cell>
          <cell r="AH1436">
            <v>-31912.581250000007</v>
          </cell>
          <cell r="AI1436">
            <v>-31645.533750000002</v>
          </cell>
          <cell r="AJ1436">
            <v>-31333.975833333334</v>
          </cell>
        </row>
        <row r="1437">
          <cell r="R1437">
            <v>0</v>
          </cell>
          <cell r="S1437">
            <v>0</v>
          </cell>
          <cell r="T1437">
            <v>0</v>
          </cell>
          <cell r="AH1437">
            <v>0</v>
          </cell>
          <cell r="AI1437">
            <v>0</v>
          </cell>
          <cell r="AJ1437">
            <v>0</v>
          </cell>
        </row>
        <row r="1438">
          <cell r="R1438">
            <v>0</v>
          </cell>
          <cell r="S1438">
            <v>0</v>
          </cell>
          <cell r="T1438">
            <v>0</v>
          </cell>
          <cell r="AH1438">
            <v>0</v>
          </cell>
          <cell r="AI1438">
            <v>0</v>
          </cell>
          <cell r="AJ1438">
            <v>0</v>
          </cell>
        </row>
        <row r="1439">
          <cell r="R1439">
            <v>-2671954.54</v>
          </cell>
          <cell r="S1439">
            <v>-2641665.06</v>
          </cell>
          <cell r="T1439">
            <v>-2611375.58</v>
          </cell>
          <cell r="AH1439">
            <v>-2827086.4520833329</v>
          </cell>
          <cell r="AI1439">
            <v>-2803735.6162499995</v>
          </cell>
          <cell r="AJ1439">
            <v>-2778103.3970833332</v>
          </cell>
        </row>
        <row r="1440">
          <cell r="R1440">
            <v>-33392.92</v>
          </cell>
          <cell r="S1440">
            <v>-33022.86</v>
          </cell>
          <cell r="T1440">
            <v>-32652.799999999999</v>
          </cell>
          <cell r="AH1440">
            <v>-31174.413749999996</v>
          </cell>
          <cell r="AI1440">
            <v>-31345.054166666669</v>
          </cell>
          <cell r="AJ1440">
            <v>-31511.419583333332</v>
          </cell>
        </row>
        <row r="1441">
          <cell r="R1441">
            <v>0</v>
          </cell>
          <cell r="S1441">
            <v>0</v>
          </cell>
          <cell r="T1441">
            <v>0</v>
          </cell>
          <cell r="AH1441">
            <v>0</v>
          </cell>
          <cell r="AI1441">
            <v>0</v>
          </cell>
          <cell r="AJ1441">
            <v>0</v>
          </cell>
        </row>
        <row r="1442">
          <cell r="R1442">
            <v>-91240.12</v>
          </cell>
          <cell r="S1442">
            <v>-90203.3</v>
          </cell>
          <cell r="T1442">
            <v>-89166.48</v>
          </cell>
          <cell r="AH1442">
            <v>-97461.037499999991</v>
          </cell>
          <cell r="AI1442">
            <v>-96424.219166666662</v>
          </cell>
          <cell r="AJ1442">
            <v>-95387.39999999998</v>
          </cell>
        </row>
        <row r="1443">
          <cell r="R1443">
            <v>-8165809</v>
          </cell>
          <cell r="S1443">
            <v>-8165809</v>
          </cell>
          <cell r="T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</row>
        <row r="1444">
          <cell r="R1444">
            <v>4667264</v>
          </cell>
          <cell r="S1444">
            <v>4719264</v>
          </cell>
          <cell r="T1444">
            <v>4778763</v>
          </cell>
          <cell r="AH1444">
            <v>4352798.125</v>
          </cell>
          <cell r="AI1444">
            <v>4405150.375</v>
          </cell>
          <cell r="AJ1444">
            <v>4457743.125</v>
          </cell>
        </row>
        <row r="1445">
          <cell r="R1445">
            <v>-9661376.1099999994</v>
          </cell>
          <cell r="S1445">
            <v>-9241170.2300000004</v>
          </cell>
          <cell r="T1445">
            <v>-10126911.07</v>
          </cell>
          <cell r="AH1445">
            <v>-12476150.602916665</v>
          </cell>
          <cell r="AI1445">
            <v>-12026705.808333332</v>
          </cell>
          <cell r="AJ1445">
            <v>-11622112.477499999</v>
          </cell>
        </row>
        <row r="1446">
          <cell r="AH1446">
            <v>0</v>
          </cell>
          <cell r="AI1446">
            <v>0</v>
          </cell>
          <cell r="AJ1446">
            <v>0</v>
          </cell>
        </row>
        <row r="1447">
          <cell r="R1447">
            <v>-877230.48</v>
          </cell>
          <cell r="S1447">
            <v>-867147.37</v>
          </cell>
          <cell r="T1447">
            <v>-857064.26</v>
          </cell>
          <cell r="AH1447">
            <v>-937729.14</v>
          </cell>
          <cell r="AI1447">
            <v>-927646.02999999991</v>
          </cell>
          <cell r="AJ1447">
            <v>-917562.91999999993</v>
          </cell>
        </row>
        <row r="1448">
          <cell r="R1448">
            <v>0</v>
          </cell>
          <cell r="S1448">
            <v>0</v>
          </cell>
          <cell r="T1448">
            <v>0</v>
          </cell>
          <cell r="AH1448">
            <v>-15818.82625</v>
          </cell>
          <cell r="AI1448">
            <v>-12274.253750000002</v>
          </cell>
          <cell r="AJ1448">
            <v>-8746.6812499999996</v>
          </cell>
        </row>
        <row r="1449">
          <cell r="R1449">
            <v>-192089.04</v>
          </cell>
          <cell r="S1449">
            <v>-191412.67</v>
          </cell>
          <cell r="T1449">
            <v>-190736.3</v>
          </cell>
          <cell r="AH1449">
            <v>-138092.18</v>
          </cell>
          <cell r="AI1449">
            <v>-154071.41791666666</v>
          </cell>
          <cell r="AJ1449">
            <v>-169994.29166666666</v>
          </cell>
        </row>
        <row r="1450">
          <cell r="R1450">
            <v>0</v>
          </cell>
          <cell r="S1450">
            <v>0</v>
          </cell>
          <cell r="T1450">
            <v>-13468.61</v>
          </cell>
          <cell r="AH1450">
            <v>0</v>
          </cell>
          <cell r="AI1450">
            <v>0</v>
          </cell>
          <cell r="AJ1450">
            <v>-561.19208333333336</v>
          </cell>
        </row>
        <row r="1451">
          <cell r="R1451">
            <v>-71851894.799999997</v>
          </cell>
          <cell r="S1451">
            <v>-71851894.799999997</v>
          </cell>
          <cell r="T1451">
            <v>-71851894.799999997</v>
          </cell>
          <cell r="AH1451">
            <v>-71851894.799999982</v>
          </cell>
          <cell r="AI1451">
            <v>-71851894.799999982</v>
          </cell>
          <cell r="AJ1451">
            <v>-71851894.799999982</v>
          </cell>
        </row>
        <row r="1452">
          <cell r="R1452">
            <v>-3475000</v>
          </cell>
          <cell r="S1452">
            <v>-3453000</v>
          </cell>
          <cell r="T1452">
            <v>-3436000</v>
          </cell>
          <cell r="AH1452">
            <v>-3602333.3333333335</v>
          </cell>
          <cell r="AI1452">
            <v>-3581291.6666666665</v>
          </cell>
          <cell r="AJ1452">
            <v>-3560291.6666666665</v>
          </cell>
        </row>
        <row r="1453">
          <cell r="R1453">
            <v>-647743</v>
          </cell>
          <cell r="S1453">
            <v>-449743</v>
          </cell>
          <cell r="T1453">
            <v>-351092</v>
          </cell>
          <cell r="AH1453">
            <v>-1170766.4166666667</v>
          </cell>
          <cell r="AI1453">
            <v>-1061486.9166666667</v>
          </cell>
          <cell r="AJ1453">
            <v>-956924.20833333337</v>
          </cell>
        </row>
        <row r="1454">
          <cell r="R1454">
            <v>-338717618</v>
          </cell>
          <cell r="S1454">
            <v>-340780618</v>
          </cell>
          <cell r="T1454">
            <v>-342703778</v>
          </cell>
          <cell r="AH1454">
            <v>-329851809.04166669</v>
          </cell>
          <cell r="AI1454">
            <v>-330967626.125</v>
          </cell>
          <cell r="AJ1454">
            <v>-332370749.66666669</v>
          </cell>
        </row>
        <row r="1455">
          <cell r="R1455">
            <v>-938000</v>
          </cell>
          <cell r="S1455">
            <v>-937000</v>
          </cell>
          <cell r="T1455">
            <v>-939000</v>
          </cell>
          <cell r="AH1455">
            <v>-942041.66666666663</v>
          </cell>
          <cell r="AI1455">
            <v>-941416.66666666663</v>
          </cell>
          <cell r="AJ1455">
            <v>-940875</v>
          </cell>
        </row>
        <row r="1456">
          <cell r="R1456">
            <v>-32874</v>
          </cell>
          <cell r="S1456">
            <v>-32874</v>
          </cell>
          <cell r="T1456">
            <v>-32874</v>
          </cell>
          <cell r="AH1456">
            <v>-32874</v>
          </cell>
          <cell r="AI1456">
            <v>-32874</v>
          </cell>
          <cell r="AJ1456">
            <v>-32874</v>
          </cell>
        </row>
        <row r="1457">
          <cell r="R1457">
            <v>-57597000</v>
          </cell>
          <cell r="S1457">
            <v>-58932000</v>
          </cell>
          <cell r="T1457">
            <v>-63753000</v>
          </cell>
          <cell r="AH1457">
            <v>-46975375</v>
          </cell>
          <cell r="AI1457">
            <v>-48516291.666666664</v>
          </cell>
          <cell r="AJ1457">
            <v>-50230458.333333336</v>
          </cell>
        </row>
        <row r="1458">
          <cell r="AH1458">
            <v>0</v>
          </cell>
          <cell r="AI1458">
            <v>0</v>
          </cell>
          <cell r="AJ1458">
            <v>0</v>
          </cell>
        </row>
        <row r="1459">
          <cell r="AH1459">
            <v>0</v>
          </cell>
          <cell r="AI1459">
            <v>0</v>
          </cell>
          <cell r="AJ1459">
            <v>0</v>
          </cell>
        </row>
        <row r="1460">
          <cell r="AH1460">
            <v>0</v>
          </cell>
          <cell r="AI1460">
            <v>0</v>
          </cell>
          <cell r="AJ1460">
            <v>0</v>
          </cell>
        </row>
        <row r="1461">
          <cell r="AH1461">
            <v>0</v>
          </cell>
          <cell r="AI1461">
            <v>0</v>
          </cell>
          <cell r="AJ1461">
            <v>0</v>
          </cell>
        </row>
        <row r="1462">
          <cell r="R1462">
            <v>141000</v>
          </cell>
          <cell r="S1462">
            <v>141000</v>
          </cell>
          <cell r="T1462">
            <v>141000</v>
          </cell>
          <cell r="AH1462">
            <v>5625</v>
          </cell>
          <cell r="AI1462">
            <v>17375</v>
          </cell>
          <cell r="AJ1462">
            <v>29125</v>
          </cell>
        </row>
        <row r="1463">
          <cell r="R1463">
            <v>904152.97</v>
          </cell>
          <cell r="S1463">
            <v>904152.97</v>
          </cell>
          <cell r="T1463">
            <v>904152.97</v>
          </cell>
          <cell r="AH1463">
            <v>904152.97000000009</v>
          </cell>
          <cell r="AI1463">
            <v>904152.97000000009</v>
          </cell>
          <cell r="AJ1463">
            <v>904152.97000000009</v>
          </cell>
        </row>
        <row r="1464">
          <cell r="R1464">
            <v>-881000</v>
          </cell>
          <cell r="S1464">
            <v>-966000</v>
          </cell>
          <cell r="T1464">
            <v>-1047000</v>
          </cell>
          <cell r="AH1464">
            <v>-336291.66666666669</v>
          </cell>
          <cell r="AI1464">
            <v>-413250</v>
          </cell>
          <cell r="AJ1464">
            <v>-497125</v>
          </cell>
        </row>
        <row r="1465">
          <cell r="R1465">
            <v>-27673328.77</v>
          </cell>
          <cell r="S1465">
            <v>-27673328.77</v>
          </cell>
          <cell r="T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</row>
        <row r="1466">
          <cell r="AH1466">
            <v>0</v>
          </cell>
          <cell r="AI1466">
            <v>0</v>
          </cell>
          <cell r="AJ1466">
            <v>0</v>
          </cell>
        </row>
        <row r="1467">
          <cell r="R1467">
            <v>-4489581</v>
          </cell>
          <cell r="S1467">
            <v>-4489581</v>
          </cell>
          <cell r="T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</row>
        <row r="1468">
          <cell r="AH1468">
            <v>0</v>
          </cell>
          <cell r="AI1468">
            <v>0</v>
          </cell>
          <cell r="AJ1468">
            <v>0</v>
          </cell>
        </row>
        <row r="1469">
          <cell r="R1469">
            <v>-269554.90999999997</v>
          </cell>
          <cell r="S1469">
            <v>-269554.90999999997</v>
          </cell>
          <cell r="T1469">
            <v>-269554.90999999997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</row>
        <row r="1470">
          <cell r="R1470">
            <v>-443787.06</v>
          </cell>
          <cell r="S1470">
            <v>-443787.06</v>
          </cell>
          <cell r="T1470">
            <v>-443787.06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</row>
        <row r="1471">
          <cell r="R1471">
            <v>-1614.97</v>
          </cell>
          <cell r="S1471">
            <v>-1614.97</v>
          </cell>
          <cell r="T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</row>
        <row r="1472">
          <cell r="R1472">
            <v>-48687.62</v>
          </cell>
          <cell r="S1472">
            <v>-48687.62</v>
          </cell>
          <cell r="T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</row>
        <row r="1473">
          <cell r="R1473">
            <v>-76732.02</v>
          </cell>
          <cell r="S1473">
            <v>-76732.02</v>
          </cell>
          <cell r="T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</row>
        <row r="1474">
          <cell r="R1474">
            <v>-2475</v>
          </cell>
          <cell r="S1474">
            <v>-2475</v>
          </cell>
          <cell r="T1474">
            <v>-2475</v>
          </cell>
          <cell r="AH1474">
            <v>-2475</v>
          </cell>
          <cell r="AI1474">
            <v>-2475</v>
          </cell>
          <cell r="AJ1474">
            <v>-2475</v>
          </cell>
        </row>
        <row r="1475">
          <cell r="R1475">
            <v>97405</v>
          </cell>
          <cell r="S1475">
            <v>97405</v>
          </cell>
          <cell r="T1475">
            <v>97405</v>
          </cell>
          <cell r="AH1475">
            <v>97405</v>
          </cell>
          <cell r="AI1475">
            <v>97405</v>
          </cell>
          <cell r="AJ1475">
            <v>97405</v>
          </cell>
        </row>
        <row r="1476">
          <cell r="R1476">
            <v>-4106</v>
          </cell>
          <cell r="S1476">
            <v>-4106</v>
          </cell>
          <cell r="T1476">
            <v>-4106</v>
          </cell>
          <cell r="AH1476">
            <v>-4106</v>
          </cell>
          <cell r="AI1476">
            <v>-4106</v>
          </cell>
          <cell r="AJ1476">
            <v>-4106</v>
          </cell>
        </row>
        <row r="1477">
          <cell r="R1477">
            <v>-171529</v>
          </cell>
          <cell r="S1477">
            <v>-171529</v>
          </cell>
          <cell r="T1477">
            <v>-171529</v>
          </cell>
          <cell r="AH1477">
            <v>-171529</v>
          </cell>
          <cell r="AI1477">
            <v>-171529</v>
          </cell>
          <cell r="AJ1477">
            <v>-171529</v>
          </cell>
        </row>
        <row r="1478">
          <cell r="R1478">
            <v>0</v>
          </cell>
          <cell r="S1478">
            <v>0</v>
          </cell>
          <cell r="T1478">
            <v>8644960</v>
          </cell>
          <cell r="AH1478">
            <v>0</v>
          </cell>
          <cell r="AI1478">
            <v>0</v>
          </cell>
          <cell r="AJ1478">
            <v>360206.66666666669</v>
          </cell>
        </row>
        <row r="1479">
          <cell r="R1479">
            <v>-152467</v>
          </cell>
          <cell r="S1479">
            <v>-152467</v>
          </cell>
          <cell r="T1479">
            <v>-152467</v>
          </cell>
          <cell r="AH1479">
            <v>-152467</v>
          </cell>
          <cell r="AI1479">
            <v>-152467</v>
          </cell>
          <cell r="AJ1479">
            <v>-152467</v>
          </cell>
        </row>
        <row r="1480">
          <cell r="R1480">
            <v>1365117.79</v>
          </cell>
          <cell r="S1480">
            <v>1365117.79</v>
          </cell>
          <cell r="T1480">
            <v>1365117.79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</row>
        <row r="1481">
          <cell r="R1481">
            <v>0</v>
          </cell>
          <cell r="S1481">
            <v>0</v>
          </cell>
          <cell r="T1481">
            <v>0</v>
          </cell>
          <cell r="AH1481">
            <v>0</v>
          </cell>
          <cell r="AI1481">
            <v>0</v>
          </cell>
          <cell r="AJ1481">
            <v>0</v>
          </cell>
        </row>
        <row r="1482">
          <cell r="R1482">
            <v>0</v>
          </cell>
          <cell r="S1482">
            <v>0</v>
          </cell>
          <cell r="T1482">
            <v>0</v>
          </cell>
          <cell r="AH1482">
            <v>0</v>
          </cell>
          <cell r="AI1482">
            <v>0</v>
          </cell>
          <cell r="AJ1482">
            <v>0</v>
          </cell>
        </row>
        <row r="1483">
          <cell r="R1483">
            <v>-477999.57</v>
          </cell>
          <cell r="S1483">
            <v>-477999.57</v>
          </cell>
          <cell r="T1483">
            <v>-477999.57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</row>
        <row r="1484">
          <cell r="R1484">
            <v>-3665</v>
          </cell>
          <cell r="S1484">
            <v>-3665</v>
          </cell>
          <cell r="T1484">
            <v>-3665</v>
          </cell>
          <cell r="AH1484">
            <v>-3665</v>
          </cell>
          <cell r="AI1484">
            <v>-3665</v>
          </cell>
          <cell r="AJ1484">
            <v>-3665</v>
          </cell>
        </row>
        <row r="1485">
          <cell r="R1485">
            <v>-6931000</v>
          </cell>
          <cell r="S1485">
            <v>-6808000</v>
          </cell>
          <cell r="T1485">
            <v>-6685000</v>
          </cell>
          <cell r="AH1485">
            <v>-6600125</v>
          </cell>
          <cell r="AI1485">
            <v>-7172583.333333333</v>
          </cell>
          <cell r="AJ1485">
            <v>-7397458.333333333</v>
          </cell>
        </row>
        <row r="1486">
          <cell r="R1486">
            <v>-947000</v>
          </cell>
          <cell r="S1486">
            <v>-947000</v>
          </cell>
          <cell r="T1486">
            <v>-947000</v>
          </cell>
          <cell r="AH1486">
            <v>-947000</v>
          </cell>
          <cell r="AI1486">
            <v>-947000</v>
          </cell>
          <cell r="AJ1486">
            <v>-947000</v>
          </cell>
        </row>
        <row r="1487">
          <cell r="R1487">
            <v>-4374226</v>
          </cell>
          <cell r="S1487">
            <v>-4339226</v>
          </cell>
          <cell r="T1487">
            <v>-4292226</v>
          </cell>
          <cell r="AH1487">
            <v>-3504361.5833333335</v>
          </cell>
          <cell r="AI1487">
            <v>-3671880.4166666665</v>
          </cell>
          <cell r="AJ1487">
            <v>-3838274.25</v>
          </cell>
        </row>
        <row r="1488">
          <cell r="R1488">
            <v>0</v>
          </cell>
          <cell r="S1488">
            <v>0</v>
          </cell>
          <cell r="T1488">
            <v>0</v>
          </cell>
          <cell r="AH1488">
            <v>0</v>
          </cell>
          <cell r="AI1488">
            <v>0</v>
          </cell>
          <cell r="AJ1488">
            <v>0</v>
          </cell>
        </row>
        <row r="1489">
          <cell r="R1489">
            <v>0</v>
          </cell>
          <cell r="S1489">
            <v>0</v>
          </cell>
          <cell r="T1489">
            <v>-3551000</v>
          </cell>
          <cell r="AH1489">
            <v>0</v>
          </cell>
          <cell r="AI1489">
            <v>0</v>
          </cell>
          <cell r="AJ1489">
            <v>-147958.33333333334</v>
          </cell>
        </row>
        <row r="1490">
          <cell r="R1490">
            <v>-63587.75</v>
          </cell>
          <cell r="S1490">
            <v>-58436.51</v>
          </cell>
          <cell r="T1490">
            <v>-53285.27</v>
          </cell>
          <cell r="AH1490">
            <v>-126583.81791666668</v>
          </cell>
          <cell r="AI1490">
            <v>-115868.40833333333</v>
          </cell>
          <cell r="AJ1490">
            <v>-105680.22125</v>
          </cell>
        </row>
        <row r="1491">
          <cell r="R1491">
            <v>16256</v>
          </cell>
          <cell r="S1491">
            <v>16256</v>
          </cell>
          <cell r="T1491">
            <v>-53286</v>
          </cell>
          <cell r="AH1491">
            <v>16097.375</v>
          </cell>
          <cell r="AI1491">
            <v>16203.125</v>
          </cell>
          <cell r="AJ1491">
            <v>13358.416666666666</v>
          </cell>
        </row>
        <row r="1492">
          <cell r="R1492">
            <v>-148493689</v>
          </cell>
          <cell r="S1492">
            <v>-148493689</v>
          </cell>
          <cell r="T1492">
            <v>-132630689</v>
          </cell>
          <cell r="AH1492">
            <v>-159102314</v>
          </cell>
          <cell r="AI1492">
            <v>-157261564</v>
          </cell>
          <cell r="AJ1492">
            <v>-155009272.33333334</v>
          </cell>
        </row>
        <row r="1493">
          <cell r="AH1493">
            <v>0</v>
          </cell>
          <cell r="AI1493">
            <v>0</v>
          </cell>
          <cell r="AJ1493">
            <v>0</v>
          </cell>
        </row>
        <row r="1494">
          <cell r="R1494">
            <v>353000</v>
          </cell>
          <cell r="S1494">
            <v>353000</v>
          </cell>
          <cell r="T1494">
            <v>546000</v>
          </cell>
          <cell r="AH1494">
            <v>64000</v>
          </cell>
          <cell r="AI1494">
            <v>104166.66666666667</v>
          </cell>
          <cell r="AJ1494">
            <v>150208.33333333334</v>
          </cell>
        </row>
        <row r="1495">
          <cell r="R1495">
            <v>0</v>
          </cell>
          <cell r="S1495">
            <v>0</v>
          </cell>
          <cell r="T1495">
            <v>0</v>
          </cell>
          <cell r="AH1495">
            <v>0</v>
          </cell>
          <cell r="AI1495">
            <v>0</v>
          </cell>
          <cell r="AJ1495">
            <v>0</v>
          </cell>
        </row>
        <row r="1496">
          <cell r="R1496">
            <v>-3279000</v>
          </cell>
          <cell r="S1496">
            <v>-3104000</v>
          </cell>
          <cell r="T1496">
            <v>-2929000</v>
          </cell>
          <cell r="AH1496">
            <v>-4329000</v>
          </cell>
          <cell r="AI1496">
            <v>-4154000</v>
          </cell>
          <cell r="AJ1496">
            <v>-3979000</v>
          </cell>
        </row>
        <row r="1497">
          <cell r="R1497">
            <v>-1673000</v>
          </cell>
          <cell r="S1497">
            <v>-1673000</v>
          </cell>
          <cell r="T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</row>
        <row r="1498">
          <cell r="R1498">
            <v>0</v>
          </cell>
          <cell r="S1498">
            <v>0</v>
          </cell>
          <cell r="T1498">
            <v>0</v>
          </cell>
          <cell r="AH1498">
            <v>0</v>
          </cell>
          <cell r="AI1498">
            <v>0</v>
          </cell>
          <cell r="AJ1498">
            <v>0</v>
          </cell>
        </row>
        <row r="1499">
          <cell r="R1499">
            <v>-15391174</v>
          </cell>
          <cell r="S1499">
            <v>-15297174</v>
          </cell>
          <cell r="T1499">
            <v>-15203956</v>
          </cell>
          <cell r="AH1499">
            <v>-15954701.25</v>
          </cell>
          <cell r="AI1499">
            <v>-15860849.75</v>
          </cell>
          <cell r="AJ1499">
            <v>-15766998.25</v>
          </cell>
        </row>
        <row r="1500">
          <cell r="R1500">
            <v>-41617000</v>
          </cell>
          <cell r="S1500">
            <v>-41940000</v>
          </cell>
          <cell r="T1500">
            <v>-43839000</v>
          </cell>
          <cell r="AH1500">
            <v>-37439791.666666664</v>
          </cell>
          <cell r="AI1500">
            <v>-38133625</v>
          </cell>
          <cell r="AJ1500">
            <v>-38845666.666666664</v>
          </cell>
        </row>
        <row r="1501">
          <cell r="R1501">
            <v>-13139000</v>
          </cell>
          <cell r="S1501">
            <v>-13080000</v>
          </cell>
          <cell r="T1501">
            <v>-12256000</v>
          </cell>
          <cell r="AH1501">
            <v>-13448333.333333334</v>
          </cell>
          <cell r="AI1501">
            <v>-13422833.333333334</v>
          </cell>
          <cell r="AJ1501">
            <v>-13343125</v>
          </cell>
        </row>
        <row r="1502">
          <cell r="R1502">
            <v>1332692</v>
          </cell>
          <cell r="S1502">
            <v>1332692</v>
          </cell>
          <cell r="T1502">
            <v>1332692</v>
          </cell>
          <cell r="AH1502">
            <v>1332692</v>
          </cell>
          <cell r="AI1502">
            <v>1332692</v>
          </cell>
          <cell r="AJ1502">
            <v>1332692</v>
          </cell>
        </row>
        <row r="1503">
          <cell r="R1503">
            <v>-3679000</v>
          </cell>
          <cell r="S1503">
            <v>-3631000</v>
          </cell>
          <cell r="T1503">
            <v>-3503000</v>
          </cell>
          <cell r="AH1503">
            <v>-3962000</v>
          </cell>
          <cell r="AI1503">
            <v>-3916958.3333333335</v>
          </cell>
          <cell r="AJ1503">
            <v>-3866750</v>
          </cell>
        </row>
        <row r="1504">
          <cell r="R1504">
            <v>5635154.54</v>
          </cell>
          <cell r="S1504">
            <v>5635154.54</v>
          </cell>
          <cell r="T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</row>
        <row r="1505">
          <cell r="R1505">
            <v>-10845000</v>
          </cell>
          <cell r="S1505">
            <v>-10898000</v>
          </cell>
          <cell r="T1505">
            <v>-10961000</v>
          </cell>
          <cell r="AH1505">
            <v>-10360791.666666666</v>
          </cell>
          <cell r="AI1505">
            <v>-10433166.666666666</v>
          </cell>
          <cell r="AJ1505">
            <v>-10509458.333333334</v>
          </cell>
        </row>
        <row r="1506">
          <cell r="R1506">
            <v>69764</v>
          </cell>
          <cell r="S1506">
            <v>101684</v>
          </cell>
          <cell r="T1506">
            <v>879</v>
          </cell>
          <cell r="AH1506">
            <v>-96466.916666666672</v>
          </cell>
          <cell r="AI1506">
            <v>-78842.75</v>
          </cell>
          <cell r="AJ1506">
            <v>-68560.666666666672</v>
          </cell>
        </row>
        <row r="1507">
          <cell r="R1507">
            <v>0</v>
          </cell>
          <cell r="S1507">
            <v>0</v>
          </cell>
          <cell r="T1507">
            <v>0</v>
          </cell>
          <cell r="AH1507">
            <v>-218750</v>
          </cell>
          <cell r="AI1507">
            <v>-72916.666666666672</v>
          </cell>
          <cell r="AJ1507">
            <v>0</v>
          </cell>
        </row>
        <row r="1508">
          <cell r="R1508">
            <v>-33312000</v>
          </cell>
          <cell r="S1508">
            <v>-33312000</v>
          </cell>
          <cell r="T1508">
            <v>-33312000</v>
          </cell>
          <cell r="AH1508">
            <v>-30724750</v>
          </cell>
          <cell r="AI1508">
            <v>-32463750</v>
          </cell>
          <cell r="AJ1508">
            <v>-33333250</v>
          </cell>
        </row>
        <row r="1509">
          <cell r="R1509">
            <v>-1430000</v>
          </cell>
          <cell r="S1509">
            <v>-1430000</v>
          </cell>
          <cell r="T1509">
            <v>-1243000</v>
          </cell>
          <cell r="AH1509">
            <v>-178750</v>
          </cell>
          <cell r="AI1509">
            <v>-297916.66666666669</v>
          </cell>
          <cell r="AJ1509">
            <v>-409291.66666666669</v>
          </cell>
        </row>
        <row r="1510">
          <cell r="R1510">
            <v>-72912653</v>
          </cell>
          <cell r="S1510">
            <v>-73260653</v>
          </cell>
          <cell r="T1510">
            <v>-70833653</v>
          </cell>
          <cell r="AH1510">
            <v>-73010696.375</v>
          </cell>
          <cell r="AI1510">
            <v>-73663167.458333328</v>
          </cell>
          <cell r="AJ1510">
            <v>-73938903</v>
          </cell>
        </row>
        <row r="1511">
          <cell r="R1511">
            <v>12663.58</v>
          </cell>
          <cell r="S1511">
            <v>12663.58</v>
          </cell>
          <cell r="T1511">
            <v>12663.58</v>
          </cell>
          <cell r="AH1511">
            <v>11713.808333333334</v>
          </cell>
          <cell r="AI1511">
            <v>11080.63</v>
          </cell>
          <cell r="AJ1511">
            <v>10447.451666666668</v>
          </cell>
        </row>
        <row r="1512">
          <cell r="R1512">
            <v>44658.07</v>
          </cell>
          <cell r="S1512">
            <v>44658.07</v>
          </cell>
          <cell r="T1512">
            <v>44658.07</v>
          </cell>
          <cell r="AH1512">
            <v>41394.930416666662</v>
          </cell>
          <cell r="AI1512">
            <v>39143.876250000001</v>
          </cell>
          <cell r="AJ1512">
            <v>36892.82208333334</v>
          </cell>
        </row>
        <row r="1513">
          <cell r="R1513">
            <v>1780078.13</v>
          </cell>
          <cell r="S1513">
            <v>1780078.13</v>
          </cell>
          <cell r="T1513">
            <v>1780078.13</v>
          </cell>
          <cell r="AH1513">
            <v>1778564.4545833331</v>
          </cell>
          <cell r="AI1513">
            <v>1648388.6737499998</v>
          </cell>
          <cell r="AJ1513">
            <v>1518212.8929166663</v>
          </cell>
        </row>
        <row r="1514">
          <cell r="R1514">
            <v>0</v>
          </cell>
          <cell r="S1514">
            <v>0</v>
          </cell>
          <cell r="T1514">
            <v>0</v>
          </cell>
          <cell r="AH1514">
            <v>0</v>
          </cell>
          <cell r="AI1514">
            <v>0</v>
          </cell>
          <cell r="AJ1514">
            <v>0</v>
          </cell>
        </row>
        <row r="1515">
          <cell r="R1515">
            <v>3724980.44</v>
          </cell>
          <cell r="S1515">
            <v>3724980.44</v>
          </cell>
          <cell r="T1515">
            <v>3724980.44</v>
          </cell>
          <cell r="AH1515">
            <v>2793747.7604166665</v>
          </cell>
          <cell r="AI1515">
            <v>2731662.7662500003</v>
          </cell>
          <cell r="AJ1515">
            <v>2669577.7720833342</v>
          </cell>
        </row>
        <row r="1516">
          <cell r="R1516">
            <v>0</v>
          </cell>
          <cell r="S1516">
            <v>0</v>
          </cell>
          <cell r="T1516">
            <v>0</v>
          </cell>
          <cell r="AH1516">
            <v>0</v>
          </cell>
          <cell r="AI1516">
            <v>0</v>
          </cell>
          <cell r="AJ1516">
            <v>0</v>
          </cell>
        </row>
        <row r="1517">
          <cell r="R1517">
            <v>0</v>
          </cell>
          <cell r="S1517">
            <v>0</v>
          </cell>
          <cell r="T1517">
            <v>0</v>
          </cell>
          <cell r="AH1517">
            <v>0</v>
          </cell>
          <cell r="AI1517">
            <v>0</v>
          </cell>
          <cell r="AJ1517">
            <v>0</v>
          </cell>
        </row>
        <row r="1518">
          <cell r="R1518">
            <v>60710442.049999997</v>
          </cell>
          <cell r="S1518">
            <v>81108562.739999995</v>
          </cell>
          <cell r="T1518">
            <v>81108562.739999995</v>
          </cell>
          <cell r="AH1518">
            <v>45646765.828333341</v>
          </cell>
          <cell r="AI1518">
            <v>44881609.965000004</v>
          </cell>
          <cell r="AJ1518">
            <v>44189249.208333336</v>
          </cell>
        </row>
        <row r="1519">
          <cell r="R1519">
            <v>0</v>
          </cell>
          <cell r="S1519">
            <v>0</v>
          </cell>
          <cell r="T1519">
            <v>0</v>
          </cell>
          <cell r="AH1519">
            <v>0</v>
          </cell>
          <cell r="AI1519">
            <v>0</v>
          </cell>
          <cell r="AJ1519">
            <v>0</v>
          </cell>
        </row>
        <row r="1520">
          <cell r="R1520">
            <v>-5103066150.0200014</v>
          </cell>
          <cell r="S1520">
            <v>-5248037725.6400032</v>
          </cell>
          <cell r="T1520">
            <v>-5202564468.2200012</v>
          </cell>
          <cell r="AH1520">
            <v>-5236581341.7175074</v>
          </cell>
          <cell r="AI1520">
            <v>-5237726315.5391712</v>
          </cell>
          <cell r="AJ1520">
            <v>-5235690841.9208345</v>
          </cell>
        </row>
        <row r="1521">
          <cell r="R1521">
            <v>0</v>
          </cell>
          <cell r="S1521">
            <v>0</v>
          </cell>
          <cell r="T1521">
            <v>0</v>
          </cell>
          <cell r="AH1521">
            <v>-1.049041748046875E-5</v>
          </cell>
          <cell r="AI1521">
            <v>0</v>
          </cell>
          <cell r="AJ1521">
            <v>0</v>
          </cell>
        </row>
        <row r="1536">
          <cell r="R1536">
            <v>1.1444091796875E-5</v>
          </cell>
          <cell r="S1536">
            <v>2.86102294921875E-6</v>
          </cell>
          <cell r="T1536">
            <v>1.049041748046875E-5</v>
          </cell>
        </row>
        <row r="1542">
          <cell r="S1542">
            <v>18230001</v>
          </cell>
          <cell r="T1542" t="str">
            <v>Tenaska</v>
          </cell>
        </row>
        <row r="1543">
          <cell r="S1543">
            <v>18230171</v>
          </cell>
          <cell r="T1543" t="str">
            <v>Cabot</v>
          </cell>
        </row>
        <row r="1544">
          <cell r="S1544">
            <v>18230041</v>
          </cell>
          <cell r="T1544" t="str">
            <v>Colstrip Common FERC Adj - Reg Asset</v>
          </cell>
        </row>
        <row r="1545">
          <cell r="S1545">
            <v>18230051</v>
          </cell>
          <cell r="T1545" t="str">
            <v>Accum Amortization Colstrip-Common FERC</v>
          </cell>
        </row>
        <row r="1546">
          <cell r="S1546">
            <v>18230061</v>
          </cell>
          <cell r="T1546" t="str">
            <v>Colstrip Def Depr FERC Adj - Reg</v>
          </cell>
        </row>
        <row r="1547">
          <cell r="S1547">
            <v>18230071</v>
          </cell>
          <cell r="T1547" t="str">
            <v>BPA Power Exch Invstmt - Reg Asset</v>
          </cell>
        </row>
        <row r="1548">
          <cell r="S1548">
            <v>18230081</v>
          </cell>
          <cell r="T1548" t="str">
            <v>BPA Power Exch Inv Amortization - Reg Asset</v>
          </cell>
        </row>
        <row r="1549">
          <cell r="S1549">
            <v>18230031</v>
          </cell>
          <cell r="T1549" t="str">
            <v>Electric - Def AFUDC - Regulatory Asset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rac1"/>
      <sheetName val="Electric WC"/>
      <sheetName val="Gas WC"/>
      <sheetName val="Combined WC"/>
      <sheetName val="BS"/>
      <sheetName val="Electric Rate Base"/>
      <sheetName val="Gas Rate Base"/>
      <sheetName val="Electric WC-sources"/>
      <sheetName val="Gas WC-sources"/>
      <sheetName val="Electric Rate Base-sources"/>
      <sheetName val="Gas Rate Base-sources"/>
      <sheetName val="Sep03"/>
      <sheetName val="JulAug03"/>
      <sheetName val="Jun03"/>
      <sheetName val="AprMay03"/>
      <sheetName val="FebMar03"/>
      <sheetName val="Jan03"/>
      <sheetName val="Dec02"/>
      <sheetName val="OctNov02"/>
      <sheetName val="Sep02"/>
      <sheetName val="JulAug02"/>
      <sheetName val="Jun02"/>
      <sheetName val="AprMay02"/>
      <sheetName val="Mar02"/>
      <sheetName val="JanFeb02"/>
      <sheetName val="Dec01"/>
      <sheetName val="OctNov01"/>
      <sheetName val="WC comparison"/>
      <sheetName val="Extract Review"/>
      <sheetName val="Procedu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0">
          <cell r="AB10">
            <v>3908379967.46</v>
          </cell>
          <cell r="AN10">
            <v>3899156234.7366662</v>
          </cell>
          <cell r="AO10">
            <v>18</v>
          </cell>
          <cell r="AP10">
            <v>4</v>
          </cell>
        </row>
        <row r="11">
          <cell r="AB11">
            <v>1676897416.1199999</v>
          </cell>
          <cell r="AN11">
            <v>1633292456.7583332</v>
          </cell>
          <cell r="AO11" t="str">
            <v>53</v>
          </cell>
        </row>
        <row r="12">
          <cell r="AB12">
            <v>373101802.13999999</v>
          </cell>
          <cell r="AN12">
            <v>370185426.19333333</v>
          </cell>
          <cell r="AO12" t="str">
            <v>28/54</v>
          </cell>
          <cell r="AP12">
            <v>5</v>
          </cell>
        </row>
        <row r="13">
          <cell r="AB13">
            <v>0</v>
          </cell>
          <cell r="AN13">
            <v>0</v>
          </cell>
          <cell r="AO13" t="str">
            <v>18</v>
          </cell>
          <cell r="AP13" t="str">
            <v>4</v>
          </cell>
        </row>
        <row r="14">
          <cell r="AB14">
            <v>0</v>
          </cell>
          <cell r="AN14">
            <v>0</v>
          </cell>
          <cell r="AO14" t="str">
            <v>18</v>
          </cell>
          <cell r="AP14" t="str">
            <v>4</v>
          </cell>
        </row>
        <row r="15">
          <cell r="AB15">
            <v>0</v>
          </cell>
          <cell r="AN15">
            <v>0</v>
          </cell>
          <cell r="AO15" t="str">
            <v>18</v>
          </cell>
          <cell r="AP15" t="str">
            <v>4</v>
          </cell>
        </row>
        <row r="16">
          <cell r="AB16">
            <v>0</v>
          </cell>
          <cell r="AN16">
            <v>0</v>
          </cell>
          <cell r="AO16" t="str">
            <v>18</v>
          </cell>
          <cell r="AP16" t="str">
            <v>4</v>
          </cell>
        </row>
        <row r="17">
          <cell r="AB17">
            <v>0</v>
          </cell>
          <cell r="AN17">
            <v>0</v>
          </cell>
          <cell r="AO17" t="str">
            <v>18</v>
          </cell>
          <cell r="AP17" t="str">
            <v>4</v>
          </cell>
        </row>
        <row r="18">
          <cell r="AB18">
            <v>0</v>
          </cell>
          <cell r="AN18">
            <v>0</v>
          </cell>
          <cell r="AO18" t="str">
            <v>18</v>
          </cell>
          <cell r="AP18" t="str">
            <v>4</v>
          </cell>
        </row>
        <row r="19">
          <cell r="AB19">
            <v>159350590.19</v>
          </cell>
          <cell r="AN19">
            <v>159671484.9941667</v>
          </cell>
          <cell r="AO19" t="str">
            <v>18</v>
          </cell>
          <cell r="AP19" t="str">
            <v>4</v>
          </cell>
        </row>
        <row r="20">
          <cell r="AB20">
            <v>0</v>
          </cell>
          <cell r="AN20">
            <v>0</v>
          </cell>
          <cell r="AO20" t="str">
            <v>18</v>
          </cell>
          <cell r="AP20" t="str">
            <v>4</v>
          </cell>
        </row>
        <row r="21">
          <cell r="AB21">
            <v>6472729.8300000001</v>
          </cell>
          <cell r="AN21">
            <v>6772283.6800000006</v>
          </cell>
          <cell r="AO21" t="str">
            <v>19</v>
          </cell>
          <cell r="AP21">
            <v>14</v>
          </cell>
        </row>
        <row r="22">
          <cell r="AB22">
            <v>22339.93</v>
          </cell>
          <cell r="AN22">
            <v>1087695.7925</v>
          </cell>
          <cell r="AO22" t="str">
            <v>53</v>
          </cell>
        </row>
        <row r="23">
          <cell r="AB23">
            <v>0</v>
          </cell>
          <cell r="AN23">
            <v>0</v>
          </cell>
          <cell r="AO23" t="str">
            <v>29/57</v>
          </cell>
          <cell r="AP23">
            <v>15</v>
          </cell>
        </row>
        <row r="24">
          <cell r="AB24">
            <v>97883456.430000007</v>
          </cell>
          <cell r="AN24">
            <v>83909888.509583339</v>
          </cell>
          <cell r="AO24" t="str">
            <v>43</v>
          </cell>
        </row>
        <row r="25">
          <cell r="AB25">
            <v>32727175.100000001</v>
          </cell>
          <cell r="AN25">
            <v>24020721.867083337</v>
          </cell>
          <cell r="AO25" t="str">
            <v>58</v>
          </cell>
        </row>
        <row r="26">
          <cell r="AB26">
            <v>11531074.140000001</v>
          </cell>
          <cell r="AN26">
            <v>9591058.5233333334</v>
          </cell>
          <cell r="AO26" t="str">
            <v>44/59</v>
          </cell>
        </row>
        <row r="27">
          <cell r="AB27">
            <v>4440409.72</v>
          </cell>
          <cell r="AN27">
            <v>2843517.26125</v>
          </cell>
          <cell r="AO27" t="str">
            <v>44/59</v>
          </cell>
        </row>
        <row r="28">
          <cell r="AB28">
            <v>199221.43</v>
          </cell>
          <cell r="AN28">
            <v>24118.188750000001</v>
          </cell>
          <cell r="AO28" t="str">
            <v>43</v>
          </cell>
        </row>
        <row r="29">
          <cell r="AB29">
            <v>0</v>
          </cell>
          <cell r="AN29">
            <v>0</v>
          </cell>
          <cell r="AO29" t="str">
            <v>43</v>
          </cell>
        </row>
        <row r="30">
          <cell r="AB30">
            <v>4679511</v>
          </cell>
          <cell r="AN30">
            <v>3738085.9166666665</v>
          </cell>
          <cell r="AO30" t="str">
            <v>43</v>
          </cell>
        </row>
        <row r="31">
          <cell r="AB31">
            <v>661860</v>
          </cell>
          <cell r="AN31">
            <v>3989117.7083333335</v>
          </cell>
          <cell r="AO31" t="str">
            <v>58</v>
          </cell>
        </row>
        <row r="32">
          <cell r="AB32">
            <v>-1654810063.96</v>
          </cell>
          <cell r="AN32">
            <v>-1640346898.7474997</v>
          </cell>
          <cell r="AO32" t="str">
            <v>24</v>
          </cell>
          <cell r="AP32">
            <v>17</v>
          </cell>
        </row>
        <row r="33">
          <cell r="AB33">
            <v>-528465119.70999998</v>
          </cell>
          <cell r="AN33">
            <v>-513210444.23708326</v>
          </cell>
          <cell r="AO33" t="str">
            <v>61</v>
          </cell>
        </row>
        <row r="34">
          <cell r="AB34">
            <v>-30146922.460000001</v>
          </cell>
          <cell r="AN34">
            <v>-32186693.927916672</v>
          </cell>
          <cell r="AO34" t="str">
            <v>30/62</v>
          </cell>
          <cell r="AP34">
            <v>18</v>
          </cell>
        </row>
        <row r="35">
          <cell r="AB35">
            <v>20321734.579999998</v>
          </cell>
          <cell r="AN35">
            <v>22635835.908749998</v>
          </cell>
          <cell r="AO35" t="str">
            <v>24</v>
          </cell>
          <cell r="AP35">
            <v>17</v>
          </cell>
        </row>
        <row r="36">
          <cell r="AB36">
            <v>18159663.66</v>
          </cell>
          <cell r="AN36">
            <v>18910570.395833332</v>
          </cell>
          <cell r="AO36" t="str">
            <v>61</v>
          </cell>
        </row>
        <row r="37">
          <cell r="AB37">
            <v>3943576.01</v>
          </cell>
          <cell r="AN37">
            <v>3533454.0866666664</v>
          </cell>
          <cell r="AO37" t="str">
            <v>30/62</v>
          </cell>
          <cell r="AP37">
            <v>18</v>
          </cell>
        </row>
        <row r="38">
          <cell r="AB38">
            <v>-4330592.3</v>
          </cell>
          <cell r="AN38">
            <v>-4605907.9933333332</v>
          </cell>
          <cell r="AO38" t="str">
            <v>24</v>
          </cell>
          <cell r="AP38">
            <v>17</v>
          </cell>
        </row>
        <row r="39">
          <cell r="AB39">
            <v>1439827.66</v>
          </cell>
          <cell r="AN39">
            <v>398163.80791666667</v>
          </cell>
          <cell r="AO39" t="str">
            <v>61</v>
          </cell>
        </row>
        <row r="40">
          <cell r="AB40">
            <v>0</v>
          </cell>
          <cell r="AN40">
            <v>3113429.9708333332</v>
          </cell>
          <cell r="AO40" t="str">
            <v>24</v>
          </cell>
          <cell r="AP40">
            <v>17</v>
          </cell>
        </row>
        <row r="41">
          <cell r="AB41">
            <v>0</v>
          </cell>
          <cell r="AN41">
            <v>3115699.4562500003</v>
          </cell>
          <cell r="AO41" t="str">
            <v>61</v>
          </cell>
        </row>
        <row r="42">
          <cell r="AB42">
            <v>0</v>
          </cell>
          <cell r="AN42">
            <v>176298.33499999999</v>
          </cell>
          <cell r="AO42" t="str">
            <v>30/62</v>
          </cell>
          <cell r="AP42">
            <v>18</v>
          </cell>
        </row>
        <row r="43">
          <cell r="AB43">
            <v>0</v>
          </cell>
          <cell r="AN43">
            <v>-487236.82</v>
          </cell>
          <cell r="AO43" t="str">
            <v>24</v>
          </cell>
          <cell r="AP43">
            <v>17</v>
          </cell>
        </row>
        <row r="44">
          <cell r="AB44">
            <v>0</v>
          </cell>
          <cell r="AN44">
            <v>-82542.285000000018</v>
          </cell>
          <cell r="AO44" t="str">
            <v>61</v>
          </cell>
        </row>
        <row r="45">
          <cell r="AB45">
            <v>0</v>
          </cell>
          <cell r="AN45">
            <v>-3152272.2174999993</v>
          </cell>
          <cell r="AO45" t="str">
            <v>24</v>
          </cell>
          <cell r="AP45">
            <v>17</v>
          </cell>
        </row>
        <row r="46">
          <cell r="AB46">
            <v>0</v>
          </cell>
          <cell r="AN46">
            <v>-1184736.531666667</v>
          </cell>
          <cell r="AO46" t="str">
            <v>61</v>
          </cell>
        </row>
        <row r="47">
          <cell r="AB47">
            <v>0</v>
          </cell>
          <cell r="AN47">
            <v>1702574.0900000005</v>
          </cell>
          <cell r="AO47" t="str">
            <v>30/62</v>
          </cell>
          <cell r="AP47">
            <v>18</v>
          </cell>
        </row>
        <row r="48">
          <cell r="AB48">
            <v>0</v>
          </cell>
          <cell r="AN48">
            <v>0</v>
          </cell>
          <cell r="AO48" t="str">
            <v>24</v>
          </cell>
          <cell r="AP48" t="str">
            <v>17</v>
          </cell>
        </row>
        <row r="49">
          <cell r="AB49">
            <v>0</v>
          </cell>
          <cell r="AN49">
            <v>0</v>
          </cell>
          <cell r="AO49" t="str">
            <v>24</v>
          </cell>
          <cell r="AP49" t="str">
            <v>17</v>
          </cell>
        </row>
        <row r="50">
          <cell r="AB50">
            <v>0</v>
          </cell>
          <cell r="AN50">
            <v>0</v>
          </cell>
          <cell r="AO50" t="str">
            <v>24</v>
          </cell>
          <cell r="AP50" t="str">
            <v>17</v>
          </cell>
        </row>
        <row r="51">
          <cell r="AB51">
            <v>0</v>
          </cell>
          <cell r="AN51">
            <v>0</v>
          </cell>
          <cell r="AO51" t="str">
            <v>24</v>
          </cell>
          <cell r="AP51" t="str">
            <v>17</v>
          </cell>
        </row>
        <row r="52">
          <cell r="AB52">
            <v>-82346006.150000006</v>
          </cell>
          <cell r="AN52">
            <v>-80246014.890833333</v>
          </cell>
          <cell r="AO52" t="str">
            <v>24</v>
          </cell>
          <cell r="AP52" t="str">
            <v>17</v>
          </cell>
        </row>
        <row r="53">
          <cell r="AB53">
            <v>0</v>
          </cell>
          <cell r="AN53">
            <v>0</v>
          </cell>
          <cell r="AO53" t="str">
            <v>24</v>
          </cell>
          <cell r="AP53" t="str">
            <v>17</v>
          </cell>
        </row>
        <row r="54">
          <cell r="AB54">
            <v>-13639797.619999999</v>
          </cell>
          <cell r="AN54">
            <v>-17367913.756250001</v>
          </cell>
          <cell r="AO54" t="str">
            <v>24</v>
          </cell>
          <cell r="AP54">
            <v>19</v>
          </cell>
        </row>
        <row r="55">
          <cell r="AB55">
            <v>-13819670.73</v>
          </cell>
          <cell r="AN55">
            <v>-13223254.255416663</v>
          </cell>
          <cell r="AO55" t="str">
            <v>61</v>
          </cell>
        </row>
        <row r="56">
          <cell r="AB56">
            <v>-95712880.370000005</v>
          </cell>
          <cell r="AN56">
            <v>-81381462.303749993</v>
          </cell>
          <cell r="AO56" t="str">
            <v>30/62</v>
          </cell>
          <cell r="AP56">
            <v>20</v>
          </cell>
        </row>
        <row r="57">
          <cell r="AB57">
            <v>197297.82</v>
          </cell>
          <cell r="AN57">
            <v>197297.82000000004</v>
          </cell>
          <cell r="AO57" t="str">
            <v>24</v>
          </cell>
          <cell r="AP57">
            <v>19</v>
          </cell>
        </row>
        <row r="58">
          <cell r="AB58">
            <v>-214508.51</v>
          </cell>
          <cell r="AN58">
            <v>-214508.51</v>
          </cell>
          <cell r="AO58" t="str">
            <v>61</v>
          </cell>
        </row>
        <row r="59">
          <cell r="AB59">
            <v>0</v>
          </cell>
          <cell r="AN59">
            <v>3888461.8937500007</v>
          </cell>
          <cell r="AO59" t="str">
            <v>24</v>
          </cell>
          <cell r="AP59">
            <v>19</v>
          </cell>
        </row>
        <row r="60">
          <cell r="AB60">
            <v>0</v>
          </cell>
          <cell r="AN60">
            <v>299322.71250000002</v>
          </cell>
          <cell r="AO60" t="str">
            <v>61</v>
          </cell>
        </row>
        <row r="61">
          <cell r="AB61">
            <v>0</v>
          </cell>
          <cell r="AN61">
            <v>-2985532.4537499999</v>
          </cell>
          <cell r="AO61" t="str">
            <v>30/62</v>
          </cell>
          <cell r="AP61">
            <v>20</v>
          </cell>
        </row>
        <row r="62">
          <cell r="AB62">
            <v>946172.25</v>
          </cell>
          <cell r="AN62">
            <v>946172.25</v>
          </cell>
          <cell r="AO62" t="str">
            <v>18</v>
          </cell>
          <cell r="AP62">
            <v>6</v>
          </cell>
        </row>
        <row r="63">
          <cell r="AB63">
            <v>317009.90999999997</v>
          </cell>
          <cell r="AN63">
            <v>317009.91000000003</v>
          </cell>
          <cell r="AO63" t="str">
            <v>53</v>
          </cell>
        </row>
        <row r="64">
          <cell r="AB64">
            <v>302358.01</v>
          </cell>
          <cell r="AN64">
            <v>302358.00999999995</v>
          </cell>
          <cell r="AO64" t="str">
            <v>18</v>
          </cell>
          <cell r="AP64">
            <v>6</v>
          </cell>
        </row>
        <row r="65">
          <cell r="AB65">
            <v>0</v>
          </cell>
          <cell r="AN65">
            <v>0</v>
          </cell>
          <cell r="AO65" t="str">
            <v>18</v>
          </cell>
          <cell r="AP65" t="str">
            <v>6</v>
          </cell>
        </row>
        <row r="66">
          <cell r="AB66">
            <v>76622596.840000004</v>
          </cell>
          <cell r="AN66">
            <v>76622596.840000018</v>
          </cell>
          <cell r="AO66" t="str">
            <v>18</v>
          </cell>
          <cell r="AP66" t="str">
            <v>6</v>
          </cell>
        </row>
        <row r="67">
          <cell r="AB67">
            <v>-557739</v>
          </cell>
          <cell r="AN67">
            <v>-544839</v>
          </cell>
          <cell r="AO67" t="str">
            <v>24</v>
          </cell>
          <cell r="AP67">
            <v>21</v>
          </cell>
        </row>
        <row r="68">
          <cell r="AB68">
            <v>-317009.90999999997</v>
          </cell>
          <cell r="AN68">
            <v>-317009.91000000003</v>
          </cell>
          <cell r="AO68" t="str">
            <v>61</v>
          </cell>
        </row>
        <row r="69">
          <cell r="AB69">
            <v>-212799.25</v>
          </cell>
          <cell r="AN69">
            <v>-207199.27000000002</v>
          </cell>
          <cell r="AO69" t="str">
            <v>24</v>
          </cell>
          <cell r="AP69">
            <v>21</v>
          </cell>
        </row>
        <row r="70">
          <cell r="AB70">
            <v>0</v>
          </cell>
          <cell r="AN70">
            <v>0</v>
          </cell>
          <cell r="AO70" t="str">
            <v>24</v>
          </cell>
          <cell r="AP70" t="str">
            <v>21</v>
          </cell>
        </row>
        <row r="71">
          <cell r="AB71">
            <v>-25996413.66</v>
          </cell>
          <cell r="AN71">
            <v>-24669963.66</v>
          </cell>
          <cell r="AO71" t="str">
            <v>24</v>
          </cell>
          <cell r="AP71" t="str">
            <v>21</v>
          </cell>
        </row>
        <row r="72">
          <cell r="AB72">
            <v>3445395.81</v>
          </cell>
          <cell r="AN72">
            <v>3246533.9704166669</v>
          </cell>
          <cell r="AO72" t="str">
            <v>60</v>
          </cell>
        </row>
        <row r="73">
          <cell r="AB73">
            <v>0</v>
          </cell>
          <cell r="AN73">
            <v>0</v>
          </cell>
          <cell r="AO73" t="str">
            <v>28/54</v>
          </cell>
          <cell r="AP73">
            <v>5</v>
          </cell>
        </row>
        <row r="74">
          <cell r="AB74">
            <v>-318365.5</v>
          </cell>
          <cell r="AN74">
            <v>-654955.22791666666</v>
          </cell>
          <cell r="AO74">
            <v>39</v>
          </cell>
        </row>
        <row r="75">
          <cell r="AB75">
            <v>2810570.27</v>
          </cell>
          <cell r="AN75">
            <v>2868151.7229166664</v>
          </cell>
          <cell r="AO75">
            <v>39</v>
          </cell>
        </row>
        <row r="76">
          <cell r="AB76">
            <v>-423343.57</v>
          </cell>
          <cell r="AN76">
            <v>-423291.69708333333</v>
          </cell>
          <cell r="AO76" t="str">
            <v>39</v>
          </cell>
        </row>
        <row r="77">
          <cell r="AB77">
            <v>0</v>
          </cell>
          <cell r="AN77">
            <v>0</v>
          </cell>
          <cell r="AO77" t="str">
            <v>40</v>
          </cell>
        </row>
        <row r="78">
          <cell r="AB78">
            <v>74954526.069999993</v>
          </cell>
          <cell r="AN78">
            <v>117880815.76083332</v>
          </cell>
          <cell r="AO78">
            <v>40</v>
          </cell>
        </row>
        <row r="79">
          <cell r="AB79">
            <v>13367583</v>
          </cell>
          <cell r="AN79">
            <v>13123277.291666666</v>
          </cell>
          <cell r="AO79" t="str">
            <v>33a</v>
          </cell>
        </row>
        <row r="80">
          <cell r="AB80">
            <v>0</v>
          </cell>
          <cell r="AN80">
            <v>0</v>
          </cell>
          <cell r="AO80" t="str">
            <v>41</v>
          </cell>
        </row>
        <row r="81">
          <cell r="AB81">
            <v>100000</v>
          </cell>
          <cell r="AN81">
            <v>100000</v>
          </cell>
          <cell r="AO81">
            <v>41</v>
          </cell>
        </row>
        <row r="82">
          <cell r="AB82">
            <v>40670863.939999998</v>
          </cell>
          <cell r="AN82">
            <v>37362672.052500002</v>
          </cell>
          <cell r="AO82">
            <v>41</v>
          </cell>
        </row>
        <row r="83">
          <cell r="AB83">
            <v>-100000</v>
          </cell>
          <cell r="AN83">
            <v>-79166.666666666672</v>
          </cell>
          <cell r="AO83" t="str">
            <v>41</v>
          </cell>
        </row>
        <row r="84">
          <cell r="AB84">
            <v>0</v>
          </cell>
          <cell r="AN84">
            <v>0</v>
          </cell>
          <cell r="AO84">
            <v>41</v>
          </cell>
        </row>
        <row r="85">
          <cell r="AB85">
            <v>0</v>
          </cell>
          <cell r="AN85">
            <v>0</v>
          </cell>
          <cell r="AO85">
            <v>41</v>
          </cell>
        </row>
        <row r="86">
          <cell r="AB86">
            <v>0</v>
          </cell>
          <cell r="AN86">
            <v>0</v>
          </cell>
          <cell r="AO86">
            <v>41</v>
          </cell>
        </row>
        <row r="87">
          <cell r="AB87">
            <v>0</v>
          </cell>
          <cell r="AN87">
            <v>0</v>
          </cell>
          <cell r="AO87">
            <v>41</v>
          </cell>
        </row>
        <row r="88">
          <cell r="AB88">
            <v>0</v>
          </cell>
          <cell r="AN88">
            <v>0</v>
          </cell>
          <cell r="AO88">
            <v>41</v>
          </cell>
        </row>
        <row r="89">
          <cell r="AB89">
            <v>0</v>
          </cell>
          <cell r="AN89">
            <v>640.41666666666663</v>
          </cell>
          <cell r="AO89">
            <v>41</v>
          </cell>
        </row>
        <row r="90">
          <cell r="AB90">
            <v>0</v>
          </cell>
          <cell r="AN90">
            <v>83856.875</v>
          </cell>
          <cell r="AO90">
            <v>41</v>
          </cell>
        </row>
        <row r="91">
          <cell r="AB91">
            <v>0</v>
          </cell>
          <cell r="AN91">
            <v>0</v>
          </cell>
          <cell r="AO91">
            <v>41</v>
          </cell>
        </row>
        <row r="92">
          <cell r="AB92">
            <v>0</v>
          </cell>
          <cell r="AN92">
            <v>69889.993749999994</v>
          </cell>
          <cell r="AO92">
            <v>41</v>
          </cell>
        </row>
        <row r="93">
          <cell r="AB93">
            <v>0</v>
          </cell>
          <cell r="AN93">
            <v>0</v>
          </cell>
          <cell r="AO93">
            <v>41</v>
          </cell>
        </row>
        <row r="94">
          <cell r="AB94">
            <v>-620534.82999999996</v>
          </cell>
          <cell r="AN94">
            <v>-308356.22291666671</v>
          </cell>
          <cell r="AO94">
            <v>41</v>
          </cell>
        </row>
        <row r="95">
          <cell r="AB95">
            <v>608000</v>
          </cell>
          <cell r="AN95">
            <v>608000</v>
          </cell>
          <cell r="AO95">
            <v>41</v>
          </cell>
        </row>
        <row r="96">
          <cell r="AB96">
            <v>0</v>
          </cell>
          <cell r="AN96">
            <v>0</v>
          </cell>
          <cell r="AO96">
            <v>41</v>
          </cell>
        </row>
        <row r="97">
          <cell r="AB97">
            <v>0</v>
          </cell>
          <cell r="AN97">
            <v>0</v>
          </cell>
          <cell r="AO97">
            <v>41</v>
          </cell>
        </row>
        <row r="98">
          <cell r="AB98">
            <v>0</v>
          </cell>
          <cell r="AN98">
            <v>0</v>
          </cell>
          <cell r="AO98">
            <v>41</v>
          </cell>
        </row>
        <row r="99">
          <cell r="AB99">
            <v>0</v>
          </cell>
          <cell r="AN99">
            <v>0</v>
          </cell>
          <cell r="AO99">
            <v>41</v>
          </cell>
        </row>
        <row r="100">
          <cell r="AB100">
            <v>0</v>
          </cell>
          <cell r="AN100">
            <v>0</v>
          </cell>
          <cell r="AO100">
            <v>41</v>
          </cell>
        </row>
        <row r="101">
          <cell r="AB101">
            <v>37033.53</v>
          </cell>
          <cell r="AN101">
            <v>39357.335416666669</v>
          </cell>
          <cell r="AO101">
            <v>41</v>
          </cell>
        </row>
        <row r="102">
          <cell r="AB102">
            <v>0</v>
          </cell>
          <cell r="AN102">
            <v>0</v>
          </cell>
          <cell r="AO102">
            <v>41</v>
          </cell>
        </row>
        <row r="103">
          <cell r="AB103">
            <v>2118566.46</v>
          </cell>
          <cell r="AN103">
            <v>1812152.0066666666</v>
          </cell>
          <cell r="AO103">
            <v>41</v>
          </cell>
        </row>
        <row r="104">
          <cell r="AB104">
            <v>0</v>
          </cell>
          <cell r="AN104">
            <v>0</v>
          </cell>
          <cell r="AO104">
            <v>41</v>
          </cell>
        </row>
        <row r="105">
          <cell r="AB105">
            <v>0</v>
          </cell>
          <cell r="AN105">
            <v>0</v>
          </cell>
          <cell r="AO105">
            <v>41</v>
          </cell>
        </row>
        <row r="106">
          <cell r="AB106">
            <v>0</v>
          </cell>
          <cell r="AN106">
            <v>134.84583333333333</v>
          </cell>
          <cell r="AO106">
            <v>41</v>
          </cell>
        </row>
        <row r="107">
          <cell r="AB107">
            <v>97111.88</v>
          </cell>
          <cell r="AN107">
            <v>98444.434166666659</v>
          </cell>
          <cell r="AO107">
            <v>41</v>
          </cell>
        </row>
        <row r="108">
          <cell r="AB108">
            <v>1524606.12</v>
          </cell>
          <cell r="AN108">
            <v>1881863.5720833335</v>
          </cell>
          <cell r="AO108">
            <v>41</v>
          </cell>
        </row>
        <row r="109">
          <cell r="AB109">
            <v>0</v>
          </cell>
          <cell r="AN109">
            <v>905.625</v>
          </cell>
          <cell r="AO109" t="str">
            <v>41</v>
          </cell>
        </row>
        <row r="110">
          <cell r="AB110">
            <v>0</v>
          </cell>
          <cell r="AN110">
            <v>0</v>
          </cell>
          <cell r="AO110" t="str">
            <v>41</v>
          </cell>
        </row>
        <row r="111">
          <cell r="AB111">
            <v>0</v>
          </cell>
          <cell r="AN111">
            <v>0</v>
          </cell>
          <cell r="AO111" t="str">
            <v>41</v>
          </cell>
        </row>
        <row r="112">
          <cell r="AB112">
            <v>0</v>
          </cell>
          <cell r="AN112">
            <v>0</v>
          </cell>
          <cell r="AO112" t="str">
            <v>41</v>
          </cell>
        </row>
        <row r="113">
          <cell r="AB113">
            <v>1599514</v>
          </cell>
          <cell r="AN113">
            <v>1574230.5337499997</v>
          </cell>
          <cell r="AO113" t="str">
            <v>41</v>
          </cell>
        </row>
        <row r="114">
          <cell r="AB114">
            <v>0</v>
          </cell>
          <cell r="AN114">
            <v>0</v>
          </cell>
          <cell r="AO114" t="str">
            <v>41</v>
          </cell>
        </row>
        <row r="115">
          <cell r="AB115">
            <v>94054.44</v>
          </cell>
          <cell r="AN115">
            <v>95175.521666666682</v>
          </cell>
          <cell r="AO115" t="str">
            <v>41</v>
          </cell>
        </row>
        <row r="116">
          <cell r="AB116">
            <v>0</v>
          </cell>
          <cell r="AN116">
            <v>22176.08083333333</v>
          </cell>
          <cell r="AO116" t="str">
            <v>41</v>
          </cell>
        </row>
        <row r="117">
          <cell r="AB117">
            <v>9013.6</v>
          </cell>
          <cell r="AN117">
            <v>9198.9258333333328</v>
          </cell>
          <cell r="AO117" t="str">
            <v>41</v>
          </cell>
        </row>
        <row r="118">
          <cell r="AB118">
            <v>75308.08</v>
          </cell>
          <cell r="AN118">
            <v>76825.60291666667</v>
          </cell>
          <cell r="AO118" t="str">
            <v>41</v>
          </cell>
        </row>
        <row r="119">
          <cell r="AB119">
            <v>33054</v>
          </cell>
          <cell r="AN119">
            <v>31676.75</v>
          </cell>
          <cell r="AO119" t="str">
            <v>41</v>
          </cell>
        </row>
        <row r="120">
          <cell r="AB120">
            <v>-1599514</v>
          </cell>
          <cell r="AN120">
            <v>-1247018.3233333332</v>
          </cell>
          <cell r="AO120" t="str">
            <v>41</v>
          </cell>
        </row>
        <row r="121">
          <cell r="AB121">
            <v>0</v>
          </cell>
          <cell r="AN121">
            <v>145833.33333333334</v>
          </cell>
          <cell r="AO121" t="str">
            <v>41</v>
          </cell>
        </row>
        <row r="122">
          <cell r="AB122">
            <v>41862.910000000003</v>
          </cell>
          <cell r="AN122">
            <v>8739.6104166666664</v>
          </cell>
          <cell r="AO122" t="str">
            <v>41</v>
          </cell>
        </row>
        <row r="123">
          <cell r="AB123">
            <v>0</v>
          </cell>
          <cell r="AN123">
            <v>0</v>
          </cell>
          <cell r="AO123" t="str">
            <v>65a</v>
          </cell>
        </row>
        <row r="124">
          <cell r="AB124">
            <v>1234200789.6900001</v>
          </cell>
          <cell r="AN124">
            <v>1234237589.2425003</v>
          </cell>
          <cell r="AO124" t="str">
            <v>65a</v>
          </cell>
        </row>
        <row r="125">
          <cell r="AB125">
            <v>-18082718.420000002</v>
          </cell>
          <cell r="AN125">
            <v>-18124051.317083333</v>
          </cell>
          <cell r="AO125" t="str">
            <v>65a</v>
          </cell>
        </row>
        <row r="126">
          <cell r="AB126">
            <v>-90774.61</v>
          </cell>
          <cell r="AN126">
            <v>-106146.49708333334</v>
          </cell>
          <cell r="AO126" t="str">
            <v>65a</v>
          </cell>
        </row>
        <row r="127">
          <cell r="AB127">
            <v>0</v>
          </cell>
          <cell r="AN127">
            <v>0</v>
          </cell>
          <cell r="AO127" t="str">
            <v>65a</v>
          </cell>
        </row>
        <row r="128">
          <cell r="AB128">
            <v>0</v>
          </cell>
          <cell r="AN128">
            <v>0</v>
          </cell>
          <cell r="AO128" t="str">
            <v>65a</v>
          </cell>
        </row>
        <row r="129">
          <cell r="AB129">
            <v>0</v>
          </cell>
          <cell r="AN129">
            <v>0</v>
          </cell>
          <cell r="AO129" t="str">
            <v>65a</v>
          </cell>
        </row>
        <row r="130">
          <cell r="AB130">
            <v>0</v>
          </cell>
          <cell r="AN130">
            <v>0</v>
          </cell>
          <cell r="AO130" t="str">
            <v>65a</v>
          </cell>
        </row>
        <row r="131">
          <cell r="AB131">
            <v>0</v>
          </cell>
          <cell r="AN131">
            <v>0</v>
          </cell>
          <cell r="AO131" t="str">
            <v>65a</v>
          </cell>
        </row>
        <row r="132">
          <cell r="AB132">
            <v>0</v>
          </cell>
          <cell r="AN132">
            <v>0</v>
          </cell>
          <cell r="AO132" t="str">
            <v>65a</v>
          </cell>
        </row>
        <row r="133">
          <cell r="AB133">
            <v>0</v>
          </cell>
          <cell r="AN133">
            <v>0</v>
          </cell>
          <cell r="AO133" t="str">
            <v>65a</v>
          </cell>
        </row>
        <row r="134">
          <cell r="AB134">
            <v>428.61</v>
          </cell>
          <cell r="AN134">
            <v>-1261.3045833333329</v>
          </cell>
          <cell r="AO134" t="str">
            <v>65a</v>
          </cell>
        </row>
        <row r="135">
          <cell r="AB135">
            <v>-25163.57</v>
          </cell>
          <cell r="AN135">
            <v>-25163.570000000003</v>
          </cell>
          <cell r="AO135" t="str">
            <v>65a</v>
          </cell>
        </row>
        <row r="136">
          <cell r="AB136">
            <v>0</v>
          </cell>
          <cell r="AN136">
            <v>0</v>
          </cell>
          <cell r="AO136" t="str">
            <v>65a</v>
          </cell>
        </row>
        <row r="137">
          <cell r="AB137">
            <v>0</v>
          </cell>
          <cell r="AN137">
            <v>0</v>
          </cell>
          <cell r="AO137" t="str">
            <v>65a</v>
          </cell>
        </row>
        <row r="138">
          <cell r="AB138">
            <v>-1226371867.3900001</v>
          </cell>
          <cell r="AN138">
            <v>-1226371867.3899999</v>
          </cell>
          <cell r="AO138" t="str">
            <v>65a</v>
          </cell>
        </row>
        <row r="139">
          <cell r="AB139">
            <v>0</v>
          </cell>
          <cell r="AN139">
            <v>0</v>
          </cell>
          <cell r="AO139" t="str">
            <v>65a</v>
          </cell>
        </row>
        <row r="140">
          <cell r="AB140">
            <v>-8424.89</v>
          </cell>
          <cell r="AN140">
            <v>-8647.8016666666663</v>
          </cell>
          <cell r="AO140" t="str">
            <v>65a</v>
          </cell>
        </row>
        <row r="141">
          <cell r="AB141">
            <v>0</v>
          </cell>
          <cell r="AN141">
            <v>0</v>
          </cell>
          <cell r="AO141" t="str">
            <v>65a</v>
          </cell>
        </row>
        <row r="142">
          <cell r="AB142">
            <v>0</v>
          </cell>
          <cell r="AN142">
            <v>0</v>
          </cell>
          <cell r="AO142" t="str">
            <v>65a</v>
          </cell>
        </row>
        <row r="143">
          <cell r="AB143">
            <v>0</v>
          </cell>
          <cell r="AN143">
            <v>0</v>
          </cell>
          <cell r="AO143" t="str">
            <v>65a</v>
          </cell>
        </row>
        <row r="144">
          <cell r="AB144">
            <v>0</v>
          </cell>
          <cell r="AN144">
            <v>0</v>
          </cell>
          <cell r="AO144" t="str">
            <v>65a</v>
          </cell>
        </row>
        <row r="145">
          <cell r="AB145">
            <v>0</v>
          </cell>
          <cell r="AN145">
            <v>0</v>
          </cell>
          <cell r="AO145" t="str">
            <v>65a</v>
          </cell>
        </row>
        <row r="146">
          <cell r="AB146">
            <v>0</v>
          </cell>
          <cell r="AN146">
            <v>16.125</v>
          </cell>
          <cell r="AO146" t="str">
            <v>65a</v>
          </cell>
        </row>
        <row r="147">
          <cell r="AB147">
            <v>4448.38</v>
          </cell>
          <cell r="AN147">
            <v>17074.78875</v>
          </cell>
          <cell r="AO147" t="str">
            <v>65a</v>
          </cell>
        </row>
        <row r="148">
          <cell r="AB148">
            <v>0</v>
          </cell>
          <cell r="AN148">
            <v>0</v>
          </cell>
          <cell r="AO148" t="str">
            <v>65a</v>
          </cell>
        </row>
        <row r="149">
          <cell r="AB149">
            <v>1649926.64</v>
          </cell>
          <cell r="AN149">
            <v>1061816.1187500001</v>
          </cell>
          <cell r="AO149" t="str">
            <v>65a</v>
          </cell>
        </row>
        <row r="150">
          <cell r="AB150">
            <v>-396322.94</v>
          </cell>
          <cell r="AN150">
            <v>-337554.16541666671</v>
          </cell>
          <cell r="AO150" t="str">
            <v>65a</v>
          </cell>
        </row>
        <row r="151">
          <cell r="AB151">
            <v>-205809.09</v>
          </cell>
          <cell r="AN151">
            <v>-355523.27750000003</v>
          </cell>
          <cell r="AO151" t="str">
            <v>65a</v>
          </cell>
        </row>
        <row r="152">
          <cell r="AB152">
            <v>0</v>
          </cell>
          <cell r="AN152">
            <v>0</v>
          </cell>
          <cell r="AO152" t="str">
            <v>65a</v>
          </cell>
        </row>
        <row r="153">
          <cell r="AB153">
            <v>0</v>
          </cell>
          <cell r="AN153">
            <v>0</v>
          </cell>
          <cell r="AO153" t="str">
            <v>65a</v>
          </cell>
        </row>
        <row r="154">
          <cell r="AB154">
            <v>10095990.51</v>
          </cell>
          <cell r="AN154">
            <v>10498553.943333335</v>
          </cell>
          <cell r="AO154" t="str">
            <v>65a</v>
          </cell>
        </row>
        <row r="155">
          <cell r="AB155">
            <v>0</v>
          </cell>
          <cell r="AN155">
            <v>52993.567500000005</v>
          </cell>
          <cell r="AO155" t="str">
            <v>65a</v>
          </cell>
        </row>
        <row r="156">
          <cell r="AB156">
            <v>0</v>
          </cell>
          <cell r="AN156">
            <v>-1192.2820833333333</v>
          </cell>
          <cell r="AO156" t="str">
            <v>65a</v>
          </cell>
        </row>
        <row r="157">
          <cell r="AB157">
            <v>0</v>
          </cell>
          <cell r="AN157">
            <v>7545.7304166666681</v>
          </cell>
          <cell r="AO157" t="str">
            <v>65a</v>
          </cell>
        </row>
        <row r="158">
          <cell r="AB158">
            <v>0</v>
          </cell>
          <cell r="AN158">
            <v>-9665.3704166666666</v>
          </cell>
          <cell r="AO158" t="str">
            <v>65a</v>
          </cell>
        </row>
        <row r="159">
          <cell r="AB159">
            <v>-6308.88</v>
          </cell>
          <cell r="AN159">
            <v>-4889.5179166666667</v>
          </cell>
          <cell r="AO159" t="str">
            <v>65a</v>
          </cell>
        </row>
        <row r="160">
          <cell r="AB160">
            <v>2543964.79</v>
          </cell>
          <cell r="AN160">
            <v>219380.88041666665</v>
          </cell>
          <cell r="AO160" t="str">
            <v xml:space="preserve"> </v>
          </cell>
        </row>
        <row r="161">
          <cell r="AB161">
            <v>167167.14000000001</v>
          </cell>
          <cell r="AN161">
            <v>14023725.663333332</v>
          </cell>
          <cell r="AO161" t="str">
            <v>41</v>
          </cell>
        </row>
        <row r="162">
          <cell r="AB162">
            <v>-5.0999999999999996</v>
          </cell>
          <cell r="AN162">
            <v>1572.8041666666661</v>
          </cell>
          <cell r="AO162" t="str">
            <v>65a</v>
          </cell>
        </row>
        <row r="163">
          <cell r="AB163">
            <v>6767941.8799999999</v>
          </cell>
          <cell r="AN163">
            <v>23785947.33583333</v>
          </cell>
          <cell r="AO163" t="str">
            <v>65a</v>
          </cell>
        </row>
        <row r="164">
          <cell r="AB164">
            <v>0</v>
          </cell>
          <cell r="AN164">
            <v>-7756.5225</v>
          </cell>
          <cell r="AO164" t="str">
            <v>65a</v>
          </cell>
        </row>
        <row r="165">
          <cell r="AB165">
            <v>6035469.8899999997</v>
          </cell>
          <cell r="AN165">
            <v>21787935.764583331</v>
          </cell>
          <cell r="AO165" t="str">
            <v>65a</v>
          </cell>
        </row>
        <row r="166">
          <cell r="AB166">
            <v>444969.27</v>
          </cell>
          <cell r="AN166">
            <v>313636.16208333336</v>
          </cell>
          <cell r="AO166" t="str">
            <v>65a</v>
          </cell>
        </row>
        <row r="167">
          <cell r="AB167">
            <v>4435.47</v>
          </cell>
          <cell r="AN167">
            <v>466.87208333333348</v>
          </cell>
          <cell r="AO167" t="str">
            <v>65a</v>
          </cell>
        </row>
        <row r="168">
          <cell r="AB168">
            <v>-1089.29</v>
          </cell>
          <cell r="AN168">
            <v>153.57125000000005</v>
          </cell>
          <cell r="AO168" t="str">
            <v>65a</v>
          </cell>
        </row>
        <row r="169">
          <cell r="AB169">
            <v>-228554.63</v>
          </cell>
          <cell r="AN169">
            <v>-16412.782916666667</v>
          </cell>
          <cell r="AO169" t="str">
            <v>65a</v>
          </cell>
        </row>
        <row r="170">
          <cell r="AB170">
            <v>38984.5</v>
          </cell>
          <cell r="AN170">
            <v>35333.852500000001</v>
          </cell>
          <cell r="AO170" t="str">
            <v>65a</v>
          </cell>
        </row>
        <row r="171">
          <cell r="AB171">
            <v>-113206.91</v>
          </cell>
          <cell r="AN171">
            <v>-220615.16208333336</v>
          </cell>
          <cell r="AO171" t="str">
            <v>65a</v>
          </cell>
        </row>
        <row r="172">
          <cell r="AB172">
            <v>-189218</v>
          </cell>
          <cell r="AN172">
            <v>-234779.88583333333</v>
          </cell>
          <cell r="AO172" t="str">
            <v>65a</v>
          </cell>
        </row>
        <row r="173">
          <cell r="AB173">
            <v>-5094438.2699999996</v>
          </cell>
          <cell r="AN173">
            <v>-19982277.413750004</v>
          </cell>
          <cell r="AO173" t="str">
            <v>65a</v>
          </cell>
        </row>
        <row r="174">
          <cell r="AB174">
            <v>-313977.88</v>
          </cell>
          <cell r="AN174">
            <v>-67407.323333333348</v>
          </cell>
          <cell r="AO174" t="str">
            <v>65a</v>
          </cell>
        </row>
        <row r="175">
          <cell r="AB175">
            <v>-102138.3</v>
          </cell>
          <cell r="AN175">
            <v>-102332.89541666668</v>
          </cell>
          <cell r="AO175" t="str">
            <v>65a</v>
          </cell>
        </row>
        <row r="176">
          <cell r="AB176">
            <v>0</v>
          </cell>
          <cell r="AN176">
            <v>0</v>
          </cell>
          <cell r="AO176" t="str">
            <v>65a</v>
          </cell>
        </row>
        <row r="177">
          <cell r="AB177">
            <v>0</v>
          </cell>
          <cell r="AN177">
            <v>0</v>
          </cell>
          <cell r="AO177" t="str">
            <v>65a</v>
          </cell>
        </row>
        <row r="178">
          <cell r="AB178">
            <v>-46459.199999999997</v>
          </cell>
          <cell r="AN178">
            <v>-260218.25625000001</v>
          </cell>
          <cell r="AO178" t="str">
            <v>65a</v>
          </cell>
        </row>
        <row r="179">
          <cell r="AB179">
            <v>174872.98</v>
          </cell>
          <cell r="AN179">
            <v>277723.92708333331</v>
          </cell>
          <cell r="AO179" t="str">
            <v>65a</v>
          </cell>
        </row>
        <row r="180">
          <cell r="AB180">
            <v>0</v>
          </cell>
          <cell r="AN180">
            <v>0</v>
          </cell>
          <cell r="AO180" t="str">
            <v xml:space="preserve"> </v>
          </cell>
        </row>
        <row r="181">
          <cell r="AB181">
            <v>41580</v>
          </cell>
          <cell r="AN181">
            <v>41580</v>
          </cell>
          <cell r="AO181" t="str">
            <v xml:space="preserve"> </v>
          </cell>
        </row>
        <row r="182">
          <cell r="AB182">
            <v>24017.54</v>
          </cell>
          <cell r="AN182">
            <v>16100.873333333338</v>
          </cell>
          <cell r="AO182" t="str">
            <v>65a</v>
          </cell>
        </row>
        <row r="183">
          <cell r="AB183">
            <v>1015222.4</v>
          </cell>
          <cell r="AN183">
            <v>308482.58833333338</v>
          </cell>
          <cell r="AO183" t="str">
            <v>65a</v>
          </cell>
        </row>
        <row r="184">
          <cell r="AB184">
            <v>0</v>
          </cell>
          <cell r="AN184">
            <v>0</v>
          </cell>
        </row>
        <row r="185">
          <cell r="AB185">
            <v>119998.49</v>
          </cell>
          <cell r="AN185">
            <v>122504.74</v>
          </cell>
          <cell r="AO185" t="str">
            <v>65a</v>
          </cell>
        </row>
        <row r="186">
          <cell r="AB186">
            <v>0</v>
          </cell>
          <cell r="AN186">
            <v>0</v>
          </cell>
          <cell r="AO186" t="str">
            <v>65a</v>
          </cell>
        </row>
        <row r="187">
          <cell r="AB187">
            <v>0</v>
          </cell>
          <cell r="AN187">
            <v>0</v>
          </cell>
          <cell r="AO187" t="str">
            <v>65a</v>
          </cell>
        </row>
        <row r="188">
          <cell r="AB188">
            <v>73353</v>
          </cell>
          <cell r="AN188">
            <v>3056.375</v>
          </cell>
        </row>
        <row r="189">
          <cell r="AB189">
            <v>812655</v>
          </cell>
          <cell r="AN189">
            <v>633028.20833333337</v>
          </cell>
          <cell r="AO189" t="str">
            <v xml:space="preserve"> </v>
          </cell>
        </row>
        <row r="190">
          <cell r="AB190">
            <v>4675.7299999999996</v>
          </cell>
          <cell r="AN190">
            <v>4675.7299999999987</v>
          </cell>
          <cell r="AO190" t="str">
            <v>65a</v>
          </cell>
        </row>
        <row r="191">
          <cell r="AB191">
            <v>717254</v>
          </cell>
          <cell r="AN191">
            <v>496915.75</v>
          </cell>
          <cell r="AO191" t="str">
            <v xml:space="preserve"> </v>
          </cell>
        </row>
        <row r="192">
          <cell r="AB192">
            <v>3991.54</v>
          </cell>
          <cell r="AN192">
            <v>4060.0358333333338</v>
          </cell>
          <cell r="AO192" t="str">
            <v>65a</v>
          </cell>
        </row>
        <row r="193">
          <cell r="AB193">
            <v>-3261.84</v>
          </cell>
          <cell r="AN193">
            <v>-3227.5341666666668</v>
          </cell>
          <cell r="AO193" t="str">
            <v xml:space="preserve"> </v>
          </cell>
        </row>
        <row r="194">
          <cell r="AB194">
            <v>0</v>
          </cell>
          <cell r="AN194">
            <v>0</v>
          </cell>
          <cell r="AO194" t="str">
            <v xml:space="preserve"> </v>
          </cell>
        </row>
        <row r="195">
          <cell r="AB195">
            <v>0</v>
          </cell>
          <cell r="AN195">
            <v>0</v>
          </cell>
        </row>
        <row r="196">
          <cell r="AB196">
            <v>16286.22</v>
          </cell>
          <cell r="AN196">
            <v>13395.565416666665</v>
          </cell>
          <cell r="AO196" t="str">
            <v>65b</v>
          </cell>
        </row>
        <row r="197">
          <cell r="AB197">
            <v>422047.43</v>
          </cell>
          <cell r="AN197">
            <v>443538.54458333337</v>
          </cell>
          <cell r="AO197" t="str">
            <v>65a</v>
          </cell>
        </row>
        <row r="198">
          <cell r="AB198">
            <v>803.66</v>
          </cell>
          <cell r="AN198">
            <v>803.66</v>
          </cell>
          <cell r="AO198" t="str">
            <v>65a</v>
          </cell>
        </row>
        <row r="199">
          <cell r="AB199">
            <v>278.86</v>
          </cell>
          <cell r="AN199">
            <v>156.7141666666667</v>
          </cell>
          <cell r="AO199" t="str">
            <v>65b</v>
          </cell>
        </row>
        <row r="200">
          <cell r="AB200">
            <v>100440.25</v>
          </cell>
          <cell r="AN200">
            <v>58181.324583333335</v>
          </cell>
        </row>
        <row r="201">
          <cell r="AB201">
            <v>0</v>
          </cell>
          <cell r="AN201">
            <v>44974984.604166664</v>
          </cell>
          <cell r="AO201" t="str">
            <v>51</v>
          </cell>
        </row>
        <row r="202">
          <cell r="AB202">
            <v>0</v>
          </cell>
          <cell r="AN202">
            <v>5991164.7625000002</v>
          </cell>
          <cell r="AO202" t="str">
            <v>51</v>
          </cell>
        </row>
        <row r="203">
          <cell r="AB203">
            <v>0</v>
          </cell>
          <cell r="AN203">
            <v>0</v>
          </cell>
          <cell r="AO203" t="str">
            <v>51</v>
          </cell>
        </row>
        <row r="204">
          <cell r="AB204">
            <v>0</v>
          </cell>
          <cell r="AN204">
            <v>0</v>
          </cell>
          <cell r="AO204" t="str">
            <v>51</v>
          </cell>
        </row>
        <row r="205">
          <cell r="AB205">
            <v>0</v>
          </cell>
          <cell r="AN205">
            <v>0</v>
          </cell>
          <cell r="AO205" t="str">
            <v>51</v>
          </cell>
        </row>
        <row r="206">
          <cell r="AB206">
            <v>0</v>
          </cell>
          <cell r="AN206">
            <v>0</v>
          </cell>
          <cell r="AO206" t="str">
            <v>51</v>
          </cell>
        </row>
        <row r="207">
          <cell r="AB207">
            <v>0</v>
          </cell>
          <cell r="AN207">
            <v>0</v>
          </cell>
          <cell r="AO207">
            <v>41</v>
          </cell>
        </row>
        <row r="208">
          <cell r="AB208">
            <v>620534.82999999996</v>
          </cell>
          <cell r="AN208">
            <v>308356.22291666671</v>
          </cell>
          <cell r="AO208">
            <v>41</v>
          </cell>
        </row>
        <row r="209">
          <cell r="AB209">
            <v>400701.94</v>
          </cell>
          <cell r="AN209">
            <v>385556.92083333334</v>
          </cell>
          <cell r="AO209">
            <v>41</v>
          </cell>
        </row>
        <row r="210">
          <cell r="AB210">
            <v>0</v>
          </cell>
          <cell r="AN210">
            <v>0</v>
          </cell>
          <cell r="AO210" t="str">
            <v xml:space="preserve"> </v>
          </cell>
        </row>
        <row r="211">
          <cell r="AB211">
            <v>0</v>
          </cell>
          <cell r="AN211">
            <v>0</v>
          </cell>
          <cell r="AO211" t="str">
            <v>65b</v>
          </cell>
        </row>
        <row r="212">
          <cell r="AB212">
            <v>-579528.92000000004</v>
          </cell>
          <cell r="AN212">
            <v>-384343.55583333335</v>
          </cell>
          <cell r="AO212" t="str">
            <v>65a</v>
          </cell>
        </row>
        <row r="213">
          <cell r="AB213">
            <v>81271879.180000007</v>
          </cell>
          <cell r="AN213">
            <v>94563801.19916667</v>
          </cell>
        </row>
        <row r="214">
          <cell r="AB214">
            <v>0</v>
          </cell>
          <cell r="AN214">
            <v>7002.8499999999995</v>
          </cell>
          <cell r="AO214" t="str">
            <v>66a</v>
          </cell>
        </row>
        <row r="215">
          <cell r="AB215">
            <v>0</v>
          </cell>
          <cell r="AN215">
            <v>0</v>
          </cell>
          <cell r="AO215" t="str">
            <v>66a</v>
          </cell>
        </row>
        <row r="216">
          <cell r="AB216">
            <v>23887574.18</v>
          </cell>
          <cell r="AN216">
            <v>38562477.249583341</v>
          </cell>
          <cell r="AO216" t="str">
            <v>65b</v>
          </cell>
        </row>
        <row r="217">
          <cell r="AB217">
            <v>-81271879</v>
          </cell>
          <cell r="AN217">
            <v>-67254823.875</v>
          </cell>
        </row>
        <row r="218">
          <cell r="AB218">
            <v>-23887574</v>
          </cell>
          <cell r="AN218">
            <v>-27224954.083333332</v>
          </cell>
          <cell r="AO218" t="str">
            <v>65b</v>
          </cell>
        </row>
        <row r="219">
          <cell r="AB219">
            <v>156153650</v>
          </cell>
          <cell r="AN219">
            <v>133104704.33333333</v>
          </cell>
          <cell r="AO219" t="str">
            <v>66x</v>
          </cell>
        </row>
        <row r="220">
          <cell r="AB220">
            <v>-7000000</v>
          </cell>
          <cell r="AN220">
            <v>-4875000</v>
          </cell>
          <cell r="AO220" t="str">
            <v>9</v>
          </cell>
        </row>
        <row r="221">
          <cell r="AB221">
            <v>52781</v>
          </cell>
          <cell r="AN221">
            <v>41382.125</v>
          </cell>
        </row>
        <row r="222">
          <cell r="AB222">
            <v>14196</v>
          </cell>
          <cell r="AN222">
            <v>15675</v>
          </cell>
          <cell r="AO222" t="str">
            <v>65b</v>
          </cell>
        </row>
        <row r="223">
          <cell r="AB223">
            <v>-24960275.609999999</v>
          </cell>
          <cell r="AN223">
            <v>-22454849.852500003</v>
          </cell>
          <cell r="AO223" t="str">
            <v>66a</v>
          </cell>
        </row>
        <row r="224">
          <cell r="AB224">
            <v>0</v>
          </cell>
          <cell r="AN224">
            <v>-3.6491666666666664</v>
          </cell>
          <cell r="AO224" t="str">
            <v>65a</v>
          </cell>
        </row>
        <row r="225">
          <cell r="AB225">
            <v>-3588.77</v>
          </cell>
          <cell r="AN225">
            <v>3288.3491666666669</v>
          </cell>
          <cell r="AO225" t="str">
            <v>65a</v>
          </cell>
        </row>
        <row r="226">
          <cell r="AB226">
            <v>0</v>
          </cell>
          <cell r="AN226">
            <v>0</v>
          </cell>
        </row>
        <row r="227">
          <cell r="AB227">
            <v>0</v>
          </cell>
          <cell r="AN227">
            <v>1532.8754166666668</v>
          </cell>
          <cell r="AO227" t="str">
            <v>65a</v>
          </cell>
        </row>
        <row r="228">
          <cell r="AB228">
            <v>0</v>
          </cell>
          <cell r="AN228">
            <v>-1697.2174999999997</v>
          </cell>
          <cell r="AO228" t="str">
            <v xml:space="preserve"> </v>
          </cell>
        </row>
        <row r="229">
          <cell r="AB229">
            <v>10575161.74</v>
          </cell>
          <cell r="AN229">
            <v>10854058.44875</v>
          </cell>
          <cell r="AO229" t="str">
            <v>65b</v>
          </cell>
        </row>
        <row r="230">
          <cell r="AB230">
            <v>83514.28</v>
          </cell>
          <cell r="AN230">
            <v>122053.60000000002</v>
          </cell>
          <cell r="AO230" t="str">
            <v>65b</v>
          </cell>
        </row>
        <row r="231">
          <cell r="AB231">
            <v>83513.98</v>
          </cell>
          <cell r="AN231">
            <v>114732.37</v>
          </cell>
          <cell r="AO231" t="str">
            <v>65b</v>
          </cell>
        </row>
        <row r="232">
          <cell r="AB232">
            <v>0</v>
          </cell>
          <cell r="AN232">
            <v>0</v>
          </cell>
        </row>
        <row r="233">
          <cell r="AB233">
            <v>0</v>
          </cell>
          <cell r="AN233">
            <v>0</v>
          </cell>
        </row>
        <row r="234">
          <cell r="AB234">
            <v>19696979.32</v>
          </cell>
          <cell r="AN234">
            <v>13656149.512500001</v>
          </cell>
          <cell r="AO234" t="str">
            <v xml:space="preserve"> </v>
          </cell>
        </row>
        <row r="235">
          <cell r="AB235">
            <v>573427.56999999995</v>
          </cell>
          <cell r="AN235">
            <v>1086103.84375</v>
          </cell>
          <cell r="AO235" t="str">
            <v xml:space="preserve"> </v>
          </cell>
        </row>
        <row r="236">
          <cell r="AB236">
            <v>11166794.85</v>
          </cell>
          <cell r="AN236">
            <v>12444851.593750002</v>
          </cell>
          <cell r="AO236" t="str">
            <v xml:space="preserve"> </v>
          </cell>
        </row>
        <row r="237">
          <cell r="AB237">
            <v>0</v>
          </cell>
          <cell r="AN237">
            <v>0</v>
          </cell>
          <cell r="AO237" t="str">
            <v xml:space="preserve"> </v>
          </cell>
        </row>
        <row r="238">
          <cell r="AB238">
            <v>-40</v>
          </cell>
          <cell r="AN238">
            <v>41967.105833333328</v>
          </cell>
          <cell r="AO238" t="str">
            <v>65a</v>
          </cell>
        </row>
        <row r="239">
          <cell r="AB239">
            <v>0</v>
          </cell>
          <cell r="AN239">
            <v>-21041.143749999999</v>
          </cell>
          <cell r="AO239" t="str">
            <v>65a</v>
          </cell>
        </row>
        <row r="240">
          <cell r="AB240">
            <v>0</v>
          </cell>
          <cell r="AN240">
            <v>0</v>
          </cell>
          <cell r="AO240" t="str">
            <v>65a</v>
          </cell>
        </row>
        <row r="241">
          <cell r="AB241">
            <v>0</v>
          </cell>
          <cell r="AN241">
            <v>0</v>
          </cell>
          <cell r="AO241" t="str">
            <v>65a</v>
          </cell>
        </row>
        <row r="242">
          <cell r="AB242">
            <v>0</v>
          </cell>
          <cell r="AN242">
            <v>0</v>
          </cell>
        </row>
        <row r="243">
          <cell r="AB243">
            <v>0</v>
          </cell>
          <cell r="AN243">
            <v>-6.9241666666666672</v>
          </cell>
          <cell r="AO243" t="str">
            <v>65a</v>
          </cell>
        </row>
        <row r="244">
          <cell r="AB244">
            <v>287028.95</v>
          </cell>
          <cell r="AN244">
            <v>298000.9366666667</v>
          </cell>
          <cell r="AO244" t="str">
            <v>65a</v>
          </cell>
        </row>
        <row r="245">
          <cell r="AB245">
            <v>3646174.18</v>
          </cell>
          <cell r="AN245">
            <v>2704883.19</v>
          </cell>
          <cell r="AO245" t="str">
            <v>65a</v>
          </cell>
        </row>
        <row r="246">
          <cell r="AB246">
            <v>20</v>
          </cell>
          <cell r="AN246">
            <v>6441.5579166666676</v>
          </cell>
          <cell r="AO246" t="str">
            <v>65a</v>
          </cell>
        </row>
        <row r="247">
          <cell r="AB247">
            <v>40871.89</v>
          </cell>
          <cell r="AN247">
            <v>50997.327916666669</v>
          </cell>
          <cell r="AO247" t="str">
            <v>65a</v>
          </cell>
        </row>
        <row r="248">
          <cell r="AB248">
            <v>11407303.92</v>
          </cell>
          <cell r="AN248">
            <v>9947142.5291666668</v>
          </cell>
          <cell r="AO248" t="str">
            <v>65a</v>
          </cell>
        </row>
        <row r="249">
          <cell r="AB249">
            <v>65557704.82</v>
          </cell>
          <cell r="AN249">
            <v>66505247.618333347</v>
          </cell>
          <cell r="AO249" t="str">
            <v xml:space="preserve"> </v>
          </cell>
        </row>
        <row r="250">
          <cell r="AB250">
            <v>1448.24</v>
          </cell>
          <cell r="AN250">
            <v>666.37</v>
          </cell>
          <cell r="AO250" t="str">
            <v xml:space="preserve"> </v>
          </cell>
        </row>
        <row r="251">
          <cell r="AB251">
            <v>0</v>
          </cell>
          <cell r="AN251">
            <v>0</v>
          </cell>
          <cell r="AO251" t="str">
            <v>65b</v>
          </cell>
        </row>
        <row r="252">
          <cell r="AB252">
            <v>0</v>
          </cell>
          <cell r="AN252">
            <v>0</v>
          </cell>
        </row>
        <row r="253">
          <cell r="AB253">
            <v>2405.5</v>
          </cell>
          <cell r="AN253">
            <v>-11693.827916666667</v>
          </cell>
        </row>
        <row r="254">
          <cell r="AB254">
            <v>0</v>
          </cell>
          <cell r="AN254">
            <v>33875.055416666662</v>
          </cell>
          <cell r="AO254" t="str">
            <v>65b</v>
          </cell>
        </row>
        <row r="255">
          <cell r="AB255">
            <v>0</v>
          </cell>
          <cell r="AN255">
            <v>28722.269583333331</v>
          </cell>
        </row>
        <row r="256">
          <cell r="AB256">
            <v>1276.2</v>
          </cell>
          <cell r="AN256">
            <v>686901.11250000016</v>
          </cell>
          <cell r="AO256" t="str">
            <v>65b</v>
          </cell>
        </row>
        <row r="257">
          <cell r="AB257">
            <v>67516.460000000006</v>
          </cell>
          <cell r="AN257">
            <v>59841.265833333338</v>
          </cell>
          <cell r="AO257" t="str">
            <v>65a</v>
          </cell>
        </row>
        <row r="258">
          <cell r="AB258">
            <v>533.64</v>
          </cell>
          <cell r="AN258">
            <v>46501.368750000001</v>
          </cell>
          <cell r="AO258" t="str">
            <v>65a</v>
          </cell>
        </row>
        <row r="259">
          <cell r="AB259">
            <v>167308.73000000001</v>
          </cell>
          <cell r="AN259">
            <v>470316.98499999987</v>
          </cell>
          <cell r="AO259" t="str">
            <v>65a</v>
          </cell>
        </row>
        <row r="260">
          <cell r="AB260">
            <v>593764.73</v>
          </cell>
          <cell r="AN260">
            <v>981065.80291666684</v>
          </cell>
          <cell r="AO260" t="str">
            <v>65a</v>
          </cell>
        </row>
        <row r="261">
          <cell r="AB261">
            <v>608272.1</v>
          </cell>
          <cell r="AN261">
            <v>405602.22333333333</v>
          </cell>
        </row>
        <row r="262">
          <cell r="AB262">
            <v>0</v>
          </cell>
          <cell r="AN262">
            <v>153376.68416666667</v>
          </cell>
        </row>
        <row r="263">
          <cell r="AB263">
            <v>928</v>
          </cell>
          <cell r="AN263">
            <v>15566.456666666667</v>
          </cell>
        </row>
        <row r="264">
          <cell r="AB264">
            <v>727781.97</v>
          </cell>
          <cell r="AN264">
            <v>588802.12124999997</v>
          </cell>
        </row>
        <row r="265">
          <cell r="AB265">
            <v>73258</v>
          </cell>
          <cell r="AN265">
            <v>196945.65041666664</v>
          </cell>
        </row>
        <row r="266">
          <cell r="AB266">
            <v>0</v>
          </cell>
          <cell r="AN266">
            <v>153834.93</v>
          </cell>
        </row>
        <row r="267">
          <cell r="AB267">
            <v>0</v>
          </cell>
          <cell r="AN267">
            <v>0</v>
          </cell>
          <cell r="AO267" t="str">
            <v xml:space="preserve"> </v>
          </cell>
        </row>
        <row r="268">
          <cell r="AB268">
            <v>0</v>
          </cell>
          <cell r="AN268">
            <v>0</v>
          </cell>
          <cell r="AO268" t="str">
            <v>65b</v>
          </cell>
        </row>
        <row r="269">
          <cell r="AB269">
            <v>-704300.58</v>
          </cell>
          <cell r="AN269">
            <v>-762055.05999999994</v>
          </cell>
        </row>
        <row r="270">
          <cell r="AB270">
            <v>0</v>
          </cell>
          <cell r="AN270">
            <v>0</v>
          </cell>
          <cell r="AO270" t="str">
            <v>65a</v>
          </cell>
        </row>
        <row r="271">
          <cell r="AB271">
            <v>-188040.46</v>
          </cell>
          <cell r="AN271">
            <v>-259983.76041666666</v>
          </cell>
          <cell r="AO271" t="str">
            <v>65b</v>
          </cell>
        </row>
        <row r="272">
          <cell r="AB272">
            <v>-41487700</v>
          </cell>
          <cell r="AN272">
            <v>-41487700</v>
          </cell>
        </row>
        <row r="273">
          <cell r="AB273">
            <v>0</v>
          </cell>
          <cell r="AN273">
            <v>0</v>
          </cell>
        </row>
        <row r="274">
          <cell r="AB274">
            <v>825652</v>
          </cell>
          <cell r="AN274">
            <v>599755.41666666663</v>
          </cell>
        </row>
        <row r="275">
          <cell r="AB275">
            <v>222060</v>
          </cell>
          <cell r="AN275">
            <v>204427.75</v>
          </cell>
          <cell r="AO275" t="str">
            <v>65b</v>
          </cell>
        </row>
        <row r="276">
          <cell r="AB276">
            <v>0</v>
          </cell>
          <cell r="AN276">
            <v>-121878.65916666668</v>
          </cell>
          <cell r="AO276" t="str">
            <v>65a</v>
          </cell>
        </row>
        <row r="277">
          <cell r="AB277">
            <v>-860740.12</v>
          </cell>
          <cell r="AN277">
            <v>-512625.48499999993</v>
          </cell>
          <cell r="AO277" t="str">
            <v>65a</v>
          </cell>
        </row>
        <row r="278">
          <cell r="AB278">
            <v>0</v>
          </cell>
          <cell r="AN278">
            <v>3843.2320833333338</v>
          </cell>
          <cell r="AO278" t="str">
            <v>65a</v>
          </cell>
        </row>
        <row r="279">
          <cell r="AB279">
            <v>46601.67</v>
          </cell>
          <cell r="AN279">
            <v>120748.51666666668</v>
          </cell>
          <cell r="AO279" t="str">
            <v>65a</v>
          </cell>
        </row>
        <row r="280">
          <cell r="AB280">
            <v>-5275.45</v>
          </cell>
          <cell r="AN280">
            <v>69075.088333333333</v>
          </cell>
          <cell r="AO280" t="str">
            <v>65a</v>
          </cell>
        </row>
        <row r="281">
          <cell r="AB281">
            <v>37708.07</v>
          </cell>
          <cell r="AN281">
            <v>67092.246249999982</v>
          </cell>
          <cell r="AO281" t="str">
            <v>65a</v>
          </cell>
        </row>
        <row r="282">
          <cell r="AB282">
            <v>0</v>
          </cell>
          <cell r="AN282">
            <v>37206.120833333334</v>
          </cell>
          <cell r="AO282" t="str">
            <v>65a</v>
          </cell>
        </row>
        <row r="283">
          <cell r="AB283">
            <v>7231614.8799999999</v>
          </cell>
          <cell r="AN283">
            <v>3600500.1133333333</v>
          </cell>
          <cell r="AO283">
            <v>40</v>
          </cell>
        </row>
        <row r="284">
          <cell r="AB284">
            <v>0</v>
          </cell>
          <cell r="AN284">
            <v>0</v>
          </cell>
        </row>
        <row r="285">
          <cell r="AB285">
            <v>572189.79</v>
          </cell>
          <cell r="AN285">
            <v>657716.03708333336</v>
          </cell>
          <cell r="AO285" t="str">
            <v xml:space="preserve"> </v>
          </cell>
        </row>
        <row r="286">
          <cell r="AB286">
            <v>1030583.88</v>
          </cell>
          <cell r="AN286">
            <v>934256.26291666657</v>
          </cell>
          <cell r="AO286" t="str">
            <v xml:space="preserve"> </v>
          </cell>
        </row>
        <row r="287">
          <cell r="AB287">
            <v>125324.99</v>
          </cell>
          <cell r="AN287">
            <v>119152.40666666668</v>
          </cell>
          <cell r="AO287" t="str">
            <v xml:space="preserve"> </v>
          </cell>
        </row>
        <row r="288">
          <cell r="AB288">
            <v>19225.34</v>
          </cell>
          <cell r="AN288">
            <v>19446.528333333332</v>
          </cell>
          <cell r="AO288" t="str">
            <v xml:space="preserve"> </v>
          </cell>
        </row>
        <row r="289">
          <cell r="AB289">
            <v>0</v>
          </cell>
          <cell r="AN289">
            <v>0</v>
          </cell>
          <cell r="AO289" t="str">
            <v xml:space="preserve"> </v>
          </cell>
        </row>
        <row r="290">
          <cell r="AB290">
            <v>3923076.58</v>
          </cell>
          <cell r="AN290">
            <v>3925921.1716666664</v>
          </cell>
          <cell r="AO290" t="str">
            <v xml:space="preserve"> </v>
          </cell>
        </row>
        <row r="291">
          <cell r="AB291">
            <v>1111480.51</v>
          </cell>
          <cell r="AN291">
            <v>1184995.9208333332</v>
          </cell>
          <cell r="AO291" t="str">
            <v xml:space="preserve"> </v>
          </cell>
        </row>
        <row r="292">
          <cell r="AB292">
            <v>0</v>
          </cell>
          <cell r="AN292">
            <v>0</v>
          </cell>
        </row>
        <row r="293">
          <cell r="AB293">
            <v>2637032.69</v>
          </cell>
          <cell r="AN293">
            <v>2684186.3008333337</v>
          </cell>
          <cell r="AO293" t="str">
            <v xml:space="preserve"> </v>
          </cell>
        </row>
        <row r="294">
          <cell r="AB294">
            <v>7359.29</v>
          </cell>
          <cell r="AN294">
            <v>7359.2899999999981</v>
          </cell>
          <cell r="AO294" t="str">
            <v>65b</v>
          </cell>
        </row>
        <row r="295">
          <cell r="AB295">
            <v>354008.19</v>
          </cell>
          <cell r="AN295">
            <v>354008.19</v>
          </cell>
          <cell r="AO295" t="str">
            <v>65b</v>
          </cell>
        </row>
        <row r="296">
          <cell r="AB296">
            <v>0</v>
          </cell>
          <cell r="AN296">
            <v>0</v>
          </cell>
          <cell r="AO296" t="str">
            <v xml:space="preserve"> </v>
          </cell>
        </row>
        <row r="297">
          <cell r="AB297">
            <v>1357044.6</v>
          </cell>
          <cell r="AN297">
            <v>1358124.6708333332</v>
          </cell>
          <cell r="AO297" t="str">
            <v>65b</v>
          </cell>
        </row>
        <row r="298">
          <cell r="AB298">
            <v>59.22</v>
          </cell>
          <cell r="AN298">
            <v>226.11750000000004</v>
          </cell>
        </row>
        <row r="299">
          <cell r="AB299">
            <v>98202.36</v>
          </cell>
          <cell r="AN299">
            <v>70091.861666666664</v>
          </cell>
        </row>
        <row r="300">
          <cell r="AB300">
            <v>65.900000000000006</v>
          </cell>
          <cell r="AN300">
            <v>110.46124999999996</v>
          </cell>
        </row>
        <row r="301">
          <cell r="AB301">
            <v>156778.10999999999</v>
          </cell>
          <cell r="AN301">
            <v>144056.90166666664</v>
          </cell>
        </row>
        <row r="302">
          <cell r="AB302">
            <v>0</v>
          </cell>
          <cell r="AN302">
            <v>0</v>
          </cell>
        </row>
        <row r="303">
          <cell r="AB303">
            <v>494245.66</v>
          </cell>
          <cell r="AN303">
            <v>563111.10916666675</v>
          </cell>
        </row>
        <row r="304">
          <cell r="AB304">
            <v>338925.45</v>
          </cell>
          <cell r="AN304">
            <v>82554.491666666669</v>
          </cell>
        </row>
        <row r="305">
          <cell r="AB305">
            <v>0</v>
          </cell>
          <cell r="AN305">
            <v>0</v>
          </cell>
          <cell r="AO305" t="str">
            <v xml:space="preserve"> </v>
          </cell>
        </row>
        <row r="306">
          <cell r="AB306">
            <v>0</v>
          </cell>
          <cell r="AN306">
            <v>0</v>
          </cell>
          <cell r="AO306" t="str">
            <v xml:space="preserve"> </v>
          </cell>
        </row>
        <row r="307">
          <cell r="AB307">
            <v>0</v>
          </cell>
          <cell r="AN307">
            <v>0</v>
          </cell>
          <cell r="AO307" t="str">
            <v xml:space="preserve"> </v>
          </cell>
        </row>
        <row r="308">
          <cell r="AB308">
            <v>0</v>
          </cell>
          <cell r="AN308">
            <v>0</v>
          </cell>
          <cell r="AO308" t="str">
            <v>65a</v>
          </cell>
        </row>
        <row r="309">
          <cell r="AB309">
            <v>0</v>
          </cell>
          <cell r="AN309">
            <v>-2932.5733333333333</v>
          </cell>
        </row>
        <row r="310">
          <cell r="AB310">
            <v>0</v>
          </cell>
          <cell r="AN310">
            <v>-1264.2662499999999</v>
          </cell>
          <cell r="AO310" t="str">
            <v>65b</v>
          </cell>
        </row>
        <row r="311">
          <cell r="AB311">
            <v>0</v>
          </cell>
          <cell r="AN311">
            <v>0</v>
          </cell>
        </row>
        <row r="312">
          <cell r="AB312">
            <v>4721021.2699999996</v>
          </cell>
          <cell r="AN312">
            <v>5227346.2262500003</v>
          </cell>
          <cell r="AO312" t="str">
            <v>65a</v>
          </cell>
        </row>
        <row r="313">
          <cell r="AB313">
            <v>2836421.87</v>
          </cell>
          <cell r="AN313">
            <v>2868952.8283333336</v>
          </cell>
        </row>
        <row r="314">
          <cell r="AB314">
            <v>-4721021.2699999996</v>
          </cell>
          <cell r="AN314">
            <v>-5199695.9237500001</v>
          </cell>
          <cell r="AO314" t="str">
            <v>65a</v>
          </cell>
        </row>
        <row r="315">
          <cell r="AB315">
            <v>2192286.79</v>
          </cell>
          <cell r="AN315">
            <v>2216670.4983333326</v>
          </cell>
        </row>
        <row r="316">
          <cell r="AB316">
            <v>0</v>
          </cell>
          <cell r="AN316">
            <v>0</v>
          </cell>
        </row>
        <row r="317">
          <cell r="AB317">
            <v>10572727</v>
          </cell>
          <cell r="AN317">
            <v>11436204.515000001</v>
          </cell>
        </row>
        <row r="318">
          <cell r="AB318">
            <v>3848177.76</v>
          </cell>
          <cell r="AN318">
            <v>3872220.0808333331</v>
          </cell>
          <cell r="AO318" t="str">
            <v>65b</v>
          </cell>
        </row>
        <row r="319">
          <cell r="AB319">
            <v>2147553.89</v>
          </cell>
          <cell r="AN319">
            <v>2137950.2512500002</v>
          </cell>
          <cell r="AO319" t="str">
            <v>65a</v>
          </cell>
        </row>
        <row r="320">
          <cell r="AB320">
            <v>2958340.19</v>
          </cell>
          <cell r="AN320">
            <v>2499029.757916667</v>
          </cell>
        </row>
        <row r="321">
          <cell r="AB321">
            <v>0</v>
          </cell>
          <cell r="AN321">
            <v>0</v>
          </cell>
          <cell r="AO321" t="str">
            <v>41</v>
          </cell>
        </row>
        <row r="322">
          <cell r="AB322">
            <v>1422947.12</v>
          </cell>
          <cell r="AN322">
            <v>1354044.1820833336</v>
          </cell>
          <cell r="AO322" t="str">
            <v>65a</v>
          </cell>
        </row>
        <row r="323">
          <cell r="AB323">
            <v>0</v>
          </cell>
          <cell r="AN323">
            <v>0</v>
          </cell>
          <cell r="AO323" t="str">
            <v>65a</v>
          </cell>
        </row>
        <row r="324">
          <cell r="AB324">
            <v>250817.5</v>
          </cell>
          <cell r="AN324">
            <v>181387.84208333332</v>
          </cell>
          <cell r="AO324" t="str">
            <v>65a</v>
          </cell>
        </row>
        <row r="325">
          <cell r="AB325">
            <v>42792.49</v>
          </cell>
          <cell r="AN325">
            <v>55403.834583333322</v>
          </cell>
          <cell r="AO325" t="str">
            <v>65a</v>
          </cell>
        </row>
        <row r="326">
          <cell r="AB326">
            <v>-21117.83</v>
          </cell>
          <cell r="AN326">
            <v>-25958.445000000007</v>
          </cell>
          <cell r="AO326" t="str">
            <v>65a</v>
          </cell>
        </row>
        <row r="327">
          <cell r="AB327">
            <v>22845369.129999999</v>
          </cell>
          <cell r="AN327">
            <v>9032550.8670833353</v>
          </cell>
          <cell r="AO327" t="str">
            <v>65b</v>
          </cell>
        </row>
        <row r="328">
          <cell r="AB328">
            <v>5226846.07</v>
          </cell>
          <cell r="AN328">
            <v>6095338.3849999988</v>
          </cell>
          <cell r="AO328" t="str">
            <v>65b</v>
          </cell>
        </row>
        <row r="329">
          <cell r="AB329">
            <v>16505606.880000001</v>
          </cell>
          <cell r="AN329">
            <v>12512721.42375</v>
          </cell>
          <cell r="AO329" t="str">
            <v>65b</v>
          </cell>
        </row>
        <row r="330">
          <cell r="AB330">
            <v>576201.30000000005</v>
          </cell>
          <cell r="AN330">
            <v>541186.29999999993</v>
          </cell>
          <cell r="AO330" t="str">
            <v>65b</v>
          </cell>
        </row>
        <row r="331">
          <cell r="AB331">
            <v>6395.07</v>
          </cell>
          <cell r="AN331">
            <v>3630.0791666666678</v>
          </cell>
          <cell r="AO331" t="str">
            <v>65b</v>
          </cell>
        </row>
        <row r="332">
          <cell r="AB332">
            <v>0</v>
          </cell>
          <cell r="AN332">
            <v>0</v>
          </cell>
          <cell r="AO332" t="str">
            <v>65a</v>
          </cell>
        </row>
        <row r="333">
          <cell r="AB333">
            <v>287570.48</v>
          </cell>
          <cell r="AN333">
            <v>680741.73458333325</v>
          </cell>
          <cell r="AO333" t="str">
            <v>65a</v>
          </cell>
        </row>
        <row r="334">
          <cell r="AB334">
            <v>4845.53</v>
          </cell>
          <cell r="AN334">
            <v>6106.7104166666659</v>
          </cell>
        </row>
        <row r="335">
          <cell r="AB335">
            <v>5378</v>
          </cell>
          <cell r="AN335">
            <v>7462.1483333333335</v>
          </cell>
          <cell r="AO335" t="str">
            <v>65a</v>
          </cell>
        </row>
        <row r="336">
          <cell r="AB336">
            <v>823670.69</v>
          </cell>
          <cell r="AN336">
            <v>646609.08416666661</v>
          </cell>
          <cell r="AO336" t="str">
            <v>65a</v>
          </cell>
        </row>
        <row r="337">
          <cell r="AB337">
            <v>34041.68</v>
          </cell>
          <cell r="AN337">
            <v>15423.300000000001</v>
          </cell>
        </row>
        <row r="338">
          <cell r="AB338">
            <v>0</v>
          </cell>
          <cell r="AN338">
            <v>0</v>
          </cell>
          <cell r="AO338" t="str">
            <v>65a</v>
          </cell>
        </row>
        <row r="339">
          <cell r="AB339">
            <v>13681.06</v>
          </cell>
          <cell r="AN339">
            <v>36650.659166666672</v>
          </cell>
          <cell r="AO339" t="str">
            <v>65a</v>
          </cell>
        </row>
        <row r="340">
          <cell r="AB340">
            <v>33187.5</v>
          </cell>
          <cell r="AN340">
            <v>22508.721666666665</v>
          </cell>
          <cell r="AO340" t="str">
            <v>65a</v>
          </cell>
        </row>
        <row r="341">
          <cell r="AB341">
            <v>759744</v>
          </cell>
          <cell r="AN341">
            <v>662932.37541666662</v>
          </cell>
          <cell r="AO341" t="str">
            <v>65a</v>
          </cell>
        </row>
        <row r="342">
          <cell r="AB342">
            <v>4313.3999999999996</v>
          </cell>
          <cell r="AN342">
            <v>11853.29166666667</v>
          </cell>
          <cell r="AO342" t="str">
            <v>65a</v>
          </cell>
        </row>
        <row r="343">
          <cell r="AB343">
            <v>0</v>
          </cell>
          <cell r="AN343">
            <v>0</v>
          </cell>
        </row>
        <row r="344">
          <cell r="AB344">
            <v>0</v>
          </cell>
          <cell r="AN344">
            <v>28968.752499999999</v>
          </cell>
          <cell r="AO344" t="str">
            <v>65a</v>
          </cell>
        </row>
        <row r="345">
          <cell r="AB345">
            <v>0</v>
          </cell>
          <cell r="AN345">
            <v>0</v>
          </cell>
        </row>
        <row r="346">
          <cell r="AB346">
            <v>0</v>
          </cell>
          <cell r="AN346">
            <v>0</v>
          </cell>
        </row>
        <row r="347">
          <cell r="AB347">
            <v>0</v>
          </cell>
          <cell r="AN347">
            <v>0</v>
          </cell>
        </row>
        <row r="348">
          <cell r="AB348">
            <v>0</v>
          </cell>
          <cell r="AN348">
            <v>0</v>
          </cell>
        </row>
        <row r="349">
          <cell r="AB349">
            <v>0</v>
          </cell>
          <cell r="AN349">
            <v>0</v>
          </cell>
        </row>
        <row r="350">
          <cell r="AB350">
            <v>0</v>
          </cell>
          <cell r="AN350">
            <v>0</v>
          </cell>
        </row>
        <row r="351">
          <cell r="AB351">
            <v>0</v>
          </cell>
          <cell r="AN351">
            <v>0</v>
          </cell>
        </row>
        <row r="352">
          <cell r="AB352">
            <v>0</v>
          </cell>
          <cell r="AN352">
            <v>0</v>
          </cell>
        </row>
        <row r="353">
          <cell r="AB353">
            <v>0</v>
          </cell>
          <cell r="AN353">
            <v>0</v>
          </cell>
        </row>
        <row r="354">
          <cell r="AB354">
            <v>0</v>
          </cell>
          <cell r="AN354">
            <v>0</v>
          </cell>
        </row>
        <row r="355">
          <cell r="AB355">
            <v>0</v>
          </cell>
          <cell r="AN355">
            <v>0</v>
          </cell>
        </row>
        <row r="356">
          <cell r="AB356">
            <v>7619.56</v>
          </cell>
          <cell r="AN356">
            <v>6125.9758333333339</v>
          </cell>
          <cell r="AO356" t="str">
            <v>65a</v>
          </cell>
        </row>
        <row r="357">
          <cell r="AB357">
            <v>634331.06000000006</v>
          </cell>
          <cell r="AN357">
            <v>414599.38166666665</v>
          </cell>
          <cell r="AO357" t="str">
            <v>65a</v>
          </cell>
        </row>
        <row r="358">
          <cell r="AB358">
            <v>68080.509999999995</v>
          </cell>
          <cell r="AN358">
            <v>99502.51</v>
          </cell>
          <cell r="AO358" t="str">
            <v>65b</v>
          </cell>
        </row>
        <row r="359">
          <cell r="AB359">
            <v>166029.35999999999</v>
          </cell>
          <cell r="AN359">
            <v>359695.8033333334</v>
          </cell>
          <cell r="AO359" t="str">
            <v>65a</v>
          </cell>
        </row>
        <row r="360">
          <cell r="AB360">
            <v>0</v>
          </cell>
          <cell r="AN360">
            <v>0</v>
          </cell>
          <cell r="AO360" t="str">
            <v>65a</v>
          </cell>
        </row>
        <row r="361">
          <cell r="AB361">
            <v>0</v>
          </cell>
          <cell r="AN361">
            <v>0</v>
          </cell>
        </row>
        <row r="362">
          <cell r="AB362">
            <v>2649.96</v>
          </cell>
          <cell r="AN362">
            <v>1324.1266666666663</v>
          </cell>
          <cell r="AO362" t="str">
            <v>65a</v>
          </cell>
        </row>
        <row r="363">
          <cell r="AB363">
            <v>6280.51</v>
          </cell>
          <cell r="AN363">
            <v>4972.0704166666674</v>
          </cell>
        </row>
        <row r="364">
          <cell r="AB364">
            <v>0</v>
          </cell>
          <cell r="AN364">
            <v>0</v>
          </cell>
        </row>
        <row r="365">
          <cell r="AB365">
            <v>8441.76</v>
          </cell>
          <cell r="AN365">
            <v>43099.188750000001</v>
          </cell>
          <cell r="AO365" t="str">
            <v>65a</v>
          </cell>
        </row>
        <row r="366">
          <cell r="AB366">
            <v>18133.32</v>
          </cell>
          <cell r="AN366">
            <v>17780.018749999999</v>
          </cell>
          <cell r="AO366" t="str">
            <v>65a</v>
          </cell>
        </row>
        <row r="367">
          <cell r="AB367">
            <v>25200.9</v>
          </cell>
          <cell r="AN367">
            <v>46166.786666666674</v>
          </cell>
        </row>
        <row r="368">
          <cell r="AB368">
            <v>25200.89</v>
          </cell>
          <cell r="AN368">
            <v>46166.798749999994</v>
          </cell>
        </row>
        <row r="369">
          <cell r="AB369">
            <v>598138.18999999994</v>
          </cell>
          <cell r="AN369">
            <v>668507.45000000019</v>
          </cell>
        </row>
        <row r="370">
          <cell r="AB370">
            <v>2262000</v>
          </cell>
          <cell r="AN370">
            <v>2212040.5683333334</v>
          </cell>
        </row>
        <row r="371">
          <cell r="AB371">
            <v>0</v>
          </cell>
          <cell r="AN371">
            <v>150159.4325</v>
          </cell>
          <cell r="AO371" t="str">
            <v>65b</v>
          </cell>
        </row>
        <row r="372">
          <cell r="AB372">
            <v>0</v>
          </cell>
          <cell r="AN372">
            <v>0</v>
          </cell>
          <cell r="AO372" t="str">
            <v>65a</v>
          </cell>
        </row>
        <row r="373">
          <cell r="AB373">
            <v>0</v>
          </cell>
          <cell r="AN373">
            <v>0</v>
          </cell>
          <cell r="AO373" t="str">
            <v>65a</v>
          </cell>
        </row>
        <row r="374">
          <cell r="AB374">
            <v>50520.11</v>
          </cell>
          <cell r="AN374">
            <v>43442.523333333324</v>
          </cell>
          <cell r="AO374" t="str">
            <v>65a</v>
          </cell>
        </row>
        <row r="375">
          <cell r="AB375">
            <v>39229.1</v>
          </cell>
          <cell r="AN375">
            <v>75516.625</v>
          </cell>
          <cell r="AO375" t="str">
            <v>65a</v>
          </cell>
        </row>
        <row r="376">
          <cell r="AB376">
            <v>0</v>
          </cell>
          <cell r="AN376">
            <v>0</v>
          </cell>
        </row>
        <row r="377">
          <cell r="AB377">
            <v>32466.61</v>
          </cell>
          <cell r="AN377">
            <v>7594.2945833333333</v>
          </cell>
          <cell r="AO377" t="str">
            <v>65a</v>
          </cell>
        </row>
        <row r="378">
          <cell r="AB378">
            <v>38352.01</v>
          </cell>
          <cell r="AN378">
            <v>19879.167916666665</v>
          </cell>
        </row>
        <row r="379">
          <cell r="AB379">
            <v>36720</v>
          </cell>
          <cell r="AN379">
            <v>19312.5</v>
          </cell>
          <cell r="AO379" t="str">
            <v>65b</v>
          </cell>
        </row>
        <row r="380">
          <cell r="AB380">
            <v>0</v>
          </cell>
          <cell r="AN380">
            <v>0</v>
          </cell>
          <cell r="AO380" t="str">
            <v>65a</v>
          </cell>
        </row>
        <row r="381">
          <cell r="AB381">
            <v>134299.78</v>
          </cell>
          <cell r="AN381">
            <v>245653.81208333335</v>
          </cell>
        </row>
        <row r="382">
          <cell r="AB382">
            <v>0</v>
          </cell>
          <cell r="AN382">
            <v>0</v>
          </cell>
          <cell r="AO382" t="str">
            <v>65a</v>
          </cell>
        </row>
        <row r="383">
          <cell r="AB383">
            <v>64999.97</v>
          </cell>
          <cell r="AN383">
            <v>111041.65541666669</v>
          </cell>
          <cell r="AO383" t="str">
            <v>65a</v>
          </cell>
        </row>
        <row r="384">
          <cell r="AB384">
            <v>0</v>
          </cell>
          <cell r="AN384">
            <v>0</v>
          </cell>
        </row>
        <row r="385">
          <cell r="AB385">
            <v>273544.59999999998</v>
          </cell>
          <cell r="AN385">
            <v>58619.3675</v>
          </cell>
          <cell r="AO385" t="str">
            <v>65a</v>
          </cell>
        </row>
        <row r="386">
          <cell r="AB386">
            <v>0</v>
          </cell>
          <cell r="AN386">
            <v>0</v>
          </cell>
          <cell r="AO386">
            <v>41</v>
          </cell>
        </row>
        <row r="387">
          <cell r="AB387">
            <v>0</v>
          </cell>
          <cell r="AN387">
            <v>0</v>
          </cell>
          <cell r="AO387">
            <v>41</v>
          </cell>
        </row>
        <row r="388">
          <cell r="AB388">
            <v>0</v>
          </cell>
          <cell r="AN388">
            <v>649.12708333333319</v>
          </cell>
          <cell r="AO388">
            <v>41</v>
          </cell>
        </row>
        <row r="389">
          <cell r="AB389">
            <v>0</v>
          </cell>
          <cell r="AN389">
            <v>0</v>
          </cell>
          <cell r="AO389">
            <v>41</v>
          </cell>
        </row>
        <row r="390">
          <cell r="AB390">
            <v>0</v>
          </cell>
          <cell r="AN390">
            <v>0</v>
          </cell>
          <cell r="AO390">
            <v>41</v>
          </cell>
        </row>
        <row r="391">
          <cell r="AB391">
            <v>331164.63</v>
          </cell>
          <cell r="AN391">
            <v>71331.551250000004</v>
          </cell>
          <cell r="AO391" t="str">
            <v>41</v>
          </cell>
        </row>
        <row r="392">
          <cell r="AB392">
            <v>18240</v>
          </cell>
          <cell r="AN392">
            <v>9500</v>
          </cell>
          <cell r="AO392">
            <v>41</v>
          </cell>
        </row>
        <row r="393">
          <cell r="AB393">
            <v>0</v>
          </cell>
          <cell r="AN393">
            <v>0</v>
          </cell>
          <cell r="AO393">
            <v>41</v>
          </cell>
        </row>
        <row r="394">
          <cell r="AB394">
            <v>0</v>
          </cell>
          <cell r="AN394">
            <v>0</v>
          </cell>
          <cell r="AO394">
            <v>41</v>
          </cell>
        </row>
        <row r="395">
          <cell r="AB395">
            <v>0</v>
          </cell>
          <cell r="AN395">
            <v>0</v>
          </cell>
          <cell r="AO395">
            <v>41</v>
          </cell>
        </row>
        <row r="396">
          <cell r="AB396">
            <v>0</v>
          </cell>
          <cell r="AN396">
            <v>0</v>
          </cell>
          <cell r="AO396">
            <v>41</v>
          </cell>
        </row>
        <row r="397">
          <cell r="AB397">
            <v>0</v>
          </cell>
          <cell r="AN397">
            <v>0</v>
          </cell>
          <cell r="AO397">
            <v>41</v>
          </cell>
        </row>
        <row r="398">
          <cell r="AB398">
            <v>0</v>
          </cell>
          <cell r="AN398">
            <v>0</v>
          </cell>
          <cell r="AO398">
            <v>41</v>
          </cell>
        </row>
        <row r="399">
          <cell r="AB399">
            <v>728.34</v>
          </cell>
          <cell r="AN399">
            <v>738.33416666666665</v>
          </cell>
          <cell r="AO399" t="str">
            <v>41</v>
          </cell>
        </row>
        <row r="400">
          <cell r="AB400">
            <v>0</v>
          </cell>
          <cell r="AN400">
            <v>0</v>
          </cell>
          <cell r="AO400" t="str">
            <v>41</v>
          </cell>
        </row>
        <row r="401">
          <cell r="AB401">
            <v>0</v>
          </cell>
          <cell r="AN401">
            <v>0</v>
          </cell>
          <cell r="AO401" t="str">
            <v>41</v>
          </cell>
        </row>
        <row r="402">
          <cell r="AB402">
            <v>0</v>
          </cell>
          <cell r="AN402">
            <v>0</v>
          </cell>
          <cell r="AO402" t="str">
            <v>41</v>
          </cell>
        </row>
        <row r="403">
          <cell r="AB403">
            <v>0</v>
          </cell>
          <cell r="AN403">
            <v>0</v>
          </cell>
          <cell r="AO403" t="str">
            <v>41</v>
          </cell>
        </row>
        <row r="404">
          <cell r="AB404">
            <v>0</v>
          </cell>
          <cell r="AN404">
            <v>-1.0275000000000001</v>
          </cell>
          <cell r="AO404" t="str">
            <v>41</v>
          </cell>
        </row>
        <row r="405">
          <cell r="AB405">
            <v>0</v>
          </cell>
          <cell r="AN405">
            <v>0</v>
          </cell>
          <cell r="AO405" t="str">
            <v>41</v>
          </cell>
        </row>
        <row r="406">
          <cell r="AB406">
            <v>0</v>
          </cell>
          <cell r="AN406">
            <v>2.4683333333333333</v>
          </cell>
          <cell r="AO406" t="str">
            <v>41</v>
          </cell>
        </row>
        <row r="407">
          <cell r="AB407">
            <v>2423.96</v>
          </cell>
          <cell r="AN407">
            <v>1110.9816666666668</v>
          </cell>
          <cell r="AO407" t="str">
            <v>41</v>
          </cell>
        </row>
        <row r="408">
          <cell r="AB408">
            <v>55401936</v>
          </cell>
          <cell r="AN408">
            <v>58614595.25</v>
          </cell>
          <cell r="AO408" t="str">
            <v xml:space="preserve"> </v>
          </cell>
        </row>
        <row r="409">
          <cell r="AB409">
            <v>13122447.779999999</v>
          </cell>
          <cell r="AN409">
            <v>22637718.637916666</v>
          </cell>
          <cell r="AO409" t="str">
            <v>65b</v>
          </cell>
        </row>
        <row r="410">
          <cell r="AB410">
            <v>934907.55</v>
          </cell>
          <cell r="AN410">
            <v>1086343.9495833335</v>
          </cell>
          <cell r="AO410" t="str">
            <v xml:space="preserve"> </v>
          </cell>
        </row>
        <row r="411">
          <cell r="AB411">
            <v>-56336844</v>
          </cell>
          <cell r="AN411">
            <v>-37783158.25</v>
          </cell>
        </row>
        <row r="412">
          <cell r="AB412">
            <v>-13122448</v>
          </cell>
          <cell r="AN412">
            <v>-16492420.083333334</v>
          </cell>
          <cell r="AO412" t="str">
            <v>65b</v>
          </cell>
        </row>
        <row r="413">
          <cell r="AB413">
            <v>10416107.560000001</v>
          </cell>
          <cell r="AN413">
            <v>1383664.6833333333</v>
          </cell>
        </row>
        <row r="414">
          <cell r="AB414">
            <v>-280083</v>
          </cell>
          <cell r="AN414">
            <v>252788.125</v>
          </cell>
          <cell r="AO414" t="str">
            <v>41</v>
          </cell>
        </row>
        <row r="415">
          <cell r="AB415">
            <v>4297216</v>
          </cell>
          <cell r="AN415">
            <v>2955821.5</v>
          </cell>
          <cell r="AO415" t="str">
            <v>41</v>
          </cell>
        </row>
        <row r="416">
          <cell r="AB416">
            <v>-59899</v>
          </cell>
          <cell r="AN416">
            <v>2899347.4583333335</v>
          </cell>
          <cell r="AO416" t="str">
            <v>41</v>
          </cell>
        </row>
        <row r="417">
          <cell r="AB417">
            <v>8910029</v>
          </cell>
          <cell r="AN417">
            <v>7243287.625</v>
          </cell>
          <cell r="AO417" t="str">
            <v>41</v>
          </cell>
        </row>
        <row r="418">
          <cell r="AB418">
            <v>1484498.2</v>
          </cell>
          <cell r="AN418">
            <v>1534962.6999999995</v>
          </cell>
          <cell r="AO418" t="str">
            <v>5</v>
          </cell>
        </row>
        <row r="419">
          <cell r="AB419">
            <v>0</v>
          </cell>
          <cell r="AN419">
            <v>0</v>
          </cell>
          <cell r="AO419" t="str">
            <v>5</v>
          </cell>
        </row>
        <row r="420">
          <cell r="AB420">
            <v>84854</v>
          </cell>
          <cell r="AN420">
            <v>87362</v>
          </cell>
          <cell r="AO420" t="str">
            <v>5</v>
          </cell>
        </row>
        <row r="421">
          <cell r="AB421">
            <v>0</v>
          </cell>
          <cell r="AN421">
            <v>145417.71875</v>
          </cell>
          <cell r="AO421" t="str">
            <v>5</v>
          </cell>
        </row>
        <row r="422">
          <cell r="AB422">
            <v>92251.75</v>
          </cell>
          <cell r="AN422">
            <v>212115.30374999999</v>
          </cell>
          <cell r="AO422" t="str">
            <v>5</v>
          </cell>
        </row>
        <row r="423">
          <cell r="AB423">
            <v>405214.23</v>
          </cell>
          <cell r="AN423">
            <v>445187.73</v>
          </cell>
          <cell r="AO423" t="str">
            <v>5</v>
          </cell>
        </row>
        <row r="424">
          <cell r="AB424">
            <v>43695.22</v>
          </cell>
          <cell r="AN424">
            <v>50594.44</v>
          </cell>
          <cell r="AO424" t="str">
            <v>5</v>
          </cell>
        </row>
        <row r="425">
          <cell r="AB425">
            <v>186410.3</v>
          </cell>
          <cell r="AN425">
            <v>214371.86000000002</v>
          </cell>
          <cell r="AO425" t="str">
            <v>5</v>
          </cell>
        </row>
        <row r="426">
          <cell r="AB426">
            <v>0</v>
          </cell>
          <cell r="AN426">
            <v>12793.300833333333</v>
          </cell>
          <cell r="AO426" t="str">
            <v>5</v>
          </cell>
        </row>
        <row r="427">
          <cell r="AB427">
            <v>0</v>
          </cell>
          <cell r="AN427">
            <v>11189.38875</v>
          </cell>
          <cell r="AO427" t="str">
            <v>5</v>
          </cell>
        </row>
        <row r="428">
          <cell r="AB428">
            <v>0</v>
          </cell>
          <cell r="AN428">
            <v>208644.91</v>
          </cell>
          <cell r="AO428" t="str">
            <v>5</v>
          </cell>
        </row>
        <row r="429">
          <cell r="AB429">
            <v>0</v>
          </cell>
          <cell r="AN429">
            <v>177947.74958333335</v>
          </cell>
          <cell r="AO429" t="str">
            <v>5</v>
          </cell>
        </row>
        <row r="430">
          <cell r="AB430">
            <v>0</v>
          </cell>
          <cell r="AN430">
            <v>591888.40416666667</v>
          </cell>
          <cell r="AO430" t="str">
            <v>5</v>
          </cell>
        </row>
        <row r="431">
          <cell r="AB431">
            <v>0</v>
          </cell>
          <cell r="AN431">
            <v>181218.59416666665</v>
          </cell>
          <cell r="AO431" t="str">
            <v>5</v>
          </cell>
        </row>
        <row r="432">
          <cell r="AB432">
            <v>93821.56</v>
          </cell>
          <cell r="AN432">
            <v>190733.79583333337</v>
          </cell>
          <cell r="AO432" t="str">
            <v>5</v>
          </cell>
        </row>
        <row r="433">
          <cell r="AB433">
            <v>0</v>
          </cell>
          <cell r="AN433">
            <v>0</v>
          </cell>
          <cell r="AO433" t="str">
            <v>5</v>
          </cell>
        </row>
        <row r="434">
          <cell r="AB434">
            <v>67911.08</v>
          </cell>
          <cell r="AN434">
            <v>80607.14</v>
          </cell>
          <cell r="AO434" t="str">
            <v>5</v>
          </cell>
        </row>
        <row r="435">
          <cell r="AB435">
            <v>0</v>
          </cell>
          <cell r="AN435">
            <v>0</v>
          </cell>
          <cell r="AO435" t="str">
            <v>5</v>
          </cell>
        </row>
        <row r="436">
          <cell r="AB436">
            <v>0</v>
          </cell>
          <cell r="AN436">
            <v>2.5000000000000001E-3</v>
          </cell>
          <cell r="AO436" t="str">
            <v>5</v>
          </cell>
        </row>
        <row r="437">
          <cell r="AB437">
            <v>0</v>
          </cell>
          <cell r="AN437">
            <v>0</v>
          </cell>
          <cell r="AO437" t="str">
            <v>5</v>
          </cell>
        </row>
        <row r="438">
          <cell r="AB438">
            <v>0</v>
          </cell>
          <cell r="AN438">
            <v>0</v>
          </cell>
          <cell r="AO438" t="str">
            <v>5</v>
          </cell>
        </row>
        <row r="439">
          <cell r="AB439">
            <v>0</v>
          </cell>
          <cell r="AN439">
            <v>0</v>
          </cell>
          <cell r="AO439" t="str">
            <v>5</v>
          </cell>
        </row>
        <row r="440">
          <cell r="AB440">
            <v>0</v>
          </cell>
          <cell r="AN440">
            <v>0</v>
          </cell>
          <cell r="AO440" t="str">
            <v>5</v>
          </cell>
        </row>
        <row r="441">
          <cell r="AB441">
            <v>0</v>
          </cell>
          <cell r="AN441">
            <v>314.70666666666665</v>
          </cell>
          <cell r="AO441" t="str">
            <v>5</v>
          </cell>
        </row>
        <row r="442">
          <cell r="AB442">
            <v>42998.27</v>
          </cell>
          <cell r="AN442">
            <v>61426.114999999991</v>
          </cell>
          <cell r="AO442" t="str">
            <v>5</v>
          </cell>
        </row>
        <row r="443">
          <cell r="AB443">
            <v>0</v>
          </cell>
          <cell r="AN443">
            <v>90771.483750000014</v>
          </cell>
          <cell r="AO443" t="str">
            <v>5</v>
          </cell>
        </row>
        <row r="444">
          <cell r="AB444">
            <v>0</v>
          </cell>
          <cell r="AN444">
            <v>0</v>
          </cell>
          <cell r="AO444" t="str">
            <v>5</v>
          </cell>
        </row>
        <row r="445">
          <cell r="AB445">
            <v>0</v>
          </cell>
          <cell r="AN445">
            <v>1501.8595833333331</v>
          </cell>
          <cell r="AO445" t="str">
            <v>5</v>
          </cell>
        </row>
        <row r="446">
          <cell r="AB446">
            <v>438.15</v>
          </cell>
          <cell r="AN446">
            <v>1752.7050000000002</v>
          </cell>
          <cell r="AO446" t="str">
            <v>5</v>
          </cell>
        </row>
        <row r="447">
          <cell r="AB447">
            <v>1606.7</v>
          </cell>
          <cell r="AN447">
            <v>6426.7849999999999</v>
          </cell>
          <cell r="AO447" t="str">
            <v>5</v>
          </cell>
        </row>
        <row r="448">
          <cell r="AB448">
            <v>358391.11</v>
          </cell>
          <cell r="AN448">
            <v>367204.02999999997</v>
          </cell>
          <cell r="AO448" t="str">
            <v>5</v>
          </cell>
        </row>
        <row r="449">
          <cell r="AB449">
            <v>17116.77</v>
          </cell>
          <cell r="AN449">
            <v>29993.054999999997</v>
          </cell>
          <cell r="AO449" t="str">
            <v>5</v>
          </cell>
        </row>
        <row r="450">
          <cell r="AB450">
            <v>894932.07</v>
          </cell>
          <cell r="AN450">
            <v>913839.09</v>
          </cell>
          <cell r="AO450" t="str">
            <v>5</v>
          </cell>
        </row>
        <row r="451">
          <cell r="AB451">
            <v>2445081.71</v>
          </cell>
          <cell r="AN451">
            <v>2497800.4912500004</v>
          </cell>
          <cell r="AO451" t="str">
            <v>5</v>
          </cell>
        </row>
        <row r="452">
          <cell r="AB452">
            <v>596695.77</v>
          </cell>
          <cell r="AN452">
            <v>651522.32999999996</v>
          </cell>
          <cell r="AO452" t="str">
            <v>5</v>
          </cell>
        </row>
        <row r="453">
          <cell r="AB453">
            <v>809921.63</v>
          </cell>
          <cell r="AN453">
            <v>823708.99458333338</v>
          </cell>
          <cell r="AO453" t="str">
            <v>5</v>
          </cell>
        </row>
        <row r="454">
          <cell r="AB454">
            <v>1094184.96</v>
          </cell>
          <cell r="AN454">
            <v>1179723.8400000001</v>
          </cell>
          <cell r="AO454" t="str">
            <v>5</v>
          </cell>
        </row>
        <row r="455">
          <cell r="AB455">
            <v>120323.01</v>
          </cell>
          <cell r="AN455">
            <v>132497.37</v>
          </cell>
          <cell r="AO455" t="str">
            <v>5</v>
          </cell>
        </row>
        <row r="456">
          <cell r="AB456">
            <v>1340324.07</v>
          </cell>
          <cell r="AN456">
            <v>1431709.83</v>
          </cell>
          <cell r="AO456" t="str">
            <v>5</v>
          </cell>
        </row>
        <row r="457">
          <cell r="AB457">
            <v>0</v>
          </cell>
          <cell r="AN457">
            <v>0</v>
          </cell>
          <cell r="AO457" t="str">
            <v>5</v>
          </cell>
        </row>
        <row r="458">
          <cell r="AB458">
            <v>6363369.5199999996</v>
          </cell>
          <cell r="AN458">
            <v>6447608.1924999999</v>
          </cell>
          <cell r="AO458" t="str">
            <v>5</v>
          </cell>
        </row>
        <row r="459">
          <cell r="AB459">
            <v>28665.13</v>
          </cell>
          <cell r="AN459">
            <v>85995.421249999999</v>
          </cell>
          <cell r="AO459" t="str">
            <v>5</v>
          </cell>
        </row>
        <row r="460">
          <cell r="AB460">
            <v>6054166.0800000001</v>
          </cell>
          <cell r="AN460">
            <v>3220944.5733333328</v>
          </cell>
          <cell r="AO460" t="str">
            <v>5</v>
          </cell>
        </row>
        <row r="461">
          <cell r="AB461">
            <v>1023165.42</v>
          </cell>
          <cell r="AN461">
            <v>544345.67916666658</v>
          </cell>
          <cell r="AO461" t="str">
            <v>5</v>
          </cell>
        </row>
        <row r="462">
          <cell r="AB462">
            <v>978266.6</v>
          </cell>
          <cell r="AN462">
            <v>512487.51666666666</v>
          </cell>
          <cell r="AO462" t="str">
            <v>5</v>
          </cell>
        </row>
        <row r="463">
          <cell r="AB463">
            <v>584944.06999999995</v>
          </cell>
          <cell r="AN463">
            <v>376220.67708333331</v>
          </cell>
          <cell r="AO463" t="str">
            <v>5</v>
          </cell>
        </row>
        <row r="464">
          <cell r="AB464">
            <v>1077415.75</v>
          </cell>
          <cell r="AN464">
            <v>316460.45458333334</v>
          </cell>
          <cell r="AO464" t="str">
            <v>5</v>
          </cell>
        </row>
        <row r="465">
          <cell r="AB465">
            <v>0</v>
          </cell>
          <cell r="AN465">
            <v>0</v>
          </cell>
          <cell r="AO465" t="str">
            <v>5</v>
          </cell>
        </row>
        <row r="466">
          <cell r="AB466">
            <v>0</v>
          </cell>
          <cell r="AN466">
            <v>0</v>
          </cell>
          <cell r="AO466" t="str">
            <v xml:space="preserve"> </v>
          </cell>
        </row>
        <row r="467">
          <cell r="AB467">
            <v>0</v>
          </cell>
          <cell r="AN467">
            <v>0</v>
          </cell>
          <cell r="AO467" t="str">
            <v xml:space="preserve"> </v>
          </cell>
        </row>
        <row r="468">
          <cell r="AB468">
            <v>9869228.7200000007</v>
          </cell>
          <cell r="AN468">
            <v>12869228.720000001</v>
          </cell>
        </row>
        <row r="469">
          <cell r="AB469">
            <v>4776552.71</v>
          </cell>
          <cell r="AN469">
            <v>4776552.71</v>
          </cell>
        </row>
        <row r="470">
          <cell r="AB470">
            <v>2705896.42</v>
          </cell>
          <cell r="AN470">
            <v>2705896.4200000004</v>
          </cell>
        </row>
        <row r="471">
          <cell r="AB471">
            <v>221888009</v>
          </cell>
          <cell r="AN471">
            <v>227519603.87625003</v>
          </cell>
          <cell r="AO471" t="str">
            <v>23</v>
          </cell>
          <cell r="AP471" t="str">
            <v>6a</v>
          </cell>
        </row>
        <row r="472">
          <cell r="AB472">
            <v>10161321.18</v>
          </cell>
          <cell r="AN472">
            <v>10161321.180000002</v>
          </cell>
          <cell r="AO472" t="str">
            <v>65</v>
          </cell>
        </row>
        <row r="473">
          <cell r="AB473">
            <v>101746</v>
          </cell>
          <cell r="AN473">
            <v>126367.20833333333</v>
          </cell>
          <cell r="AO473" t="str">
            <v>65</v>
          </cell>
        </row>
        <row r="474">
          <cell r="AB474">
            <v>14339661.35</v>
          </cell>
          <cell r="AN474">
            <v>9473741.2841666657</v>
          </cell>
          <cell r="AO474" t="str">
            <v>47</v>
          </cell>
        </row>
        <row r="475">
          <cell r="AB475">
            <v>0</v>
          </cell>
          <cell r="AN475">
            <v>0</v>
          </cell>
          <cell r="AO475" t="str">
            <v>65a</v>
          </cell>
        </row>
        <row r="476">
          <cell r="AB476">
            <v>30208871.469999999</v>
          </cell>
          <cell r="AN476">
            <v>30054378.090000004</v>
          </cell>
          <cell r="AO476" t="str">
            <v>23</v>
          </cell>
        </row>
        <row r="477">
          <cell r="AB477">
            <v>2685262.32</v>
          </cell>
          <cell r="AN477">
            <v>1750805.6758333335</v>
          </cell>
          <cell r="AO477" t="str">
            <v>65</v>
          </cell>
        </row>
        <row r="478">
          <cell r="AB478">
            <v>21589277</v>
          </cell>
          <cell r="AN478">
            <v>21589277</v>
          </cell>
          <cell r="AO478" t="str">
            <v>23</v>
          </cell>
          <cell r="AP478">
            <v>7</v>
          </cell>
        </row>
        <row r="479">
          <cell r="AB479">
            <v>-277088.76</v>
          </cell>
          <cell r="AN479">
            <v>258457.40333333332</v>
          </cell>
          <cell r="AO479">
            <v>65</v>
          </cell>
        </row>
        <row r="480">
          <cell r="AB480">
            <v>-9656167.1999999993</v>
          </cell>
          <cell r="AN480">
            <v>-9367927.8599999994</v>
          </cell>
          <cell r="AO480" t="str">
            <v>23</v>
          </cell>
          <cell r="AP480">
            <v>8</v>
          </cell>
        </row>
        <row r="481">
          <cell r="AB481">
            <v>2877994</v>
          </cell>
          <cell r="AN481">
            <v>2947396</v>
          </cell>
          <cell r="AO481" t="str">
            <v>23</v>
          </cell>
          <cell r="AP481">
            <v>9</v>
          </cell>
        </row>
        <row r="482">
          <cell r="AB482">
            <v>0</v>
          </cell>
          <cell r="AN482">
            <v>0</v>
          </cell>
          <cell r="AO482">
            <v>65</v>
          </cell>
        </row>
        <row r="483">
          <cell r="AB483">
            <v>113632921</v>
          </cell>
          <cell r="AN483">
            <v>113632921</v>
          </cell>
          <cell r="AO483" t="str">
            <v>23</v>
          </cell>
          <cell r="AP483">
            <v>10</v>
          </cell>
        </row>
        <row r="484">
          <cell r="AB484">
            <v>-65141987.990000002</v>
          </cell>
          <cell r="AN484">
            <v>-63378677.990000002</v>
          </cell>
          <cell r="AO484" t="str">
            <v>23</v>
          </cell>
          <cell r="AP484">
            <v>11</v>
          </cell>
        </row>
        <row r="485">
          <cell r="AB485">
            <v>0</v>
          </cell>
          <cell r="AN485">
            <v>0</v>
          </cell>
          <cell r="AO485">
            <v>65</v>
          </cell>
        </row>
        <row r="486">
          <cell r="AB486">
            <v>0</v>
          </cell>
          <cell r="AN486">
            <v>0</v>
          </cell>
          <cell r="AO486" t="str">
            <v>23</v>
          </cell>
        </row>
        <row r="487">
          <cell r="AB487">
            <v>0</v>
          </cell>
          <cell r="AN487">
            <v>0</v>
          </cell>
          <cell r="AO487">
            <v>65</v>
          </cell>
        </row>
        <row r="488">
          <cell r="AB488">
            <v>0</v>
          </cell>
          <cell r="AN488">
            <v>0</v>
          </cell>
          <cell r="AO488" t="str">
            <v>6</v>
          </cell>
        </row>
        <row r="489">
          <cell r="AB489">
            <v>0</v>
          </cell>
          <cell r="AN489">
            <v>0</v>
          </cell>
          <cell r="AO489" t="str">
            <v>65b</v>
          </cell>
        </row>
        <row r="490">
          <cell r="AB490">
            <v>7811.79</v>
          </cell>
          <cell r="AN490">
            <v>23436.809999999998</v>
          </cell>
        </row>
        <row r="491">
          <cell r="AB491">
            <v>0</v>
          </cell>
          <cell r="AN491">
            <v>0</v>
          </cell>
        </row>
        <row r="492">
          <cell r="AB492">
            <v>2053556</v>
          </cell>
          <cell r="AN492">
            <v>2164556</v>
          </cell>
        </row>
        <row r="493">
          <cell r="AB493">
            <v>0</v>
          </cell>
          <cell r="AN493">
            <v>0</v>
          </cell>
          <cell r="AO493" t="str">
            <v>6</v>
          </cell>
        </row>
        <row r="494">
          <cell r="AB494">
            <v>11568032.869999999</v>
          </cell>
          <cell r="AN494">
            <v>12239095.373749999</v>
          </cell>
          <cell r="AO494" t="str">
            <v>23</v>
          </cell>
          <cell r="AP494" t="str">
            <v>6b</v>
          </cell>
        </row>
        <row r="495">
          <cell r="AB495">
            <v>0</v>
          </cell>
          <cell r="AN495">
            <v>0</v>
          </cell>
          <cell r="AO495" t="str">
            <v>6</v>
          </cell>
        </row>
        <row r="496">
          <cell r="AB496">
            <v>4158309.36</v>
          </cell>
          <cell r="AN496">
            <v>1186509.5266666666</v>
          </cell>
          <cell r="AO496" t="str">
            <v xml:space="preserve"> </v>
          </cell>
          <cell r="AP496" t="str">
            <v>39</v>
          </cell>
        </row>
        <row r="497">
          <cell r="AB497">
            <v>0</v>
          </cell>
          <cell r="AN497">
            <v>0</v>
          </cell>
          <cell r="AO497" t="str">
            <v>6</v>
          </cell>
        </row>
        <row r="498">
          <cell r="AB498">
            <v>0</v>
          </cell>
          <cell r="AN498">
            <v>0</v>
          </cell>
          <cell r="AO498" t="str">
            <v>6</v>
          </cell>
        </row>
        <row r="499">
          <cell r="AB499">
            <v>108466.31</v>
          </cell>
          <cell r="AN499">
            <v>154505.82791666666</v>
          </cell>
          <cell r="AO499" t="str">
            <v>26</v>
          </cell>
          <cell r="AP499">
            <v>22</v>
          </cell>
        </row>
        <row r="500">
          <cell r="AB500">
            <v>0</v>
          </cell>
          <cell r="AN500">
            <v>0</v>
          </cell>
          <cell r="AO500" t="str">
            <v xml:space="preserve"> </v>
          </cell>
        </row>
        <row r="501">
          <cell r="AB501">
            <v>0</v>
          </cell>
          <cell r="AN501">
            <v>0</v>
          </cell>
          <cell r="AO501" t="str">
            <v>47</v>
          </cell>
        </row>
        <row r="502">
          <cell r="AB502">
            <v>0</v>
          </cell>
          <cell r="AN502">
            <v>0</v>
          </cell>
          <cell r="AO502" t="str">
            <v>47</v>
          </cell>
        </row>
        <row r="503">
          <cell r="AB503">
            <v>28170657</v>
          </cell>
          <cell r="AN503">
            <v>13359763.299999999</v>
          </cell>
          <cell r="AO503" t="str">
            <v>47</v>
          </cell>
        </row>
        <row r="504">
          <cell r="AB504">
            <v>-28170657</v>
          </cell>
          <cell r="AN504">
            <v>-13359763.299999999</v>
          </cell>
          <cell r="AO504" t="str">
            <v>47</v>
          </cell>
        </row>
        <row r="505">
          <cell r="AB505">
            <v>0</v>
          </cell>
          <cell r="AN505">
            <v>0</v>
          </cell>
          <cell r="AO505">
            <v>65</v>
          </cell>
        </row>
        <row r="506">
          <cell r="AB506">
            <v>34468.85</v>
          </cell>
          <cell r="AN506">
            <v>25007.430833333332</v>
          </cell>
          <cell r="AO506">
            <v>65</v>
          </cell>
        </row>
        <row r="507">
          <cell r="AB507">
            <v>0</v>
          </cell>
          <cell r="AN507">
            <v>0</v>
          </cell>
          <cell r="AO507">
            <v>65</v>
          </cell>
        </row>
        <row r="508">
          <cell r="AB508">
            <v>202553.27</v>
          </cell>
          <cell r="AN508">
            <v>157544.79416666666</v>
          </cell>
          <cell r="AO508">
            <v>65</v>
          </cell>
        </row>
        <row r="509">
          <cell r="AB509">
            <v>0</v>
          </cell>
          <cell r="AN509">
            <v>1710.4541666666667</v>
          </cell>
          <cell r="AO509">
            <v>65</v>
          </cell>
        </row>
        <row r="510">
          <cell r="AB510">
            <v>0</v>
          </cell>
          <cell r="AN510">
            <v>5586.1895833333328</v>
          </cell>
          <cell r="AO510">
            <v>65</v>
          </cell>
        </row>
        <row r="511">
          <cell r="AB511">
            <v>0</v>
          </cell>
          <cell r="AN511">
            <v>2236.8454166666666</v>
          </cell>
          <cell r="AO511">
            <v>65</v>
          </cell>
        </row>
        <row r="512">
          <cell r="AB512">
            <v>1486.1</v>
          </cell>
          <cell r="AN512">
            <v>1233.4937500000001</v>
          </cell>
          <cell r="AO512">
            <v>65</v>
          </cell>
        </row>
        <row r="513">
          <cell r="AB513">
            <v>0</v>
          </cell>
          <cell r="AN513">
            <v>4767.8625000000002</v>
          </cell>
          <cell r="AO513" t="str">
            <v>47</v>
          </cell>
        </row>
        <row r="514">
          <cell r="AB514">
            <v>355617.78</v>
          </cell>
          <cell r="AN514">
            <v>243828.87583333332</v>
          </cell>
          <cell r="AO514">
            <v>65</v>
          </cell>
        </row>
        <row r="515">
          <cell r="AB515">
            <v>1290210.98</v>
          </cell>
          <cell r="AN515">
            <v>1640884.4600000002</v>
          </cell>
          <cell r="AO515">
            <v>65</v>
          </cell>
        </row>
        <row r="516">
          <cell r="AB516">
            <v>2387937.7400000002</v>
          </cell>
          <cell r="AN516">
            <v>2109769.4420833332</v>
          </cell>
          <cell r="AO516">
            <v>65</v>
          </cell>
        </row>
        <row r="517">
          <cell r="AB517">
            <v>-452676.51</v>
          </cell>
          <cell r="AN517">
            <v>-338012.85625000001</v>
          </cell>
          <cell r="AO517">
            <v>65</v>
          </cell>
        </row>
        <row r="518">
          <cell r="AB518">
            <v>-19724864.66</v>
          </cell>
          <cell r="AN518">
            <v>-9321538.9916666653</v>
          </cell>
          <cell r="AO518" t="str">
            <v>47</v>
          </cell>
        </row>
        <row r="519">
          <cell r="AB519">
            <v>148493689</v>
          </cell>
          <cell r="AN519">
            <v>160943064</v>
          </cell>
          <cell r="AO519" t="str">
            <v>47</v>
          </cell>
        </row>
        <row r="520">
          <cell r="AB520">
            <v>5821860</v>
          </cell>
          <cell r="AN520">
            <v>416303.33333333331</v>
          </cell>
          <cell r="AO520" t="str">
            <v>47</v>
          </cell>
        </row>
        <row r="521">
          <cell r="AB521">
            <v>-5821860</v>
          </cell>
          <cell r="AN521">
            <v>-416303.33333333331</v>
          </cell>
          <cell r="AO521" t="str">
            <v>47</v>
          </cell>
        </row>
        <row r="522">
          <cell r="AB522">
            <v>4129091.39</v>
          </cell>
          <cell r="AN522">
            <v>1197064.0645833334</v>
          </cell>
          <cell r="AO522" t="str">
            <v>47</v>
          </cell>
        </row>
        <row r="523">
          <cell r="AB523">
            <v>28199826.379999999</v>
          </cell>
          <cell r="AN523">
            <v>27032433.507499997</v>
          </cell>
        </row>
        <row r="524">
          <cell r="AB524">
            <v>1701628.26</v>
          </cell>
          <cell r="AN524">
            <v>2085211.582916667</v>
          </cell>
          <cell r="AO524" t="str">
            <v xml:space="preserve"> </v>
          </cell>
        </row>
        <row r="525">
          <cell r="AB525">
            <v>1744869.26</v>
          </cell>
          <cell r="AN525">
            <v>2044654.6291666671</v>
          </cell>
          <cell r="AO525" t="str">
            <v>65</v>
          </cell>
          <cell r="AP525" t="str">
            <v xml:space="preserve">  </v>
          </cell>
        </row>
        <row r="526">
          <cell r="AB526">
            <v>283223.96000000002</v>
          </cell>
          <cell r="AN526">
            <v>281517.17708333331</v>
          </cell>
          <cell r="AO526" t="str">
            <v>66</v>
          </cell>
        </row>
        <row r="527">
          <cell r="AB527">
            <v>0</v>
          </cell>
          <cell r="AN527">
            <v>0</v>
          </cell>
        </row>
        <row r="528">
          <cell r="AB528">
            <v>0</v>
          </cell>
          <cell r="AN528">
            <v>0</v>
          </cell>
        </row>
        <row r="529">
          <cell r="AB529">
            <v>0</v>
          </cell>
          <cell r="AN529">
            <v>0</v>
          </cell>
        </row>
        <row r="530">
          <cell r="AB530">
            <v>0</v>
          </cell>
          <cell r="AN530">
            <v>0</v>
          </cell>
        </row>
        <row r="531">
          <cell r="AB531">
            <v>0</v>
          </cell>
          <cell r="AN531">
            <v>0</v>
          </cell>
        </row>
        <row r="532">
          <cell r="AB532">
            <v>0</v>
          </cell>
          <cell r="AN532">
            <v>0</v>
          </cell>
        </row>
        <row r="533">
          <cell r="AB533">
            <v>0</v>
          </cell>
          <cell r="AN533">
            <v>0</v>
          </cell>
        </row>
        <row r="534">
          <cell r="AB534">
            <v>1471645.26</v>
          </cell>
          <cell r="AN534">
            <v>1538686.2429166667</v>
          </cell>
        </row>
        <row r="535">
          <cell r="AB535">
            <v>0</v>
          </cell>
          <cell r="AN535">
            <v>0</v>
          </cell>
        </row>
        <row r="536">
          <cell r="AB536">
            <v>2297178.35</v>
          </cell>
          <cell r="AN536">
            <v>2227541.2941666665</v>
          </cell>
        </row>
        <row r="537">
          <cell r="AB537">
            <v>56842.52</v>
          </cell>
          <cell r="AN537">
            <v>41891.937500000007</v>
          </cell>
        </row>
        <row r="538">
          <cell r="AB538">
            <v>96518.45</v>
          </cell>
          <cell r="AN538">
            <v>73572.842083333337</v>
          </cell>
        </row>
        <row r="539">
          <cell r="AB539">
            <v>50000</v>
          </cell>
          <cell r="AN539">
            <v>50000</v>
          </cell>
        </row>
        <row r="540">
          <cell r="AB540">
            <v>0</v>
          </cell>
          <cell r="AN540">
            <v>7477.98</v>
          </cell>
        </row>
        <row r="541">
          <cell r="AB541">
            <v>0</v>
          </cell>
          <cell r="AN541">
            <v>0</v>
          </cell>
        </row>
        <row r="542">
          <cell r="AB542">
            <v>13442.34</v>
          </cell>
          <cell r="AN542">
            <v>10680.527499999998</v>
          </cell>
        </row>
        <row r="543">
          <cell r="AB543">
            <v>20000</v>
          </cell>
          <cell r="AN543">
            <v>17916.666666666668</v>
          </cell>
        </row>
        <row r="544">
          <cell r="AB544">
            <v>0</v>
          </cell>
          <cell r="AN544">
            <v>0</v>
          </cell>
        </row>
        <row r="545">
          <cell r="AB545">
            <v>0</v>
          </cell>
          <cell r="AN545">
            <v>0</v>
          </cell>
        </row>
        <row r="546">
          <cell r="AB546">
            <v>0</v>
          </cell>
          <cell r="AN546">
            <v>0</v>
          </cell>
        </row>
        <row r="547">
          <cell r="AB547">
            <v>0</v>
          </cell>
          <cell r="AN547">
            <v>0</v>
          </cell>
        </row>
        <row r="548">
          <cell r="AB548">
            <v>0</v>
          </cell>
          <cell r="AN548">
            <v>0</v>
          </cell>
        </row>
        <row r="549">
          <cell r="AB549">
            <v>0</v>
          </cell>
          <cell r="AN549">
            <v>0</v>
          </cell>
        </row>
        <row r="550">
          <cell r="AB550">
            <v>0</v>
          </cell>
          <cell r="AN550">
            <v>0</v>
          </cell>
        </row>
        <row r="551">
          <cell r="AB551">
            <v>0</v>
          </cell>
          <cell r="AN551">
            <v>0</v>
          </cell>
        </row>
        <row r="552">
          <cell r="AB552">
            <v>0</v>
          </cell>
          <cell r="AN552">
            <v>0</v>
          </cell>
        </row>
        <row r="553">
          <cell r="AB553">
            <v>0</v>
          </cell>
          <cell r="AN553">
            <v>0</v>
          </cell>
        </row>
        <row r="554">
          <cell r="AB554">
            <v>0</v>
          </cell>
          <cell r="AN554">
            <v>0</v>
          </cell>
        </row>
        <row r="555">
          <cell r="AB555">
            <v>0</v>
          </cell>
          <cell r="AN555">
            <v>0</v>
          </cell>
        </row>
        <row r="556">
          <cell r="AB556">
            <v>0</v>
          </cell>
          <cell r="AN556">
            <v>0</v>
          </cell>
        </row>
        <row r="557">
          <cell r="AB557">
            <v>0</v>
          </cell>
          <cell r="AN557">
            <v>0</v>
          </cell>
        </row>
        <row r="558">
          <cell r="AB558">
            <v>0</v>
          </cell>
          <cell r="AN558">
            <v>0</v>
          </cell>
        </row>
        <row r="559">
          <cell r="AB559">
            <v>0</v>
          </cell>
          <cell r="AN559">
            <v>0</v>
          </cell>
        </row>
        <row r="560">
          <cell r="AB560">
            <v>0</v>
          </cell>
          <cell r="AN560">
            <v>0</v>
          </cell>
        </row>
        <row r="561">
          <cell r="AB561">
            <v>0</v>
          </cell>
          <cell r="AN561">
            <v>0</v>
          </cell>
        </row>
        <row r="562">
          <cell r="AB562">
            <v>0</v>
          </cell>
          <cell r="AN562">
            <v>0</v>
          </cell>
        </row>
        <row r="563">
          <cell r="AB563">
            <v>0</v>
          </cell>
          <cell r="AN563">
            <v>0</v>
          </cell>
        </row>
        <row r="564">
          <cell r="AB564">
            <v>0</v>
          </cell>
          <cell r="AN564">
            <v>0</v>
          </cell>
        </row>
        <row r="565">
          <cell r="AB565">
            <v>0</v>
          </cell>
          <cell r="AN565">
            <v>0</v>
          </cell>
        </row>
        <row r="566">
          <cell r="AB566">
            <v>0</v>
          </cell>
          <cell r="AN566">
            <v>0</v>
          </cell>
        </row>
        <row r="567">
          <cell r="AB567">
            <v>0</v>
          </cell>
          <cell r="AN567">
            <v>0</v>
          </cell>
        </row>
        <row r="568">
          <cell r="AB568">
            <v>0</v>
          </cell>
          <cell r="AN568">
            <v>0</v>
          </cell>
        </row>
        <row r="569">
          <cell r="AB569">
            <v>348448.37</v>
          </cell>
          <cell r="AN569">
            <v>359965.02791666664</v>
          </cell>
          <cell r="AO569" t="str">
            <v>65b</v>
          </cell>
        </row>
        <row r="570">
          <cell r="AB570">
            <v>0</v>
          </cell>
          <cell r="AN570">
            <v>37.1175</v>
          </cell>
          <cell r="AO570" t="str">
            <v>65b</v>
          </cell>
        </row>
        <row r="571">
          <cell r="AB571">
            <v>0</v>
          </cell>
          <cell r="AN571">
            <v>2150.6454166666667</v>
          </cell>
          <cell r="AO571" t="str">
            <v>65b</v>
          </cell>
        </row>
        <row r="572">
          <cell r="AB572">
            <v>0</v>
          </cell>
          <cell r="AN572">
            <v>1794.6570833333328</v>
          </cell>
          <cell r="AO572" t="str">
            <v>65b</v>
          </cell>
        </row>
        <row r="573">
          <cell r="AB573">
            <v>0</v>
          </cell>
          <cell r="AN573">
            <v>1332.3158333333333</v>
          </cell>
          <cell r="AO573" t="str">
            <v>65b</v>
          </cell>
        </row>
        <row r="574">
          <cell r="AB574">
            <v>51551.63</v>
          </cell>
          <cell r="AN574">
            <v>50447.732916666668</v>
          </cell>
          <cell r="AO574" t="str">
            <v>65b</v>
          </cell>
        </row>
        <row r="575">
          <cell r="AB575">
            <v>382.69</v>
          </cell>
          <cell r="AN575">
            <v>2981.5475000000001</v>
          </cell>
          <cell r="AO575" t="str">
            <v>65b</v>
          </cell>
        </row>
        <row r="576">
          <cell r="AB576">
            <v>16434.43</v>
          </cell>
          <cell r="AN576">
            <v>23008.210000000003</v>
          </cell>
          <cell r="AO576" t="str">
            <v>65b</v>
          </cell>
        </row>
        <row r="577">
          <cell r="AB577">
            <v>87974.39</v>
          </cell>
          <cell r="AN577">
            <v>87974.39</v>
          </cell>
          <cell r="AO577" t="str">
            <v>65b</v>
          </cell>
        </row>
        <row r="578">
          <cell r="AB578">
            <v>36410.67</v>
          </cell>
          <cell r="AN578">
            <v>8473.5445833333342</v>
          </cell>
          <cell r="AO578" t="str">
            <v>65b</v>
          </cell>
        </row>
        <row r="579">
          <cell r="AB579">
            <v>0</v>
          </cell>
          <cell r="AN579">
            <v>0</v>
          </cell>
        </row>
        <row r="580">
          <cell r="AB580">
            <v>0</v>
          </cell>
          <cell r="AN580">
            <v>0</v>
          </cell>
        </row>
        <row r="581">
          <cell r="AB581">
            <v>4111524.21</v>
          </cell>
          <cell r="AN581">
            <v>1278687.9079166667</v>
          </cell>
        </row>
        <row r="582">
          <cell r="AB582">
            <v>637840.78</v>
          </cell>
          <cell r="AN582">
            <v>144359.67166666666</v>
          </cell>
          <cell r="AO582" t="str">
            <v>65</v>
          </cell>
          <cell r="AP582" t="str">
            <v xml:space="preserve">  </v>
          </cell>
        </row>
        <row r="583">
          <cell r="AB583">
            <v>187663.85</v>
          </cell>
          <cell r="AN583">
            <v>109085.04625000001</v>
          </cell>
        </row>
        <row r="584">
          <cell r="AB584">
            <v>90375.05</v>
          </cell>
          <cell r="AN584">
            <v>53926.082083333335</v>
          </cell>
          <cell r="AO584" t="str">
            <v>65</v>
          </cell>
          <cell r="AP584" t="str">
            <v xml:space="preserve">  </v>
          </cell>
        </row>
        <row r="585">
          <cell r="AB585">
            <v>0</v>
          </cell>
          <cell r="AN585">
            <v>10585.2075</v>
          </cell>
          <cell r="AO585" t="str">
            <v>65a</v>
          </cell>
        </row>
        <row r="586">
          <cell r="AB586">
            <v>805238.1</v>
          </cell>
          <cell r="AN586">
            <v>403096.91166666668</v>
          </cell>
        </row>
        <row r="587">
          <cell r="AB587">
            <v>372546.16</v>
          </cell>
          <cell r="AN587">
            <v>189152.93999999997</v>
          </cell>
          <cell r="AO587" t="str">
            <v>65</v>
          </cell>
          <cell r="AP587" t="str">
            <v xml:space="preserve">  </v>
          </cell>
        </row>
        <row r="588">
          <cell r="AB588">
            <v>-5104426.16</v>
          </cell>
          <cell r="AN588">
            <v>-1790443.5249999997</v>
          </cell>
        </row>
        <row r="589">
          <cell r="AB589">
            <v>-1100761.99</v>
          </cell>
          <cell r="AN589">
            <v>-387028.17458333331</v>
          </cell>
          <cell r="AO589" t="str">
            <v>65</v>
          </cell>
          <cell r="AP589" t="str">
            <v xml:space="preserve">  </v>
          </cell>
        </row>
        <row r="590">
          <cell r="AB590">
            <v>1830715.29</v>
          </cell>
          <cell r="AN590">
            <v>549882.87708333321</v>
          </cell>
        </row>
        <row r="591">
          <cell r="AB591">
            <v>0</v>
          </cell>
          <cell r="AN591">
            <v>0</v>
          </cell>
          <cell r="AO591" t="str">
            <v>52</v>
          </cell>
        </row>
        <row r="592">
          <cell r="AB592">
            <v>187781.41</v>
          </cell>
          <cell r="AN592">
            <v>72189.946249999994</v>
          </cell>
          <cell r="AO592" t="str">
            <v>52</v>
          </cell>
        </row>
        <row r="593">
          <cell r="AB593">
            <v>17878.21</v>
          </cell>
          <cell r="AN593">
            <v>6774.901249999999</v>
          </cell>
          <cell r="AO593" t="str">
            <v>52</v>
          </cell>
        </row>
        <row r="594">
          <cell r="AB594">
            <v>0</v>
          </cell>
          <cell r="AN594">
            <v>0</v>
          </cell>
          <cell r="AO594" t="str">
            <v>66</v>
          </cell>
        </row>
        <row r="595">
          <cell r="AB595">
            <v>-1053090.1599999999</v>
          </cell>
          <cell r="AN595">
            <v>-571963.74708333332</v>
          </cell>
          <cell r="AO595" t="str">
            <v>66</v>
          </cell>
        </row>
        <row r="596">
          <cell r="AB596">
            <v>0</v>
          </cell>
          <cell r="AN596">
            <v>0</v>
          </cell>
          <cell r="AO596" t="str">
            <v>66</v>
          </cell>
        </row>
        <row r="597">
          <cell r="AB597">
            <v>394566.19</v>
          </cell>
          <cell r="AN597">
            <v>338563.01666666666</v>
          </cell>
          <cell r="AO597" t="str">
            <v>66</v>
          </cell>
        </row>
        <row r="598">
          <cell r="AB598">
            <v>-979736.54</v>
          </cell>
          <cell r="AN598">
            <v>-328040.98666666663</v>
          </cell>
          <cell r="AO598" t="str">
            <v>66</v>
          </cell>
        </row>
        <row r="599">
          <cell r="AB599">
            <v>-398.85</v>
          </cell>
          <cell r="AN599">
            <v>15467.631249999997</v>
          </cell>
          <cell r="AO599" t="str">
            <v>66</v>
          </cell>
        </row>
        <row r="600">
          <cell r="AB600">
            <v>4770.29</v>
          </cell>
          <cell r="AN600">
            <v>16349.248750000006</v>
          </cell>
          <cell r="AO600" t="str">
            <v>66</v>
          </cell>
        </row>
        <row r="601">
          <cell r="AB601">
            <v>0</v>
          </cell>
          <cell r="AN601">
            <v>0</v>
          </cell>
          <cell r="AO601" t="str">
            <v>66</v>
          </cell>
        </row>
        <row r="602">
          <cell r="AB602">
            <v>0</v>
          </cell>
          <cell r="AN602">
            <v>0</v>
          </cell>
          <cell r="AO602" t="str">
            <v>66</v>
          </cell>
        </row>
        <row r="603">
          <cell r="AB603">
            <v>0</v>
          </cell>
          <cell r="AN603">
            <v>-67.651666666666671</v>
          </cell>
          <cell r="AO603" t="str">
            <v>66</v>
          </cell>
        </row>
        <row r="604">
          <cell r="AB604">
            <v>0</v>
          </cell>
          <cell r="AN604">
            <v>0</v>
          </cell>
          <cell r="AO604" t="str">
            <v>66</v>
          </cell>
        </row>
        <row r="605">
          <cell r="AB605">
            <v>-552356.63</v>
          </cell>
          <cell r="AN605">
            <v>294637.04416666663</v>
          </cell>
          <cell r="AO605" t="str">
            <v>66</v>
          </cell>
        </row>
        <row r="606">
          <cell r="AB606">
            <v>0</v>
          </cell>
          <cell r="AN606">
            <v>0</v>
          </cell>
          <cell r="AO606" t="str">
            <v>66</v>
          </cell>
        </row>
        <row r="607">
          <cell r="AB607">
            <v>0</v>
          </cell>
          <cell r="AN607">
            <v>-89.583333333333329</v>
          </cell>
          <cell r="AO607" t="str">
            <v>66</v>
          </cell>
        </row>
        <row r="608">
          <cell r="AB608">
            <v>0</v>
          </cell>
          <cell r="AN608">
            <v>0</v>
          </cell>
          <cell r="AO608" t="str">
            <v>66</v>
          </cell>
        </row>
        <row r="609">
          <cell r="AB609">
            <v>0</v>
          </cell>
          <cell r="AN609">
            <v>0</v>
          </cell>
          <cell r="AO609" t="str">
            <v>66</v>
          </cell>
        </row>
        <row r="610">
          <cell r="AB610">
            <v>0</v>
          </cell>
          <cell r="AN610">
            <v>0</v>
          </cell>
          <cell r="AO610" t="str">
            <v>66</v>
          </cell>
        </row>
        <row r="611">
          <cell r="AB611">
            <v>0</v>
          </cell>
          <cell r="AN611">
            <v>619.84625000000005</v>
          </cell>
          <cell r="AO611" t="str">
            <v>66</v>
          </cell>
        </row>
        <row r="612">
          <cell r="AB612">
            <v>0</v>
          </cell>
          <cell r="AN612">
            <v>1436.0620833333335</v>
          </cell>
          <cell r="AO612" t="str">
            <v>66</v>
          </cell>
        </row>
        <row r="613">
          <cell r="AB613">
            <v>0</v>
          </cell>
          <cell r="AN613">
            <v>12878.130833333335</v>
          </cell>
          <cell r="AO613" t="str">
            <v>66</v>
          </cell>
        </row>
        <row r="614">
          <cell r="AB614">
            <v>0</v>
          </cell>
          <cell r="AN614">
            <v>912.48083333333341</v>
          </cell>
          <cell r="AO614" t="str">
            <v>66</v>
          </cell>
        </row>
        <row r="615">
          <cell r="AB615">
            <v>0</v>
          </cell>
          <cell r="AN615">
            <v>303.78125</v>
          </cell>
          <cell r="AO615" t="str">
            <v>66</v>
          </cell>
        </row>
        <row r="616">
          <cell r="AB616">
            <v>0</v>
          </cell>
          <cell r="AN616">
            <v>499.4708333333333</v>
          </cell>
          <cell r="AO616" t="str">
            <v>66</v>
          </cell>
        </row>
        <row r="617">
          <cell r="AB617">
            <v>0</v>
          </cell>
          <cell r="AN617">
            <v>-261.05416666666667</v>
          </cell>
          <cell r="AO617" t="str">
            <v>66</v>
          </cell>
        </row>
        <row r="618">
          <cell r="AB618">
            <v>0</v>
          </cell>
          <cell r="AN618">
            <v>60.588333333333331</v>
          </cell>
          <cell r="AO618" t="str">
            <v>66</v>
          </cell>
        </row>
        <row r="619">
          <cell r="AB619">
            <v>0</v>
          </cell>
          <cell r="AN619">
            <v>282.75166666666667</v>
          </cell>
          <cell r="AO619" t="str">
            <v>66</v>
          </cell>
        </row>
        <row r="620">
          <cell r="AB620">
            <v>0</v>
          </cell>
          <cell r="AN620">
            <v>0</v>
          </cell>
          <cell r="AO620" t="str">
            <v>66</v>
          </cell>
        </row>
        <row r="621">
          <cell r="AB621">
            <v>0</v>
          </cell>
          <cell r="AN621">
            <v>0</v>
          </cell>
          <cell r="AO621" t="str">
            <v>66</v>
          </cell>
        </row>
        <row r="622">
          <cell r="AB622">
            <v>0</v>
          </cell>
          <cell r="AN622">
            <v>0</v>
          </cell>
          <cell r="AO622" t="str">
            <v>66</v>
          </cell>
        </row>
        <row r="623">
          <cell r="AB623">
            <v>0</v>
          </cell>
          <cell r="AN623">
            <v>0</v>
          </cell>
          <cell r="AO623" t="str">
            <v>66</v>
          </cell>
        </row>
        <row r="624">
          <cell r="AB624">
            <v>0</v>
          </cell>
          <cell r="AN624">
            <v>0</v>
          </cell>
          <cell r="AO624" t="str">
            <v>66</v>
          </cell>
        </row>
        <row r="625">
          <cell r="AB625">
            <v>0</v>
          </cell>
          <cell r="AN625">
            <v>0</v>
          </cell>
          <cell r="AO625" t="str">
            <v>66</v>
          </cell>
        </row>
        <row r="626">
          <cell r="AB626">
            <v>0</v>
          </cell>
          <cell r="AN626">
            <v>-1311.0908333333334</v>
          </cell>
          <cell r="AO626" t="str">
            <v>66</v>
          </cell>
        </row>
        <row r="627">
          <cell r="AB627">
            <v>0</v>
          </cell>
          <cell r="AN627">
            <v>-16.465</v>
          </cell>
          <cell r="AO627" t="str">
            <v>66</v>
          </cell>
        </row>
        <row r="628">
          <cell r="AB628">
            <v>-163837.85999999999</v>
          </cell>
          <cell r="AN628">
            <v>-80999.089999999982</v>
          </cell>
          <cell r="AO628" t="str">
            <v>46</v>
          </cell>
        </row>
        <row r="629">
          <cell r="AB629">
            <v>6468.93</v>
          </cell>
          <cell r="AN629">
            <v>21766.872916666664</v>
          </cell>
          <cell r="AO629" t="str">
            <v>45</v>
          </cell>
        </row>
        <row r="630">
          <cell r="AB630">
            <v>1009412.27</v>
          </cell>
          <cell r="AN630">
            <v>626744.55624999991</v>
          </cell>
          <cell r="AO630" t="str">
            <v>46</v>
          </cell>
        </row>
        <row r="631">
          <cell r="AB631">
            <v>0</v>
          </cell>
          <cell r="AN631">
            <v>0</v>
          </cell>
          <cell r="AO631" t="str">
            <v>11</v>
          </cell>
        </row>
        <row r="632">
          <cell r="AB632">
            <v>1743402.81</v>
          </cell>
          <cell r="AN632">
            <v>1241972.5341666669</v>
          </cell>
          <cell r="AO632" t="str">
            <v>65a</v>
          </cell>
        </row>
        <row r="633">
          <cell r="AB633">
            <v>1438.7</v>
          </cell>
          <cell r="AN633">
            <v>297.21833333333336</v>
          </cell>
          <cell r="AO633" t="str">
            <v>65a</v>
          </cell>
        </row>
        <row r="634">
          <cell r="AB634">
            <v>0</v>
          </cell>
          <cell r="AN634">
            <v>40.083333333333336</v>
          </cell>
          <cell r="AO634" t="str">
            <v>47</v>
          </cell>
        </row>
        <row r="635">
          <cell r="AB635">
            <v>10555000</v>
          </cell>
          <cell r="AN635">
            <v>10420892.5</v>
          </cell>
          <cell r="AO635" t="str">
            <v>66</v>
          </cell>
        </row>
        <row r="636">
          <cell r="AB636">
            <v>4472.4399999999996</v>
          </cell>
          <cell r="AN636">
            <v>186.35166666666666</v>
          </cell>
          <cell r="AO636" t="str">
            <v>65</v>
          </cell>
        </row>
        <row r="637">
          <cell r="AB637">
            <v>109523230.25</v>
          </cell>
          <cell r="AN637">
            <v>83276858.479166672</v>
          </cell>
          <cell r="AO637" t="str">
            <v>65a</v>
          </cell>
        </row>
        <row r="638">
          <cell r="AB638">
            <v>8239.25</v>
          </cell>
          <cell r="AN638">
            <v>3370.8970833333333</v>
          </cell>
          <cell r="AO638" t="str">
            <v>47</v>
          </cell>
        </row>
        <row r="639">
          <cell r="AB639">
            <v>62194.09</v>
          </cell>
          <cell r="AN639">
            <v>131288.21666666665</v>
          </cell>
          <cell r="AO639" t="str">
            <v>47</v>
          </cell>
        </row>
        <row r="640">
          <cell r="AB640">
            <v>0</v>
          </cell>
          <cell r="AN640">
            <v>0</v>
          </cell>
          <cell r="AO640" t="str">
            <v>47</v>
          </cell>
        </row>
        <row r="641">
          <cell r="AB641">
            <v>-502.28</v>
          </cell>
          <cell r="AN641">
            <v>4.7566666666666704</v>
          </cell>
          <cell r="AO641" t="str">
            <v>65</v>
          </cell>
        </row>
        <row r="642">
          <cell r="AB642">
            <v>1536.17</v>
          </cell>
          <cell r="AN642">
            <v>740.12208333333331</v>
          </cell>
          <cell r="AO642" t="str">
            <v>65a</v>
          </cell>
        </row>
        <row r="643">
          <cell r="AB643">
            <v>682204.74</v>
          </cell>
          <cell r="AN643">
            <v>845397.6529166667</v>
          </cell>
          <cell r="AO643" t="str">
            <v>46</v>
          </cell>
        </row>
        <row r="644">
          <cell r="AB644">
            <v>369910.57</v>
          </cell>
          <cell r="AN644">
            <v>395421.61000000004</v>
          </cell>
        </row>
        <row r="645">
          <cell r="AB645">
            <v>815</v>
          </cell>
          <cell r="AN645">
            <v>169.79166666666666</v>
          </cell>
          <cell r="AO645" t="str">
            <v>11</v>
          </cell>
        </row>
        <row r="646">
          <cell r="AB646">
            <v>0</v>
          </cell>
          <cell r="AN646">
            <v>632940.83333333337</v>
          </cell>
          <cell r="AO646">
            <v>65</v>
          </cell>
        </row>
        <row r="647">
          <cell r="AB647">
            <v>0</v>
          </cell>
          <cell r="AN647">
            <v>26536.914999999997</v>
          </cell>
          <cell r="AO647" t="str">
            <v>66A</v>
          </cell>
        </row>
        <row r="648">
          <cell r="AB648">
            <v>0</v>
          </cell>
          <cell r="AN648">
            <v>404.625</v>
          </cell>
        </row>
        <row r="649">
          <cell r="AB649">
            <v>0</v>
          </cell>
          <cell r="AN649">
            <v>0</v>
          </cell>
        </row>
        <row r="650">
          <cell r="AB650">
            <v>0</v>
          </cell>
          <cell r="AN650">
            <v>0</v>
          </cell>
        </row>
        <row r="651">
          <cell r="AB651">
            <v>0</v>
          </cell>
          <cell r="AN651">
            <v>0</v>
          </cell>
        </row>
        <row r="652">
          <cell r="AB652">
            <v>26387</v>
          </cell>
          <cell r="AN652">
            <v>3429.4166666666665</v>
          </cell>
          <cell r="AO652" t="str">
            <v>11</v>
          </cell>
        </row>
        <row r="653">
          <cell r="AB653">
            <v>42523.5</v>
          </cell>
          <cell r="AN653">
            <v>6513.354166666667</v>
          </cell>
          <cell r="AO653" t="str">
            <v>11</v>
          </cell>
        </row>
        <row r="654">
          <cell r="AB654">
            <v>0</v>
          </cell>
          <cell r="AN654">
            <v>17.708333333333332</v>
          </cell>
          <cell r="AO654" t="str">
            <v>11</v>
          </cell>
        </row>
        <row r="655">
          <cell r="AB655">
            <v>0</v>
          </cell>
          <cell r="AN655">
            <v>0</v>
          </cell>
        </row>
        <row r="656">
          <cell r="AB656">
            <v>0</v>
          </cell>
          <cell r="AN656">
            <v>172.70749999999998</v>
          </cell>
          <cell r="AO656" t="str">
            <v>11</v>
          </cell>
        </row>
        <row r="657">
          <cell r="AB657">
            <v>0</v>
          </cell>
          <cell r="AN657">
            <v>43.414583333333326</v>
          </cell>
          <cell r="AO657" t="str">
            <v>65</v>
          </cell>
        </row>
        <row r="658">
          <cell r="AB658">
            <v>103528.11</v>
          </cell>
          <cell r="AN658">
            <v>157730.30333333334</v>
          </cell>
          <cell r="AO658" t="str">
            <v>11</v>
          </cell>
        </row>
        <row r="659">
          <cell r="AB659">
            <v>0</v>
          </cell>
          <cell r="AN659">
            <v>10339.358333333334</v>
          </cell>
          <cell r="AO659" t="str">
            <v>11</v>
          </cell>
        </row>
        <row r="660">
          <cell r="AB660">
            <v>0</v>
          </cell>
          <cell r="AN660">
            <v>0</v>
          </cell>
          <cell r="AO660" t="str">
            <v>65</v>
          </cell>
        </row>
        <row r="661">
          <cell r="AB661">
            <v>6182.31</v>
          </cell>
          <cell r="AN661">
            <v>4723.0045833333334</v>
          </cell>
          <cell r="AO661">
            <v>65</v>
          </cell>
        </row>
        <row r="662">
          <cell r="AB662">
            <v>0</v>
          </cell>
          <cell r="AN662">
            <v>0</v>
          </cell>
        </row>
        <row r="663">
          <cell r="AB663">
            <v>0</v>
          </cell>
          <cell r="AN663">
            <v>0</v>
          </cell>
        </row>
        <row r="664">
          <cell r="AB664">
            <v>0</v>
          </cell>
          <cell r="AN664">
            <v>0</v>
          </cell>
          <cell r="AO664" t="str">
            <v>11</v>
          </cell>
        </row>
        <row r="665">
          <cell r="AB665">
            <v>0</v>
          </cell>
          <cell r="AN665">
            <v>0</v>
          </cell>
          <cell r="AO665" t="str">
            <v>41</v>
          </cell>
        </row>
        <row r="666">
          <cell r="AB666">
            <v>0</v>
          </cell>
          <cell r="AN666">
            <v>2514014.7916666665</v>
          </cell>
          <cell r="AO666" t="str">
            <v>41</v>
          </cell>
        </row>
        <row r="667">
          <cell r="AB667">
            <v>0</v>
          </cell>
          <cell r="AN667">
            <v>-879905.20833333337</v>
          </cell>
          <cell r="AO667" t="str">
            <v>41</v>
          </cell>
        </row>
        <row r="668">
          <cell r="AB668">
            <v>0</v>
          </cell>
          <cell r="AN668">
            <v>0</v>
          </cell>
          <cell r="AO668" t="str">
            <v>41</v>
          </cell>
        </row>
        <row r="669">
          <cell r="AB669">
            <v>0</v>
          </cell>
          <cell r="AN669">
            <v>0</v>
          </cell>
          <cell r="AO669" t="str">
            <v>41</v>
          </cell>
        </row>
        <row r="670">
          <cell r="AB670">
            <v>59899</v>
          </cell>
          <cell r="AN670">
            <v>-2834736.8333333335</v>
          </cell>
          <cell r="AO670" t="str">
            <v>41</v>
          </cell>
        </row>
        <row r="671">
          <cell r="AB671">
            <v>0</v>
          </cell>
          <cell r="AN671">
            <v>0</v>
          </cell>
          <cell r="AO671" t="str">
            <v>11</v>
          </cell>
        </row>
        <row r="672">
          <cell r="AB672">
            <v>524.9</v>
          </cell>
          <cell r="AN672">
            <v>7580.0358333333288</v>
          </cell>
          <cell r="AO672" t="str">
            <v>41</v>
          </cell>
        </row>
        <row r="673">
          <cell r="AB673">
            <v>62572.92</v>
          </cell>
          <cell r="AN673">
            <v>257985.48</v>
          </cell>
          <cell r="AO673" t="str">
            <v>11</v>
          </cell>
        </row>
        <row r="674">
          <cell r="AB674">
            <v>0</v>
          </cell>
          <cell r="AN674">
            <v>16279.333333333334</v>
          </cell>
          <cell r="AO674" t="str">
            <v>11</v>
          </cell>
        </row>
        <row r="675">
          <cell r="AB675">
            <v>0</v>
          </cell>
          <cell r="AN675">
            <v>396079.33416666667</v>
          </cell>
          <cell r="AO675" t="str">
            <v>11</v>
          </cell>
        </row>
        <row r="676">
          <cell r="AB676">
            <v>0</v>
          </cell>
          <cell r="AN676">
            <v>60431.485000000008</v>
          </cell>
          <cell r="AO676" t="str">
            <v>11</v>
          </cell>
        </row>
        <row r="677">
          <cell r="AB677">
            <v>0</v>
          </cell>
          <cell r="AN677">
            <v>0</v>
          </cell>
          <cell r="AO677" t="str">
            <v>11</v>
          </cell>
        </row>
        <row r="678">
          <cell r="AB678">
            <v>0</v>
          </cell>
          <cell r="AN678">
            <v>0</v>
          </cell>
          <cell r="AO678" t="str">
            <v>41</v>
          </cell>
        </row>
        <row r="679">
          <cell r="AB679">
            <v>31524576.989999998</v>
          </cell>
          <cell r="AN679">
            <v>34386858.559999995</v>
          </cell>
          <cell r="AO679">
            <v>65</v>
          </cell>
        </row>
        <row r="680">
          <cell r="AB680">
            <v>-58100975.340000004</v>
          </cell>
          <cell r="AN680">
            <v>-58328050.006666668</v>
          </cell>
          <cell r="AO680">
            <v>65</v>
          </cell>
        </row>
        <row r="681">
          <cell r="AB681">
            <v>36510290.5</v>
          </cell>
          <cell r="AN681">
            <v>36348109.22291667</v>
          </cell>
          <cell r="AO681">
            <v>65</v>
          </cell>
        </row>
        <row r="682">
          <cell r="AB682">
            <v>9350129.5299999993</v>
          </cell>
          <cell r="AN682">
            <v>9349896.459999999</v>
          </cell>
          <cell r="AO682">
            <v>65</v>
          </cell>
        </row>
        <row r="683">
          <cell r="AB683">
            <v>209796.52</v>
          </cell>
          <cell r="AN683">
            <v>209796.52</v>
          </cell>
          <cell r="AO683">
            <v>65</v>
          </cell>
        </row>
        <row r="684">
          <cell r="AB684">
            <v>1240172.07</v>
          </cell>
          <cell r="AN684">
            <v>1239088.45</v>
          </cell>
          <cell r="AO684">
            <v>65</v>
          </cell>
        </row>
        <row r="685">
          <cell r="AB685">
            <v>7601.05</v>
          </cell>
          <cell r="AN685">
            <v>7601.050000000002</v>
          </cell>
          <cell r="AO685">
            <v>65</v>
          </cell>
        </row>
        <row r="686">
          <cell r="AB686">
            <v>1907673.02</v>
          </cell>
          <cell r="AN686">
            <v>1843181.1450000003</v>
          </cell>
          <cell r="AO686">
            <v>65</v>
          </cell>
        </row>
        <row r="687">
          <cell r="AB687">
            <v>2576768.5099999998</v>
          </cell>
          <cell r="AN687">
            <v>2577977.959999999</v>
          </cell>
          <cell r="AO687">
            <v>65</v>
          </cell>
        </row>
        <row r="688">
          <cell r="AB688">
            <v>619435.48</v>
          </cell>
          <cell r="AN688">
            <v>535505.86666666658</v>
          </cell>
          <cell r="AO688">
            <v>65</v>
          </cell>
        </row>
        <row r="689">
          <cell r="AB689">
            <v>366.95</v>
          </cell>
          <cell r="AN689">
            <v>366.94999999999987</v>
          </cell>
          <cell r="AO689">
            <v>65</v>
          </cell>
        </row>
        <row r="690">
          <cell r="AB690">
            <v>-25835.27</v>
          </cell>
          <cell r="AN690">
            <v>-25835.27</v>
          </cell>
          <cell r="AO690">
            <v>65</v>
          </cell>
        </row>
        <row r="691">
          <cell r="AB691">
            <v>405426.67</v>
          </cell>
          <cell r="AN691">
            <v>405426.67</v>
          </cell>
          <cell r="AO691">
            <v>65</v>
          </cell>
        </row>
        <row r="692">
          <cell r="AB692">
            <v>686461.83</v>
          </cell>
          <cell r="AN692">
            <v>673468.35374999989</v>
          </cell>
          <cell r="AO692">
            <v>65</v>
          </cell>
        </row>
        <row r="693">
          <cell r="AB693">
            <v>9152.75</v>
          </cell>
          <cell r="AN693">
            <v>9152.75</v>
          </cell>
          <cell r="AO693">
            <v>65</v>
          </cell>
        </row>
        <row r="694">
          <cell r="AB694">
            <v>1451535.06</v>
          </cell>
          <cell r="AN694">
            <v>1292181.8895833334</v>
          </cell>
          <cell r="AO694">
            <v>65</v>
          </cell>
        </row>
        <row r="695">
          <cell r="AB695">
            <v>2275131.77</v>
          </cell>
          <cell r="AN695">
            <v>2097071.9595833335</v>
          </cell>
          <cell r="AO695">
            <v>65</v>
          </cell>
        </row>
        <row r="696">
          <cell r="AB696">
            <v>995</v>
          </cell>
          <cell r="AN696">
            <v>995</v>
          </cell>
          <cell r="AO696">
            <v>65</v>
          </cell>
        </row>
        <row r="697">
          <cell r="AB697">
            <v>1519</v>
          </cell>
          <cell r="AN697">
            <v>1519</v>
          </cell>
          <cell r="AO697">
            <v>65</v>
          </cell>
        </row>
        <row r="698">
          <cell r="AB698">
            <v>83002.97</v>
          </cell>
          <cell r="AN698">
            <v>25795.207083333331</v>
          </cell>
          <cell r="AO698">
            <v>65</v>
          </cell>
        </row>
        <row r="699">
          <cell r="AB699">
            <v>1815753.94</v>
          </cell>
          <cell r="AN699">
            <v>1669958.1545833333</v>
          </cell>
          <cell r="AO699">
            <v>65</v>
          </cell>
        </row>
        <row r="700">
          <cell r="AB700">
            <v>3578471.46</v>
          </cell>
          <cell r="AN700">
            <v>3043446.16</v>
          </cell>
          <cell r="AO700">
            <v>65</v>
          </cell>
        </row>
        <row r="701">
          <cell r="AB701">
            <v>-1154425.72</v>
          </cell>
          <cell r="AN701">
            <v>-598835.77500000002</v>
          </cell>
          <cell r="AO701" t="str">
            <v>65</v>
          </cell>
        </row>
        <row r="702">
          <cell r="AB702">
            <v>66942.149999999994</v>
          </cell>
          <cell r="AN702">
            <v>66942.150000000009</v>
          </cell>
          <cell r="AO702">
            <v>65</v>
          </cell>
        </row>
        <row r="703">
          <cell r="AB703">
            <v>1729467.71</v>
          </cell>
          <cell r="AN703">
            <v>1256455.0979166667</v>
          </cell>
          <cell r="AO703" t="str">
            <v>65</v>
          </cell>
        </row>
        <row r="704">
          <cell r="AB704">
            <v>2694999.3</v>
          </cell>
          <cell r="AN704">
            <v>3247252.6575000002</v>
          </cell>
        </row>
        <row r="705">
          <cell r="AB705">
            <v>0</v>
          </cell>
          <cell r="AN705">
            <v>0</v>
          </cell>
          <cell r="AO705" t="str">
            <v>23</v>
          </cell>
        </row>
        <row r="706">
          <cell r="AB706">
            <v>240686</v>
          </cell>
          <cell r="AN706">
            <v>249854</v>
          </cell>
          <cell r="AO706" t="str">
            <v>12</v>
          </cell>
        </row>
        <row r="707">
          <cell r="AB707">
            <v>0</v>
          </cell>
          <cell r="AN707">
            <v>0</v>
          </cell>
          <cell r="AO707" t="str">
            <v>12</v>
          </cell>
        </row>
        <row r="708">
          <cell r="AB708">
            <v>0</v>
          </cell>
          <cell r="AN708">
            <v>0</v>
          </cell>
          <cell r="AO708" t="str">
            <v>12</v>
          </cell>
        </row>
        <row r="709">
          <cell r="AB709">
            <v>0</v>
          </cell>
          <cell r="AN709">
            <v>0</v>
          </cell>
          <cell r="AO709" t="str">
            <v>12</v>
          </cell>
        </row>
        <row r="710">
          <cell r="AB710">
            <v>0</v>
          </cell>
          <cell r="AN710">
            <v>855.84250000000009</v>
          </cell>
          <cell r="AO710" t="str">
            <v>12</v>
          </cell>
        </row>
        <row r="711">
          <cell r="AB711">
            <v>0</v>
          </cell>
          <cell r="AN711">
            <v>0</v>
          </cell>
          <cell r="AO711" t="str">
            <v>12</v>
          </cell>
        </row>
        <row r="712">
          <cell r="AB712">
            <v>81126.63</v>
          </cell>
          <cell r="AN712">
            <v>96295.335000000006</v>
          </cell>
          <cell r="AO712" t="str">
            <v>12</v>
          </cell>
        </row>
        <row r="713">
          <cell r="AB713">
            <v>0</v>
          </cell>
          <cell r="AN713">
            <v>0</v>
          </cell>
          <cell r="AO713" t="str">
            <v>12</v>
          </cell>
        </row>
        <row r="714">
          <cell r="AB714">
            <v>0</v>
          </cell>
          <cell r="AN714">
            <v>0</v>
          </cell>
          <cell r="AO714" t="str">
            <v>12</v>
          </cell>
        </row>
        <row r="715">
          <cell r="AB715">
            <v>363928.58</v>
          </cell>
          <cell r="AN715">
            <v>418517.87875000009</v>
          </cell>
          <cell r="AO715" t="str">
            <v>12</v>
          </cell>
        </row>
        <row r="716">
          <cell r="AB716">
            <v>0</v>
          </cell>
          <cell r="AN716">
            <v>-8.3333333333333339E-4</v>
          </cell>
          <cell r="AO716" t="str">
            <v>12</v>
          </cell>
        </row>
        <row r="717">
          <cell r="AB717">
            <v>3433896.22</v>
          </cell>
          <cell r="AN717">
            <v>3518336.3049999997</v>
          </cell>
          <cell r="AO717" t="str">
            <v>12</v>
          </cell>
        </row>
        <row r="718">
          <cell r="AB718">
            <v>0</v>
          </cell>
          <cell r="AN718">
            <v>38990.298750000009</v>
          </cell>
          <cell r="AO718" t="str">
            <v>12</v>
          </cell>
        </row>
        <row r="719">
          <cell r="AB719">
            <v>0</v>
          </cell>
          <cell r="AN719">
            <v>375013.89624999999</v>
          </cell>
          <cell r="AO719" t="str">
            <v>12</v>
          </cell>
        </row>
        <row r="720">
          <cell r="AB720">
            <v>0</v>
          </cell>
          <cell r="AN720">
            <v>252932.77000000002</v>
          </cell>
          <cell r="AO720" t="str">
            <v>12</v>
          </cell>
        </row>
        <row r="721">
          <cell r="AB721">
            <v>0</v>
          </cell>
          <cell r="AN721">
            <v>160976.35416666666</v>
          </cell>
          <cell r="AO721" t="str">
            <v>12</v>
          </cell>
        </row>
        <row r="722">
          <cell r="AB722">
            <v>204998.61</v>
          </cell>
          <cell r="AN722">
            <v>451013.74500000005</v>
          </cell>
          <cell r="AO722" t="str">
            <v>12</v>
          </cell>
        </row>
        <row r="723">
          <cell r="AB723">
            <v>51607.44</v>
          </cell>
          <cell r="AN723">
            <v>53357.49</v>
          </cell>
          <cell r="AO723" t="str">
            <v>12</v>
          </cell>
        </row>
        <row r="724">
          <cell r="AB724">
            <v>1246922.58</v>
          </cell>
          <cell r="AN724">
            <v>682048.96750000003</v>
          </cell>
          <cell r="AO724" t="str">
            <v>12</v>
          </cell>
        </row>
        <row r="725">
          <cell r="AB725">
            <v>947558.57</v>
          </cell>
          <cell r="AN725">
            <v>518301.1020833333</v>
          </cell>
          <cell r="AO725" t="str">
            <v>12</v>
          </cell>
        </row>
        <row r="726">
          <cell r="AB726">
            <v>2901380.85</v>
          </cell>
          <cell r="AN726">
            <v>1587014.1762499998</v>
          </cell>
          <cell r="AO726" t="str">
            <v>12</v>
          </cell>
        </row>
        <row r="727">
          <cell r="AB727">
            <v>885498.17</v>
          </cell>
          <cell r="AN727">
            <v>445254.93208333332</v>
          </cell>
          <cell r="AO727" t="str">
            <v>12</v>
          </cell>
        </row>
        <row r="728">
          <cell r="AB728">
            <v>20824.89</v>
          </cell>
          <cell r="AN728">
            <v>11446.592083333331</v>
          </cell>
          <cell r="AO728" t="str">
            <v>12</v>
          </cell>
        </row>
        <row r="729">
          <cell r="AB729">
            <v>48590.85</v>
          </cell>
          <cell r="AN729">
            <v>26708.416249999995</v>
          </cell>
          <cell r="AO729" t="str">
            <v>12</v>
          </cell>
        </row>
        <row r="730">
          <cell r="AB730">
            <v>21683.19</v>
          </cell>
          <cell r="AN730">
            <v>12627.516250000001</v>
          </cell>
          <cell r="AO730" t="str">
            <v>12</v>
          </cell>
        </row>
        <row r="731">
          <cell r="AB731">
            <v>1182021.1399999999</v>
          </cell>
          <cell r="AN731">
            <v>447597.21083333337</v>
          </cell>
          <cell r="AO731" t="str">
            <v>12</v>
          </cell>
        </row>
        <row r="732">
          <cell r="AB732">
            <v>914262.01</v>
          </cell>
          <cell r="AN732">
            <v>349365.44124999997</v>
          </cell>
          <cell r="AO732" t="str">
            <v>12</v>
          </cell>
        </row>
        <row r="733">
          <cell r="AB733">
            <v>131262.21</v>
          </cell>
          <cell r="AN733">
            <v>50144.346249999995</v>
          </cell>
          <cell r="AO733" t="str">
            <v>12</v>
          </cell>
        </row>
        <row r="734">
          <cell r="AB734">
            <v>211343.67</v>
          </cell>
          <cell r="AN734">
            <v>26491.957916666666</v>
          </cell>
          <cell r="AO734" t="str">
            <v>12</v>
          </cell>
        </row>
        <row r="735">
          <cell r="AB735">
            <v>16933402.649999999</v>
          </cell>
          <cell r="AN735">
            <v>2423547.3450000002</v>
          </cell>
          <cell r="AO735">
            <v>65</v>
          </cell>
        </row>
        <row r="736">
          <cell r="AB736">
            <v>-7524234.4400000004</v>
          </cell>
          <cell r="AN736">
            <v>-24274078.705416668</v>
          </cell>
          <cell r="AO736">
            <v>65</v>
          </cell>
        </row>
        <row r="737">
          <cell r="AB737">
            <v>0</v>
          </cell>
          <cell r="AN737">
            <v>0</v>
          </cell>
          <cell r="AO737">
            <v>65</v>
          </cell>
        </row>
        <row r="738">
          <cell r="AB738">
            <v>-16440523.59</v>
          </cell>
          <cell r="AN738">
            <v>-25984664.073333338</v>
          </cell>
          <cell r="AO738">
            <v>65</v>
          </cell>
        </row>
        <row r="739">
          <cell r="AB739">
            <v>135186.18</v>
          </cell>
          <cell r="AN739">
            <v>-949375.49624999997</v>
          </cell>
          <cell r="AO739" t="str">
            <v>65</v>
          </cell>
        </row>
        <row r="740">
          <cell r="AB740">
            <v>119544.02</v>
          </cell>
          <cell r="AN740">
            <v>-29784.801250000008</v>
          </cell>
          <cell r="AO740" t="str">
            <v>65</v>
          </cell>
        </row>
        <row r="741">
          <cell r="AB741">
            <v>0</v>
          </cell>
          <cell r="AN741">
            <v>0</v>
          </cell>
          <cell r="AO741" t="str">
            <v>65b</v>
          </cell>
        </row>
        <row r="742">
          <cell r="AB742">
            <v>5176339752.470005</v>
          </cell>
          <cell r="AN742">
            <v>5231517078.7645855</v>
          </cell>
        </row>
        <row r="744">
          <cell r="AB744">
            <v>-77201680.299999997</v>
          </cell>
          <cell r="AN744">
            <v>-63598251.922916673</v>
          </cell>
          <cell r="AO744" t="str">
            <v>6</v>
          </cell>
        </row>
        <row r="745">
          <cell r="AB745">
            <v>48572715</v>
          </cell>
          <cell r="AN745">
            <v>46778090</v>
          </cell>
          <cell r="AO745" t="str">
            <v>65b</v>
          </cell>
        </row>
        <row r="746">
          <cell r="AB746">
            <v>-1024751.45</v>
          </cell>
          <cell r="AN746">
            <v>-1024751.4499999998</v>
          </cell>
          <cell r="AO746" t="str">
            <v>64</v>
          </cell>
        </row>
        <row r="747">
          <cell r="AB747">
            <v>-459000</v>
          </cell>
          <cell r="AN747">
            <v>-159375</v>
          </cell>
          <cell r="AO747" t="str">
            <v>50/67</v>
          </cell>
        </row>
        <row r="748">
          <cell r="AB748">
            <v>33917.58</v>
          </cell>
          <cell r="AN748">
            <v>40584.246666666681</v>
          </cell>
          <cell r="AO748" t="str">
            <v>22</v>
          </cell>
          <cell r="AP748">
            <v>23</v>
          </cell>
        </row>
        <row r="749">
          <cell r="AB749">
            <v>91427</v>
          </cell>
          <cell r="AN749">
            <v>109010.33333333333</v>
          </cell>
          <cell r="AO749" t="str">
            <v>22</v>
          </cell>
          <cell r="AP749">
            <v>24</v>
          </cell>
        </row>
        <row r="750">
          <cell r="AB750">
            <v>39518432</v>
          </cell>
          <cell r="AN750">
            <v>38608265.333333336</v>
          </cell>
          <cell r="AO750" t="str">
            <v>22</v>
          </cell>
          <cell r="AP750">
            <v>25</v>
          </cell>
        </row>
        <row r="751">
          <cell r="AB751">
            <v>0</v>
          </cell>
          <cell r="AN751">
            <v>0</v>
          </cell>
          <cell r="AO751" t="str">
            <v>6</v>
          </cell>
        </row>
        <row r="752">
          <cell r="AB752">
            <v>-29322000</v>
          </cell>
          <cell r="AN752">
            <v>-23140166.666666668</v>
          </cell>
          <cell r="AO752" t="str">
            <v>66</v>
          </cell>
        </row>
        <row r="753">
          <cell r="AB753">
            <v>2889000</v>
          </cell>
          <cell r="AN753">
            <v>2464458.3333333335</v>
          </cell>
          <cell r="AO753" t="str">
            <v>31/66</v>
          </cell>
          <cell r="AP753">
            <v>26</v>
          </cell>
        </row>
        <row r="754">
          <cell r="AB754">
            <v>1998018</v>
          </cell>
          <cell r="AN754">
            <v>2778226.3333333335</v>
          </cell>
          <cell r="AO754" t="str">
            <v>48</v>
          </cell>
        </row>
        <row r="755">
          <cell r="AB755">
            <v>2718000</v>
          </cell>
          <cell r="AN755">
            <v>2151750</v>
          </cell>
          <cell r="AO755" t="str">
            <v>48</v>
          </cell>
        </row>
        <row r="756">
          <cell r="AB756">
            <v>205589</v>
          </cell>
          <cell r="AN756">
            <v>712499.41666666663</v>
          </cell>
          <cell r="AO756" t="str">
            <v>50/67</v>
          </cell>
        </row>
        <row r="757">
          <cell r="AB757">
            <v>4822933</v>
          </cell>
          <cell r="AN757">
            <v>3574838.4166666665</v>
          </cell>
          <cell r="AO757" t="str">
            <v>50/67</v>
          </cell>
        </row>
        <row r="758">
          <cell r="AB758">
            <v>10483</v>
          </cell>
          <cell r="AN758">
            <v>84153.75</v>
          </cell>
          <cell r="AO758" t="str">
            <v>50/67</v>
          </cell>
        </row>
        <row r="759">
          <cell r="AB759">
            <v>49000</v>
          </cell>
          <cell r="AN759">
            <v>49000</v>
          </cell>
          <cell r="AO759" t="str">
            <v>48</v>
          </cell>
        </row>
        <row r="760">
          <cell r="AB760">
            <v>-236000</v>
          </cell>
          <cell r="AN760">
            <v>-220833.33333333334</v>
          </cell>
          <cell r="AO760" t="str">
            <v>48</v>
          </cell>
        </row>
        <row r="761">
          <cell r="AB761">
            <v>0</v>
          </cell>
          <cell r="AN761">
            <v>0</v>
          </cell>
          <cell r="AO761" t="str">
            <v>22</v>
          </cell>
          <cell r="AP761">
            <v>27</v>
          </cell>
        </row>
        <row r="762">
          <cell r="AB762">
            <v>2070000</v>
          </cell>
          <cell r="AN762">
            <v>2116416.6666666665</v>
          </cell>
        </row>
        <row r="763">
          <cell r="AB763">
            <v>365575</v>
          </cell>
          <cell r="AN763">
            <v>340907.29166666669</v>
          </cell>
          <cell r="AO763" t="str">
            <v>50/67</v>
          </cell>
        </row>
        <row r="764">
          <cell r="AB764">
            <v>455000</v>
          </cell>
          <cell r="AN764">
            <v>455000</v>
          </cell>
          <cell r="AO764" t="str">
            <v>50/67</v>
          </cell>
        </row>
        <row r="765">
          <cell r="AB765">
            <v>960000</v>
          </cell>
          <cell r="AN765">
            <v>1027500</v>
          </cell>
        </row>
        <row r="766">
          <cell r="AB766">
            <v>1259000</v>
          </cell>
          <cell r="AN766">
            <v>1259000</v>
          </cell>
        </row>
        <row r="767">
          <cell r="AB767">
            <v>0</v>
          </cell>
          <cell r="AN767">
            <v>0</v>
          </cell>
        </row>
        <row r="768">
          <cell r="AB768">
            <v>6917206</v>
          </cell>
          <cell r="AN768">
            <v>5937363.916666667</v>
          </cell>
        </row>
        <row r="769">
          <cell r="AB769">
            <v>0</v>
          </cell>
          <cell r="AN769">
            <v>0</v>
          </cell>
        </row>
        <row r="770">
          <cell r="AB770">
            <v>2854228</v>
          </cell>
          <cell r="AN770">
            <v>2331884.375</v>
          </cell>
          <cell r="AO770" t="str">
            <v>48</v>
          </cell>
        </row>
        <row r="771">
          <cell r="AB771">
            <v>2458000</v>
          </cell>
          <cell r="AN771">
            <v>2458000</v>
          </cell>
          <cell r="AO771" t="str">
            <v>65a</v>
          </cell>
        </row>
        <row r="772">
          <cell r="AB772">
            <v>1553352</v>
          </cell>
          <cell r="AN772">
            <v>1362685.3333333333</v>
          </cell>
        </row>
        <row r="773">
          <cell r="AB773">
            <v>863861</v>
          </cell>
          <cell r="AN773">
            <v>1768056.625</v>
          </cell>
        </row>
        <row r="774">
          <cell r="AB774">
            <v>0</v>
          </cell>
          <cell r="AN774">
            <v>0</v>
          </cell>
        </row>
        <row r="775">
          <cell r="AB775">
            <v>21000</v>
          </cell>
          <cell r="AN775">
            <v>19583.333333333332</v>
          </cell>
          <cell r="AO775" t="str">
            <v>50/67</v>
          </cell>
        </row>
        <row r="776">
          <cell r="AB776">
            <v>0</v>
          </cell>
          <cell r="AN776">
            <v>0</v>
          </cell>
        </row>
        <row r="777">
          <cell r="AB777">
            <v>159437</v>
          </cell>
          <cell r="AN777">
            <v>159437</v>
          </cell>
          <cell r="AO777" t="str">
            <v>48</v>
          </cell>
        </row>
        <row r="778">
          <cell r="AB778">
            <v>1080000</v>
          </cell>
          <cell r="AN778">
            <v>854750</v>
          </cell>
        </row>
        <row r="779">
          <cell r="AB779">
            <v>-7000</v>
          </cell>
          <cell r="AN779">
            <v>-7000</v>
          </cell>
        </row>
        <row r="780">
          <cell r="AB780">
            <v>0</v>
          </cell>
          <cell r="AN780">
            <v>0</v>
          </cell>
          <cell r="AO780" t="str">
            <v>41</v>
          </cell>
        </row>
        <row r="781">
          <cell r="AB781">
            <v>12777000</v>
          </cell>
          <cell r="AN781">
            <v>12777000</v>
          </cell>
        </row>
        <row r="782">
          <cell r="AB782">
            <v>1044000</v>
          </cell>
          <cell r="AN782">
            <v>1044000</v>
          </cell>
        </row>
        <row r="783">
          <cell r="AB783">
            <v>5292000</v>
          </cell>
          <cell r="AN783">
            <v>5298375</v>
          </cell>
          <cell r="AO783" t="str">
            <v>50/67</v>
          </cell>
        </row>
        <row r="784">
          <cell r="AB784">
            <v>1074914</v>
          </cell>
          <cell r="AN784">
            <v>3404125.4583333335</v>
          </cell>
          <cell r="AO784" t="str">
            <v>50/67</v>
          </cell>
        </row>
        <row r="785">
          <cell r="AB785">
            <v>138097</v>
          </cell>
          <cell r="AN785">
            <v>59302.541666666664</v>
          </cell>
        </row>
        <row r="786">
          <cell r="AB786">
            <v>448000</v>
          </cell>
          <cell r="AN786">
            <v>726875</v>
          </cell>
        </row>
        <row r="787">
          <cell r="AB787">
            <v>550000</v>
          </cell>
          <cell r="AN787">
            <v>22916.666666666668</v>
          </cell>
        </row>
        <row r="788">
          <cell r="AB788">
            <v>700000</v>
          </cell>
          <cell r="AN788">
            <v>29166.666666666668</v>
          </cell>
        </row>
        <row r="789">
          <cell r="AB789">
            <v>-859037900</v>
          </cell>
          <cell r="AN789">
            <v>-859037900</v>
          </cell>
          <cell r="AO789" t="str">
            <v>2</v>
          </cell>
        </row>
        <row r="790">
          <cell r="AB790">
            <v>-60000000</v>
          </cell>
          <cell r="AN790">
            <v>-60000000</v>
          </cell>
          <cell r="AO790" t="str">
            <v>3</v>
          </cell>
        </row>
        <row r="791">
          <cell r="AB791">
            <v>0</v>
          </cell>
          <cell r="AN791">
            <v>0</v>
          </cell>
          <cell r="AO791" t="str">
            <v>3</v>
          </cell>
        </row>
        <row r="792">
          <cell r="AB792">
            <v>-431100</v>
          </cell>
          <cell r="AN792">
            <v>-431100</v>
          </cell>
          <cell r="AO792" t="str">
            <v>3</v>
          </cell>
        </row>
        <row r="793">
          <cell r="AB793">
            <v>-1458300</v>
          </cell>
          <cell r="AN793">
            <v>-1470487.5</v>
          </cell>
          <cell r="AO793" t="str">
            <v>3</v>
          </cell>
        </row>
        <row r="794">
          <cell r="AB794">
            <v>0</v>
          </cell>
          <cell r="AN794">
            <v>-32343750</v>
          </cell>
          <cell r="AO794" t="str">
            <v>3</v>
          </cell>
        </row>
        <row r="795">
          <cell r="AB795">
            <v>-80250000</v>
          </cell>
          <cell r="AN795">
            <v>-87656250</v>
          </cell>
          <cell r="AO795" t="str">
            <v>3</v>
          </cell>
        </row>
        <row r="796">
          <cell r="AB796">
            <v>-200000000</v>
          </cell>
          <cell r="AN796">
            <v>-200000000</v>
          </cell>
          <cell r="AO796" t="str">
            <v>3</v>
          </cell>
        </row>
        <row r="797">
          <cell r="AB797">
            <v>-122847945.22</v>
          </cell>
          <cell r="AN797">
            <v>-122847945.22000001</v>
          </cell>
          <cell r="AO797" t="str">
            <v>4</v>
          </cell>
        </row>
        <row r="798">
          <cell r="AB798">
            <v>-338395484.31</v>
          </cell>
          <cell r="AN798">
            <v>-338395484.31</v>
          </cell>
          <cell r="AO798" t="str">
            <v>4</v>
          </cell>
        </row>
        <row r="799">
          <cell r="AB799">
            <v>-16901820.34</v>
          </cell>
          <cell r="AN799">
            <v>-16901820.34</v>
          </cell>
          <cell r="AO799" t="str">
            <v>4</v>
          </cell>
        </row>
        <row r="800">
          <cell r="AB800">
            <v>-337.5</v>
          </cell>
          <cell r="AN800">
            <v>-154.6875</v>
          </cell>
          <cell r="AO800" t="str">
            <v>4</v>
          </cell>
        </row>
        <row r="801">
          <cell r="AB801">
            <v>-32191469.550000001</v>
          </cell>
          <cell r="AN801">
            <v>-16050268.320000002</v>
          </cell>
          <cell r="AO801" t="str">
            <v>4</v>
          </cell>
        </row>
        <row r="802">
          <cell r="AB802">
            <v>0</v>
          </cell>
          <cell r="AN802">
            <v>-256594.16666666666</v>
          </cell>
          <cell r="AO802" t="str">
            <v>41</v>
          </cell>
        </row>
        <row r="803">
          <cell r="AB803">
            <v>0</v>
          </cell>
          <cell r="AN803">
            <v>-4329698.958333333</v>
          </cell>
          <cell r="AO803" t="str">
            <v>41</v>
          </cell>
        </row>
        <row r="804">
          <cell r="AB804">
            <v>0</v>
          </cell>
          <cell r="AN804">
            <v>5697865.416666667</v>
          </cell>
          <cell r="AO804" t="str">
            <v>41</v>
          </cell>
        </row>
        <row r="805">
          <cell r="AB805">
            <v>0</v>
          </cell>
          <cell r="AN805">
            <v>10479064.791666666</v>
          </cell>
          <cell r="AO805" t="str">
            <v>41</v>
          </cell>
        </row>
        <row r="806">
          <cell r="AB806">
            <v>0</v>
          </cell>
          <cell r="AN806">
            <v>1072536.875</v>
          </cell>
          <cell r="AO806" t="str">
            <v>41</v>
          </cell>
        </row>
        <row r="807">
          <cell r="AB807">
            <v>0</v>
          </cell>
          <cell r="AN807">
            <v>-13481340.833333334</v>
          </cell>
          <cell r="AO807" t="str">
            <v>41</v>
          </cell>
        </row>
        <row r="808">
          <cell r="AB808">
            <v>2148854.7200000002</v>
          </cell>
          <cell r="AN808">
            <v>2148854.7199999997</v>
          </cell>
          <cell r="AO808" t="str">
            <v>4</v>
          </cell>
        </row>
        <row r="809">
          <cell r="AB809">
            <v>1650848.74</v>
          </cell>
          <cell r="AN809">
            <v>1650848.74</v>
          </cell>
          <cell r="AO809" t="str">
            <v>4</v>
          </cell>
        </row>
        <row r="810">
          <cell r="AB810">
            <v>4985024.68</v>
          </cell>
          <cell r="AN810">
            <v>4985024.68</v>
          </cell>
          <cell r="AO810" t="str">
            <v>4</v>
          </cell>
        </row>
        <row r="811">
          <cell r="AB811">
            <v>786587.56</v>
          </cell>
          <cell r="AN811">
            <v>786587.56000000017</v>
          </cell>
          <cell r="AO811" t="str">
            <v>4</v>
          </cell>
        </row>
        <row r="812">
          <cell r="AB812">
            <v>-5370574</v>
          </cell>
          <cell r="AN812">
            <v>-5312805.458333333</v>
          </cell>
          <cell r="AO812" t="str">
            <v>6</v>
          </cell>
        </row>
        <row r="813">
          <cell r="AB813">
            <v>-790188</v>
          </cell>
          <cell r="AN813">
            <v>-780108.83333333337</v>
          </cell>
          <cell r="AO813" t="str">
            <v>6</v>
          </cell>
        </row>
        <row r="814">
          <cell r="AB814">
            <v>0</v>
          </cell>
          <cell r="AN814">
            <v>0</v>
          </cell>
          <cell r="AO814" t="str">
            <v>6</v>
          </cell>
        </row>
        <row r="815">
          <cell r="AB815">
            <v>0</v>
          </cell>
          <cell r="AN815">
            <v>0</v>
          </cell>
          <cell r="AO815" t="str">
            <v>41</v>
          </cell>
        </row>
        <row r="816">
          <cell r="AB816">
            <v>-103974220.56</v>
          </cell>
          <cell r="AN816">
            <v>-108063850.17208336</v>
          </cell>
          <cell r="AO816" t="str">
            <v>6</v>
          </cell>
        </row>
        <row r="817">
          <cell r="AB817">
            <v>77562549.519999996</v>
          </cell>
          <cell r="AN817">
            <v>77562549.519999996</v>
          </cell>
          <cell r="AO817" t="str">
            <v>6</v>
          </cell>
        </row>
        <row r="818">
          <cell r="AB818">
            <v>1755001.25</v>
          </cell>
          <cell r="AN818">
            <v>1755001.25</v>
          </cell>
          <cell r="AO818" t="str">
            <v>6</v>
          </cell>
        </row>
        <row r="819">
          <cell r="AB819">
            <v>1471103.62</v>
          </cell>
          <cell r="AN819">
            <v>1471103.6200000003</v>
          </cell>
          <cell r="AO819" t="str">
            <v>6</v>
          </cell>
        </row>
        <row r="820">
          <cell r="AB820">
            <v>16359946.109999999</v>
          </cell>
          <cell r="AN820">
            <v>16359946.110000005</v>
          </cell>
          <cell r="AO820" t="str">
            <v>6</v>
          </cell>
        </row>
        <row r="821">
          <cell r="AB821">
            <v>-1676293.6</v>
          </cell>
          <cell r="AN821">
            <v>-1676293.5999999999</v>
          </cell>
          <cell r="AO821" t="str">
            <v>6</v>
          </cell>
        </row>
        <row r="822">
          <cell r="AB822">
            <v>-79330806.810000002</v>
          </cell>
          <cell r="AN822">
            <v>-75442765.768333316</v>
          </cell>
          <cell r="AO822" t="str">
            <v>6</v>
          </cell>
        </row>
        <row r="823">
          <cell r="AB823">
            <v>27022509.050000001</v>
          </cell>
          <cell r="AN823">
            <v>26661328.412083339</v>
          </cell>
          <cell r="AO823" t="str">
            <v>6</v>
          </cell>
        </row>
        <row r="824">
          <cell r="AB824">
            <v>0</v>
          </cell>
          <cell r="AN824">
            <v>0</v>
          </cell>
          <cell r="AO824" t="str">
            <v>6</v>
          </cell>
        </row>
        <row r="825">
          <cell r="AB825">
            <v>0</v>
          </cell>
          <cell r="AN825">
            <v>0</v>
          </cell>
          <cell r="AO825" t="str">
            <v>6</v>
          </cell>
        </row>
        <row r="826">
          <cell r="AB826">
            <v>0</v>
          </cell>
          <cell r="AN826">
            <v>1229050.6666666667</v>
          </cell>
          <cell r="AO826" t="str">
            <v>6</v>
          </cell>
        </row>
        <row r="827">
          <cell r="AB827">
            <v>0</v>
          </cell>
          <cell r="AN827">
            <v>352289.20833333331</v>
          </cell>
          <cell r="AO827" t="str">
            <v>6</v>
          </cell>
        </row>
        <row r="828">
          <cell r="AB828">
            <v>0</v>
          </cell>
          <cell r="AN828">
            <v>2304566.4775</v>
          </cell>
          <cell r="AO828" t="str">
            <v>6</v>
          </cell>
        </row>
        <row r="829">
          <cell r="AB829">
            <v>-20782555</v>
          </cell>
          <cell r="AN829">
            <v>-16452856.041666666</v>
          </cell>
          <cell r="AO829" t="str">
            <v>41</v>
          </cell>
        </row>
        <row r="830">
          <cell r="AB830">
            <v>20564836</v>
          </cell>
          <cell r="AN830">
            <v>18855320.916666668</v>
          </cell>
          <cell r="AO830" t="str">
            <v>41</v>
          </cell>
        </row>
        <row r="831">
          <cell r="AB831">
            <v>46647134</v>
          </cell>
          <cell r="AN831">
            <v>38816175.083333336</v>
          </cell>
          <cell r="AO831" t="str">
            <v>41</v>
          </cell>
        </row>
        <row r="832">
          <cell r="AB832">
            <v>-59636660</v>
          </cell>
          <cell r="AN832">
            <v>-50294894.083333336</v>
          </cell>
          <cell r="AO832" t="str">
            <v>41</v>
          </cell>
        </row>
        <row r="833">
          <cell r="AB833">
            <v>0</v>
          </cell>
          <cell r="AN833">
            <v>-770363.5</v>
          </cell>
          <cell r="AO833" t="str">
            <v>41</v>
          </cell>
        </row>
        <row r="834">
          <cell r="AB834">
            <v>7246000</v>
          </cell>
          <cell r="AN834">
            <v>5736416.666666667</v>
          </cell>
          <cell r="AO834" t="str">
            <v>41</v>
          </cell>
        </row>
        <row r="835">
          <cell r="AB835">
            <v>0</v>
          </cell>
          <cell r="AN835">
            <v>0</v>
          </cell>
          <cell r="AO835" t="str">
            <v>8</v>
          </cell>
        </row>
        <row r="836">
          <cell r="AB836">
            <v>-25000000</v>
          </cell>
          <cell r="AN836">
            <v>-25000000</v>
          </cell>
          <cell r="AO836" t="str">
            <v>8</v>
          </cell>
        </row>
        <row r="837">
          <cell r="AB837">
            <v>0</v>
          </cell>
          <cell r="AN837">
            <v>0</v>
          </cell>
          <cell r="AO837" t="str">
            <v>8</v>
          </cell>
        </row>
        <row r="838">
          <cell r="AB838">
            <v>0</v>
          </cell>
          <cell r="AN838">
            <v>0</v>
          </cell>
          <cell r="AO838" t="str">
            <v>8</v>
          </cell>
        </row>
        <row r="839">
          <cell r="AB839">
            <v>0</v>
          </cell>
          <cell r="AN839">
            <v>-12604166.666666666</v>
          </cell>
          <cell r="AO839" t="str">
            <v>8</v>
          </cell>
        </row>
        <row r="840">
          <cell r="AB840">
            <v>0</v>
          </cell>
          <cell r="AN840">
            <v>0</v>
          </cell>
          <cell r="AO840" t="str">
            <v>8</v>
          </cell>
        </row>
        <row r="841">
          <cell r="AB841">
            <v>0</v>
          </cell>
          <cell r="AN841">
            <v>-10725000</v>
          </cell>
          <cell r="AO841" t="str">
            <v>8</v>
          </cell>
        </row>
        <row r="842">
          <cell r="AB842">
            <v>0</v>
          </cell>
          <cell r="AN842">
            <v>0</v>
          </cell>
          <cell r="AO842" t="str">
            <v>8</v>
          </cell>
        </row>
        <row r="843">
          <cell r="AB843">
            <v>0</v>
          </cell>
          <cell r="AN843">
            <v>-40104166.666666664</v>
          </cell>
          <cell r="AO843" t="str">
            <v>8</v>
          </cell>
        </row>
        <row r="844">
          <cell r="AB844">
            <v>0</v>
          </cell>
          <cell r="AN844">
            <v>0</v>
          </cell>
          <cell r="AO844" t="str">
            <v>8</v>
          </cell>
        </row>
        <row r="845">
          <cell r="AB845">
            <v>0</v>
          </cell>
          <cell r="AN845">
            <v>-12707500</v>
          </cell>
          <cell r="AO845" t="str">
            <v>8</v>
          </cell>
        </row>
        <row r="846">
          <cell r="AB846">
            <v>0</v>
          </cell>
          <cell r="AN846">
            <v>-1375000</v>
          </cell>
          <cell r="AO846" t="str">
            <v>8</v>
          </cell>
        </row>
        <row r="847">
          <cell r="AB847">
            <v>0</v>
          </cell>
          <cell r="AN847">
            <v>-3208333.3333333335</v>
          </cell>
          <cell r="AO847" t="str">
            <v>8</v>
          </cell>
        </row>
        <row r="848">
          <cell r="AB848">
            <v>0</v>
          </cell>
          <cell r="AN848">
            <v>0</v>
          </cell>
          <cell r="AO848" t="str">
            <v>8</v>
          </cell>
        </row>
        <row r="849">
          <cell r="AB849">
            <v>0</v>
          </cell>
          <cell r="AN849">
            <v>-15625000</v>
          </cell>
          <cell r="AO849" t="str">
            <v>8</v>
          </cell>
        </row>
        <row r="850">
          <cell r="AB850">
            <v>0</v>
          </cell>
          <cell r="AN850">
            <v>-1312500</v>
          </cell>
          <cell r="AO850" t="str">
            <v>8</v>
          </cell>
        </row>
        <row r="851">
          <cell r="AB851">
            <v>-3500000</v>
          </cell>
          <cell r="AN851">
            <v>-3500000</v>
          </cell>
          <cell r="AO851" t="str">
            <v>8</v>
          </cell>
        </row>
        <row r="852">
          <cell r="AB852">
            <v>0</v>
          </cell>
          <cell r="AN852">
            <v>-4375000</v>
          </cell>
          <cell r="AO852" t="str">
            <v>8</v>
          </cell>
        </row>
        <row r="853">
          <cell r="AB853">
            <v>0</v>
          </cell>
          <cell r="AN853">
            <v>-1312500</v>
          </cell>
          <cell r="AO853" t="str">
            <v>8</v>
          </cell>
        </row>
        <row r="854">
          <cell r="AB854">
            <v>-3000000</v>
          </cell>
          <cell r="AN854">
            <v>-3000000</v>
          </cell>
          <cell r="AO854" t="str">
            <v>8</v>
          </cell>
        </row>
        <row r="855">
          <cell r="AB855">
            <v>0</v>
          </cell>
          <cell r="AN855">
            <v>-17500000</v>
          </cell>
          <cell r="AO855" t="str">
            <v>8</v>
          </cell>
        </row>
        <row r="856">
          <cell r="AB856">
            <v>-1000000</v>
          </cell>
          <cell r="AN856">
            <v>-1000000</v>
          </cell>
          <cell r="AO856" t="str">
            <v>8</v>
          </cell>
        </row>
        <row r="857">
          <cell r="AB857">
            <v>0</v>
          </cell>
          <cell r="AN857">
            <v>-2625000</v>
          </cell>
          <cell r="AO857" t="str">
            <v>8</v>
          </cell>
        </row>
        <row r="858">
          <cell r="AB858">
            <v>-8500000</v>
          </cell>
          <cell r="AN858">
            <v>-8500000</v>
          </cell>
          <cell r="AO858" t="str">
            <v>8</v>
          </cell>
        </row>
        <row r="859">
          <cell r="AB859">
            <v>-10000000</v>
          </cell>
          <cell r="AN859">
            <v>-10000000</v>
          </cell>
          <cell r="AO859" t="str">
            <v>8</v>
          </cell>
        </row>
        <row r="860">
          <cell r="AB860">
            <v>-10000000</v>
          </cell>
          <cell r="AN860">
            <v>-10000000</v>
          </cell>
          <cell r="AO860" t="str">
            <v>8</v>
          </cell>
        </row>
        <row r="861">
          <cell r="AB861">
            <v>-8000000</v>
          </cell>
          <cell r="AN861">
            <v>-8000000</v>
          </cell>
          <cell r="AO861" t="str">
            <v>8</v>
          </cell>
        </row>
        <row r="862">
          <cell r="AB862">
            <v>-3000000</v>
          </cell>
          <cell r="AN862">
            <v>-3000000</v>
          </cell>
          <cell r="AO862" t="str">
            <v>8</v>
          </cell>
        </row>
        <row r="863">
          <cell r="AB863">
            <v>-20000000</v>
          </cell>
          <cell r="AN863">
            <v>-20000000</v>
          </cell>
          <cell r="AO863" t="str">
            <v>8</v>
          </cell>
        </row>
        <row r="864">
          <cell r="AB864">
            <v>-20000000</v>
          </cell>
          <cell r="AN864">
            <v>-20000000</v>
          </cell>
          <cell r="AO864" t="str">
            <v>8</v>
          </cell>
        </row>
        <row r="865">
          <cell r="AB865">
            <v>-5000000</v>
          </cell>
          <cell r="AN865">
            <v>-5000000</v>
          </cell>
          <cell r="AO865" t="str">
            <v>8</v>
          </cell>
        </row>
        <row r="866">
          <cell r="AB866">
            <v>-7000000</v>
          </cell>
          <cell r="AN866">
            <v>-7000000</v>
          </cell>
          <cell r="AO866" t="str">
            <v>8</v>
          </cell>
        </row>
        <row r="867">
          <cell r="AB867">
            <v>-10000000</v>
          </cell>
          <cell r="AN867">
            <v>-10000000</v>
          </cell>
          <cell r="AO867" t="str">
            <v>8</v>
          </cell>
        </row>
        <row r="868">
          <cell r="AB868">
            <v>-2000000</v>
          </cell>
          <cell r="AN868">
            <v>-2000000</v>
          </cell>
          <cell r="AO868" t="str">
            <v>8</v>
          </cell>
        </row>
        <row r="869">
          <cell r="AB869">
            <v>-3000000</v>
          </cell>
          <cell r="AN869">
            <v>-3000000</v>
          </cell>
          <cell r="AO869" t="str">
            <v>8</v>
          </cell>
        </row>
        <row r="870">
          <cell r="AB870">
            <v>-5000000</v>
          </cell>
          <cell r="AN870">
            <v>-5000000</v>
          </cell>
          <cell r="AO870" t="str">
            <v>8</v>
          </cell>
        </row>
        <row r="871">
          <cell r="AB871">
            <v>-15000000</v>
          </cell>
          <cell r="AN871">
            <v>-15000000</v>
          </cell>
          <cell r="AO871" t="str">
            <v>8</v>
          </cell>
        </row>
        <row r="872">
          <cell r="AB872">
            <v>-10000000</v>
          </cell>
          <cell r="AN872">
            <v>-10000000</v>
          </cell>
          <cell r="AO872" t="str">
            <v>8</v>
          </cell>
        </row>
        <row r="873">
          <cell r="AB873">
            <v>-2000000</v>
          </cell>
          <cell r="AN873">
            <v>-2000000</v>
          </cell>
          <cell r="AO873" t="str">
            <v>8</v>
          </cell>
        </row>
        <row r="874">
          <cell r="AB874">
            <v>-25000000</v>
          </cell>
          <cell r="AN874">
            <v>-25000000</v>
          </cell>
          <cell r="AO874" t="str">
            <v>8</v>
          </cell>
        </row>
        <row r="875">
          <cell r="AB875">
            <v>-100000000</v>
          </cell>
          <cell r="AN875">
            <v>-100000000</v>
          </cell>
          <cell r="AO875" t="str">
            <v>8</v>
          </cell>
        </row>
        <row r="876">
          <cell r="AB876">
            <v>0</v>
          </cell>
          <cell r="AN876">
            <v>-3125000</v>
          </cell>
          <cell r="AO876" t="str">
            <v>8</v>
          </cell>
        </row>
        <row r="877">
          <cell r="AB877">
            <v>0</v>
          </cell>
          <cell r="AN877">
            <v>-4583333.333333333</v>
          </cell>
          <cell r="AO877" t="str">
            <v>8</v>
          </cell>
        </row>
        <row r="878">
          <cell r="AB878">
            <v>0</v>
          </cell>
          <cell r="AN878">
            <v>0</v>
          </cell>
          <cell r="AO878" t="str">
            <v>8</v>
          </cell>
        </row>
        <row r="879">
          <cell r="AB879">
            <v>-46000000</v>
          </cell>
          <cell r="AN879">
            <v>-46000000</v>
          </cell>
          <cell r="AO879" t="str">
            <v>8</v>
          </cell>
        </row>
        <row r="880">
          <cell r="AB880">
            <v>0</v>
          </cell>
          <cell r="AN880">
            <v>0</v>
          </cell>
          <cell r="AO880" t="str">
            <v>8</v>
          </cell>
        </row>
        <row r="881">
          <cell r="AB881">
            <v>0</v>
          </cell>
          <cell r="AN881">
            <v>0</v>
          </cell>
          <cell r="AO881" t="str">
            <v>8</v>
          </cell>
        </row>
        <row r="882">
          <cell r="AB882">
            <v>0</v>
          </cell>
          <cell r="AN882">
            <v>0</v>
          </cell>
          <cell r="AO882" t="str">
            <v>8</v>
          </cell>
        </row>
        <row r="883">
          <cell r="AB883">
            <v>0</v>
          </cell>
          <cell r="AN883">
            <v>0</v>
          </cell>
          <cell r="AO883" t="str">
            <v>8</v>
          </cell>
        </row>
        <row r="884">
          <cell r="AB884">
            <v>0</v>
          </cell>
          <cell r="AN884">
            <v>0</v>
          </cell>
          <cell r="AO884" t="str">
            <v>8</v>
          </cell>
        </row>
        <row r="885">
          <cell r="AB885">
            <v>0</v>
          </cell>
          <cell r="AN885">
            <v>0</v>
          </cell>
          <cell r="AO885" t="str">
            <v>8</v>
          </cell>
        </row>
        <row r="886">
          <cell r="AB886">
            <v>0</v>
          </cell>
          <cell r="AN886">
            <v>-5208333.333333333</v>
          </cell>
          <cell r="AO886" t="str">
            <v>8</v>
          </cell>
        </row>
        <row r="887">
          <cell r="AB887">
            <v>-50000000</v>
          </cell>
          <cell r="AN887">
            <v>-50000000</v>
          </cell>
          <cell r="AO887" t="str">
            <v>8</v>
          </cell>
        </row>
        <row r="888">
          <cell r="AB888">
            <v>0</v>
          </cell>
          <cell r="AN888">
            <v>-18750000</v>
          </cell>
          <cell r="AO888" t="str">
            <v>8</v>
          </cell>
        </row>
        <row r="889">
          <cell r="AB889">
            <v>0</v>
          </cell>
          <cell r="AN889">
            <v>0</v>
          </cell>
          <cell r="AO889" t="str">
            <v>8</v>
          </cell>
        </row>
        <row r="890">
          <cell r="AB890">
            <v>0</v>
          </cell>
          <cell r="AN890">
            <v>-11250000</v>
          </cell>
          <cell r="AO890" t="str">
            <v>8</v>
          </cell>
        </row>
        <row r="891">
          <cell r="AB891">
            <v>-3000000</v>
          </cell>
          <cell r="AN891">
            <v>-3000000</v>
          </cell>
          <cell r="AO891" t="str">
            <v>8</v>
          </cell>
        </row>
        <row r="892">
          <cell r="AB892">
            <v>-11000000</v>
          </cell>
          <cell r="AN892">
            <v>-11000000</v>
          </cell>
          <cell r="AO892" t="str">
            <v>8</v>
          </cell>
        </row>
        <row r="893">
          <cell r="AB893">
            <v>-7967792.54</v>
          </cell>
          <cell r="AN893">
            <v>-1659956.7791666668</v>
          </cell>
          <cell r="AO893" t="str">
            <v xml:space="preserve"> </v>
          </cell>
          <cell r="AP893" t="str">
            <v>39</v>
          </cell>
        </row>
        <row r="894">
          <cell r="AB894">
            <v>-55000000</v>
          </cell>
          <cell r="AN894">
            <v>-55000000</v>
          </cell>
          <cell r="AO894" t="str">
            <v>8</v>
          </cell>
        </row>
        <row r="895">
          <cell r="AB895">
            <v>-30000000</v>
          </cell>
          <cell r="AN895">
            <v>-30000000</v>
          </cell>
          <cell r="AO895" t="str">
            <v>8</v>
          </cell>
        </row>
        <row r="896">
          <cell r="AB896">
            <v>-300000000</v>
          </cell>
          <cell r="AN896">
            <v>-300000000</v>
          </cell>
          <cell r="AO896" t="str">
            <v>8</v>
          </cell>
        </row>
        <row r="897">
          <cell r="AB897">
            <v>-200000000</v>
          </cell>
          <cell r="AN897">
            <v>-200000000</v>
          </cell>
          <cell r="AO897" t="str">
            <v>8</v>
          </cell>
        </row>
        <row r="898">
          <cell r="AB898">
            <v>-150000000</v>
          </cell>
          <cell r="AN898">
            <v>-150000000</v>
          </cell>
          <cell r="AO898" t="str">
            <v>8</v>
          </cell>
        </row>
        <row r="899">
          <cell r="AB899">
            <v>-100000000</v>
          </cell>
          <cell r="AN899">
            <v>-100000000</v>
          </cell>
          <cell r="AO899" t="str">
            <v>8</v>
          </cell>
        </row>
        <row r="900">
          <cell r="AB900">
            <v>-225000000</v>
          </cell>
          <cell r="AN900">
            <v>-225000000</v>
          </cell>
          <cell r="AO900" t="str">
            <v>8</v>
          </cell>
        </row>
        <row r="901">
          <cell r="AB901">
            <v>-25000000</v>
          </cell>
          <cell r="AN901">
            <v>-25000000</v>
          </cell>
          <cell r="AO901" t="str">
            <v>8</v>
          </cell>
        </row>
        <row r="902">
          <cell r="AB902">
            <v>-260000000</v>
          </cell>
          <cell r="AN902">
            <v>-260000000</v>
          </cell>
          <cell r="AO902" t="str">
            <v>8</v>
          </cell>
        </row>
        <row r="903">
          <cell r="AB903">
            <v>-40000000</v>
          </cell>
          <cell r="AN903">
            <v>-40000000</v>
          </cell>
          <cell r="AO903" t="str">
            <v>8</v>
          </cell>
        </row>
        <row r="904">
          <cell r="AB904">
            <v>-138460000</v>
          </cell>
          <cell r="AN904">
            <v>-74999166.666666672</v>
          </cell>
          <cell r="AO904" t="str">
            <v>8</v>
          </cell>
        </row>
        <row r="905">
          <cell r="AB905">
            <v>-23400000</v>
          </cell>
          <cell r="AN905">
            <v>-12675000</v>
          </cell>
          <cell r="AO905" t="str">
            <v>8</v>
          </cell>
        </row>
        <row r="906">
          <cell r="AB906">
            <v>-150000000</v>
          </cell>
          <cell r="AN906">
            <v>-43750000</v>
          </cell>
          <cell r="AO906" t="str">
            <v>8</v>
          </cell>
        </row>
        <row r="907">
          <cell r="AB907">
            <v>0</v>
          </cell>
          <cell r="AN907">
            <v>0</v>
          </cell>
          <cell r="AO907" t="str">
            <v>9</v>
          </cell>
        </row>
        <row r="908">
          <cell r="AB908">
            <v>0</v>
          </cell>
          <cell r="AN908">
            <v>0</v>
          </cell>
          <cell r="AO908" t="str">
            <v>8</v>
          </cell>
        </row>
        <row r="909">
          <cell r="AB909">
            <v>0</v>
          </cell>
          <cell r="AN909">
            <v>0</v>
          </cell>
          <cell r="AO909" t="str">
            <v>8</v>
          </cell>
        </row>
        <row r="910">
          <cell r="AB910">
            <v>0</v>
          </cell>
          <cell r="AN910">
            <v>0</v>
          </cell>
          <cell r="AO910" t="str">
            <v>8</v>
          </cell>
        </row>
        <row r="911">
          <cell r="AB911">
            <v>0</v>
          </cell>
          <cell r="AN911">
            <v>0</v>
          </cell>
          <cell r="AO911" t="str">
            <v>8</v>
          </cell>
        </row>
        <row r="912">
          <cell r="AB912">
            <v>0</v>
          </cell>
          <cell r="AN912">
            <v>0</v>
          </cell>
          <cell r="AO912" t="str">
            <v>8</v>
          </cell>
        </row>
        <row r="913">
          <cell r="AB913">
            <v>0</v>
          </cell>
          <cell r="AN913">
            <v>47.023333333333333</v>
          </cell>
          <cell r="AO913" t="str">
            <v>8</v>
          </cell>
        </row>
        <row r="914">
          <cell r="AB914">
            <v>16907.330000000002</v>
          </cell>
          <cell r="AN914">
            <v>24153.349999999995</v>
          </cell>
          <cell r="AO914" t="str">
            <v>8</v>
          </cell>
        </row>
        <row r="915">
          <cell r="AB915">
            <v>-1125000</v>
          </cell>
          <cell r="AN915">
            <v>-784375</v>
          </cell>
        </row>
        <row r="916">
          <cell r="AB916">
            <v>0</v>
          </cell>
          <cell r="AN916">
            <v>0</v>
          </cell>
        </row>
        <row r="917">
          <cell r="AB917">
            <v>-31873025.359999999</v>
          </cell>
          <cell r="AN917">
            <v>-34746823.587916665</v>
          </cell>
          <cell r="AO917">
            <v>65</v>
          </cell>
        </row>
        <row r="918">
          <cell r="AB918">
            <v>-75000</v>
          </cell>
          <cell r="AN918">
            <v>-81662.2</v>
          </cell>
        </row>
        <row r="919">
          <cell r="AB919">
            <v>-1471645.26</v>
          </cell>
          <cell r="AN919">
            <v>-1538686.2429166667</v>
          </cell>
        </row>
        <row r="920">
          <cell r="AB920">
            <v>-132020.75</v>
          </cell>
          <cell r="AN920">
            <v>-135001.89583333334</v>
          </cell>
        </row>
        <row r="921">
          <cell r="AB921">
            <v>-8761.4500000000007</v>
          </cell>
          <cell r="AN921">
            <v>-10447.554166666667</v>
          </cell>
        </row>
        <row r="922">
          <cell r="AB922">
            <v>-15000</v>
          </cell>
          <cell r="AN922">
            <v>-15000</v>
          </cell>
        </row>
        <row r="923">
          <cell r="AB923">
            <v>-60027.26</v>
          </cell>
          <cell r="AN923">
            <v>-61499.564166666678</v>
          </cell>
        </row>
        <row r="924">
          <cell r="AB924">
            <v>0</v>
          </cell>
          <cell r="AN924">
            <v>-4166.666666666667</v>
          </cell>
        </row>
        <row r="925">
          <cell r="AB925">
            <v>-341136.66</v>
          </cell>
          <cell r="AN925">
            <v>-341250.23000000004</v>
          </cell>
        </row>
        <row r="926">
          <cell r="AB926">
            <v>-141634.19</v>
          </cell>
          <cell r="AN926">
            <v>-141752.26291666663</v>
          </cell>
        </row>
        <row r="927">
          <cell r="AB927">
            <v>-140000</v>
          </cell>
          <cell r="AN927">
            <v>-140000</v>
          </cell>
        </row>
        <row r="928">
          <cell r="AB928">
            <v>-20000</v>
          </cell>
          <cell r="AN928">
            <v>-17916.666666666668</v>
          </cell>
        </row>
        <row r="929">
          <cell r="AB929">
            <v>-1451218.87</v>
          </cell>
          <cell r="AN929">
            <v>-1428731.1533333336</v>
          </cell>
        </row>
        <row r="930">
          <cell r="AB930">
            <v>-530050</v>
          </cell>
          <cell r="AN930">
            <v>-287110.41666666669</v>
          </cell>
        </row>
        <row r="931">
          <cell r="AB931">
            <v>-305246.25</v>
          </cell>
          <cell r="AN931">
            <v>-163549.40625</v>
          </cell>
        </row>
        <row r="932">
          <cell r="AB932">
            <v>-1022339</v>
          </cell>
          <cell r="AN932">
            <v>-547763.95833333337</v>
          </cell>
        </row>
        <row r="933">
          <cell r="AB933">
            <v>-632180.5</v>
          </cell>
          <cell r="AN933">
            <v>-338718.97916666669</v>
          </cell>
        </row>
        <row r="934">
          <cell r="AB934">
            <v>-914480.43</v>
          </cell>
          <cell r="AN934">
            <v>-617650.35124999995</v>
          </cell>
          <cell r="AO934" t="str">
            <v>65b</v>
          </cell>
        </row>
        <row r="935">
          <cell r="AB935">
            <v>0</v>
          </cell>
          <cell r="AN935">
            <v>0</v>
          </cell>
          <cell r="AO935" t="str">
            <v>9</v>
          </cell>
        </row>
        <row r="936">
          <cell r="AB936">
            <v>0</v>
          </cell>
          <cell r="AN936">
            <v>0</v>
          </cell>
          <cell r="AO936" t="str">
            <v>9</v>
          </cell>
        </row>
        <row r="937">
          <cell r="AB937">
            <v>0</v>
          </cell>
          <cell r="AN937">
            <v>0</v>
          </cell>
          <cell r="AO937" t="str">
            <v>9</v>
          </cell>
        </row>
        <row r="938">
          <cell r="AB938">
            <v>0</v>
          </cell>
          <cell r="AN938">
            <v>0</v>
          </cell>
          <cell r="AO938" t="str">
            <v>9</v>
          </cell>
        </row>
        <row r="939">
          <cell r="AB939">
            <v>0</v>
          </cell>
          <cell r="AN939">
            <v>0</v>
          </cell>
          <cell r="AO939" t="str">
            <v>9</v>
          </cell>
        </row>
        <row r="940">
          <cell r="AB940">
            <v>0</v>
          </cell>
          <cell r="AN940">
            <v>-18730416.666666668</v>
          </cell>
          <cell r="AO940" t="str">
            <v>9</v>
          </cell>
        </row>
        <row r="941">
          <cell r="AB941">
            <v>-9330000</v>
          </cell>
          <cell r="AN941">
            <v>-26614083.333333332</v>
          </cell>
          <cell r="AO941" t="str">
            <v>9</v>
          </cell>
        </row>
        <row r="942">
          <cell r="AB942">
            <v>0</v>
          </cell>
          <cell r="AN942">
            <v>0</v>
          </cell>
          <cell r="AO942" t="str">
            <v>9</v>
          </cell>
        </row>
        <row r="943">
          <cell r="AB943">
            <v>0</v>
          </cell>
          <cell r="AN943">
            <v>0</v>
          </cell>
          <cell r="AO943" t="str">
            <v>9</v>
          </cell>
        </row>
        <row r="944">
          <cell r="AB944">
            <v>0</v>
          </cell>
          <cell r="AN944">
            <v>0</v>
          </cell>
          <cell r="AO944" t="str">
            <v>9</v>
          </cell>
        </row>
        <row r="945">
          <cell r="AB945">
            <v>0</v>
          </cell>
          <cell r="AN945">
            <v>0</v>
          </cell>
          <cell r="AO945" t="str">
            <v>9</v>
          </cell>
        </row>
        <row r="946">
          <cell r="AB946">
            <v>0</v>
          </cell>
          <cell r="AN946">
            <v>0</v>
          </cell>
          <cell r="AO946" t="str">
            <v>9</v>
          </cell>
        </row>
        <row r="947">
          <cell r="AB947">
            <v>0</v>
          </cell>
          <cell r="AN947">
            <v>-208333.33333333334</v>
          </cell>
          <cell r="AO947" t="str">
            <v>9</v>
          </cell>
        </row>
        <row r="948">
          <cell r="AB948">
            <v>0</v>
          </cell>
          <cell r="AN948">
            <v>0</v>
          </cell>
          <cell r="AO948" t="str">
            <v>9</v>
          </cell>
        </row>
        <row r="949">
          <cell r="AB949">
            <v>0</v>
          </cell>
          <cell r="AN949">
            <v>0</v>
          </cell>
          <cell r="AO949" t="str">
            <v>9</v>
          </cell>
        </row>
        <row r="950">
          <cell r="AB950">
            <v>0</v>
          </cell>
          <cell r="AN950">
            <v>0</v>
          </cell>
          <cell r="AO950" t="str">
            <v>9</v>
          </cell>
        </row>
        <row r="951">
          <cell r="AB951">
            <v>0</v>
          </cell>
          <cell r="AN951">
            <v>0</v>
          </cell>
          <cell r="AO951" t="str">
            <v>9</v>
          </cell>
        </row>
        <row r="952">
          <cell r="AB952">
            <v>0</v>
          </cell>
          <cell r="AN952">
            <v>0</v>
          </cell>
          <cell r="AO952" t="str">
            <v>9</v>
          </cell>
        </row>
        <row r="953">
          <cell r="AB953">
            <v>-3427082.05</v>
          </cell>
          <cell r="AN953">
            <v>-2742186.0275000003</v>
          </cell>
        </row>
        <row r="954">
          <cell r="AB954">
            <v>-6971750.0700000003</v>
          </cell>
          <cell r="AN954">
            <v>-6722402.0099999988</v>
          </cell>
        </row>
        <row r="955">
          <cell r="AB955">
            <v>-734148.67</v>
          </cell>
          <cell r="AN955">
            <v>-849982.9520833334</v>
          </cell>
          <cell r="AO955" t="str">
            <v>65a</v>
          </cell>
        </row>
        <row r="956">
          <cell r="AB956">
            <v>-3307266</v>
          </cell>
          <cell r="AN956">
            <v>-3301887.7483333335</v>
          </cell>
        </row>
        <row r="957">
          <cell r="AB957">
            <v>-11104733.119999999</v>
          </cell>
          <cell r="AN957">
            <v>-10800915.8925</v>
          </cell>
        </row>
        <row r="958">
          <cell r="AB958">
            <v>-12727415.16</v>
          </cell>
          <cell r="AN958">
            <v>-13330707.375833334</v>
          </cell>
        </row>
        <row r="959">
          <cell r="AB959">
            <v>-1690953.58</v>
          </cell>
          <cell r="AN959">
            <v>-619853.86333333328</v>
          </cell>
          <cell r="AO959" t="str">
            <v>65a</v>
          </cell>
        </row>
        <row r="960">
          <cell r="AB960">
            <v>-26552128.91</v>
          </cell>
          <cell r="AN960">
            <v>-22270748.072083335</v>
          </cell>
        </row>
        <row r="961">
          <cell r="AB961">
            <v>-171009.14</v>
          </cell>
          <cell r="AN961">
            <v>-148039.77249999999</v>
          </cell>
        </row>
        <row r="962">
          <cell r="AB962">
            <v>-176019.76</v>
          </cell>
          <cell r="AN962">
            <v>-222674.46083333335</v>
          </cell>
        </row>
        <row r="963">
          <cell r="AB963">
            <v>-49409.61</v>
          </cell>
          <cell r="AN963">
            <v>-64505.576249999984</v>
          </cell>
          <cell r="AO963" t="str">
            <v>65a</v>
          </cell>
        </row>
        <row r="964">
          <cell r="AB964">
            <v>-11734.42</v>
          </cell>
          <cell r="AN964">
            <v>-48264.88749999999</v>
          </cell>
        </row>
        <row r="965">
          <cell r="AB965">
            <v>-386.92</v>
          </cell>
          <cell r="AN965">
            <v>-84.15</v>
          </cell>
          <cell r="AO965" t="str">
            <v>65a</v>
          </cell>
        </row>
        <row r="966">
          <cell r="AB966">
            <v>-182829.27</v>
          </cell>
          <cell r="AN966">
            <v>-53136.810416666674</v>
          </cell>
          <cell r="AO966" t="str">
            <v>65a</v>
          </cell>
        </row>
        <row r="967">
          <cell r="AB967">
            <v>0</v>
          </cell>
          <cell r="AN967">
            <v>897184.62250000006</v>
          </cell>
          <cell r="AO967" t="str">
            <v>65a</v>
          </cell>
        </row>
        <row r="968">
          <cell r="AB968">
            <v>0</v>
          </cell>
          <cell r="AN968">
            <v>0</v>
          </cell>
          <cell r="AO968" t="str">
            <v>65a</v>
          </cell>
        </row>
        <row r="969">
          <cell r="AB969">
            <v>-639100.06000000006</v>
          </cell>
          <cell r="AN969">
            <v>-802081.39083333348</v>
          </cell>
          <cell r="AO969" t="str">
            <v>65b</v>
          </cell>
        </row>
        <row r="970">
          <cell r="AB970">
            <v>-3355177.32</v>
          </cell>
          <cell r="AN970">
            <v>-2497899.0050000004</v>
          </cell>
          <cell r="AO970" t="str">
            <v>65b</v>
          </cell>
        </row>
        <row r="971">
          <cell r="AB971">
            <v>-36996994.100000001</v>
          </cell>
          <cell r="AN971">
            <v>-43869424.620833337</v>
          </cell>
          <cell r="AO971" t="str">
            <v>65b</v>
          </cell>
        </row>
        <row r="972">
          <cell r="AB972">
            <v>-1685.02</v>
          </cell>
          <cell r="AN972">
            <v>-1587.7745833333336</v>
          </cell>
        </row>
        <row r="973">
          <cell r="AB973">
            <v>-3256.62</v>
          </cell>
          <cell r="AN973">
            <v>-1197.9837500000001</v>
          </cell>
          <cell r="AO973" t="str">
            <v>65b</v>
          </cell>
        </row>
        <row r="974">
          <cell r="AB974">
            <v>0</v>
          </cell>
          <cell r="AN974">
            <v>0</v>
          </cell>
          <cell r="AO974" t="str">
            <v>65a</v>
          </cell>
        </row>
        <row r="975">
          <cell r="AB975">
            <v>-236975</v>
          </cell>
          <cell r="AN975">
            <v>-193754.79166666666</v>
          </cell>
          <cell r="AO975" t="str">
            <v>65a</v>
          </cell>
        </row>
        <row r="976">
          <cell r="AB976">
            <v>0</v>
          </cell>
          <cell r="AN976">
            <v>0</v>
          </cell>
          <cell r="AO976" t="str">
            <v>65a</v>
          </cell>
        </row>
        <row r="977">
          <cell r="AB977">
            <v>50</v>
          </cell>
          <cell r="AN977">
            <v>2.0833333333333335</v>
          </cell>
          <cell r="AO977" t="str">
            <v>65a</v>
          </cell>
        </row>
        <row r="978">
          <cell r="AB978">
            <v>0</v>
          </cell>
          <cell r="AN978">
            <v>-2139.1220833333332</v>
          </cell>
          <cell r="AO978" t="str">
            <v>65a</v>
          </cell>
        </row>
        <row r="979">
          <cell r="AB979">
            <v>0</v>
          </cell>
          <cell r="AN979">
            <v>0</v>
          </cell>
        </row>
        <row r="980">
          <cell r="AB980">
            <v>0</v>
          </cell>
          <cell r="AN980">
            <v>0</v>
          </cell>
        </row>
        <row r="981">
          <cell r="AB981">
            <v>-7155458.9400000004</v>
          </cell>
          <cell r="AN981">
            <v>-7782708.5141666653</v>
          </cell>
          <cell r="AO981" t="str">
            <v>65a</v>
          </cell>
        </row>
        <row r="982">
          <cell r="AB982">
            <v>0</v>
          </cell>
          <cell r="AN982">
            <v>0</v>
          </cell>
        </row>
        <row r="983">
          <cell r="AB983">
            <v>0</v>
          </cell>
          <cell r="AN983">
            <v>0</v>
          </cell>
          <cell r="AO983" t="str">
            <v>65a</v>
          </cell>
        </row>
        <row r="984">
          <cell r="AB984">
            <v>0</v>
          </cell>
          <cell r="AN984">
            <v>0</v>
          </cell>
          <cell r="AO984" t="str">
            <v>65a</v>
          </cell>
        </row>
        <row r="985">
          <cell r="AB985">
            <v>0</v>
          </cell>
          <cell r="AN985">
            <v>0</v>
          </cell>
        </row>
        <row r="986">
          <cell r="AB986">
            <v>0</v>
          </cell>
          <cell r="AN986">
            <v>0</v>
          </cell>
        </row>
        <row r="987">
          <cell r="AB987">
            <v>0</v>
          </cell>
          <cell r="AN987">
            <v>0</v>
          </cell>
        </row>
        <row r="988">
          <cell r="AB988">
            <v>0</v>
          </cell>
          <cell r="AN988">
            <v>0</v>
          </cell>
        </row>
        <row r="989">
          <cell r="AB989">
            <v>0</v>
          </cell>
          <cell r="AN989">
            <v>0</v>
          </cell>
          <cell r="AO989" t="str">
            <v>65a</v>
          </cell>
        </row>
        <row r="990">
          <cell r="AB990">
            <v>-1958850</v>
          </cell>
          <cell r="AN990">
            <v>-4620184.6445833342</v>
          </cell>
          <cell r="AO990" t="str">
            <v>65a</v>
          </cell>
        </row>
        <row r="991">
          <cell r="AB991">
            <v>0</v>
          </cell>
          <cell r="AN991">
            <v>0</v>
          </cell>
          <cell r="AO991" t="str">
            <v>65a</v>
          </cell>
        </row>
        <row r="992">
          <cell r="AB992">
            <v>-18576151.010000002</v>
          </cell>
          <cell r="AN992">
            <v>-21845882.999166664</v>
          </cell>
          <cell r="AO992" t="str">
            <v>65a</v>
          </cell>
        </row>
        <row r="993">
          <cell r="AB993">
            <v>0</v>
          </cell>
          <cell r="AN993">
            <v>0</v>
          </cell>
          <cell r="AO993" t="str">
            <v>65a</v>
          </cell>
        </row>
        <row r="994">
          <cell r="AB994">
            <v>-2644809.08</v>
          </cell>
          <cell r="AN994">
            <v>-2854653.2475000001</v>
          </cell>
          <cell r="AO994" t="str">
            <v>65a</v>
          </cell>
        </row>
        <row r="995">
          <cell r="AB995">
            <v>-260060.97</v>
          </cell>
          <cell r="AN995">
            <v>-720680.9833333334</v>
          </cell>
          <cell r="AO995" t="str">
            <v>65a</v>
          </cell>
        </row>
        <row r="996">
          <cell r="AB996">
            <v>187.07</v>
          </cell>
          <cell r="AN996">
            <v>544.18583333333333</v>
          </cell>
          <cell r="AO996" t="str">
            <v>65a</v>
          </cell>
        </row>
        <row r="997">
          <cell r="AB997">
            <v>-201242.5</v>
          </cell>
          <cell r="AN997">
            <v>-473355.67708333331</v>
          </cell>
          <cell r="AO997" t="str">
            <v>65a</v>
          </cell>
        </row>
        <row r="998">
          <cell r="AB998">
            <v>-204947.22</v>
          </cell>
          <cell r="AN998">
            <v>-280735.66666666669</v>
          </cell>
        </row>
        <row r="999">
          <cell r="AB999">
            <v>-16763019.720000001</v>
          </cell>
          <cell r="AN999">
            <v>-11851169.941250002</v>
          </cell>
          <cell r="AO999" t="str">
            <v>65a</v>
          </cell>
        </row>
        <row r="1000">
          <cell r="AB1000">
            <v>-1806064.93</v>
          </cell>
          <cell r="AN1000">
            <v>-1676738.9658333336</v>
          </cell>
        </row>
        <row r="1001">
          <cell r="AB1001">
            <v>-88403.199999999997</v>
          </cell>
          <cell r="AN1001">
            <v>-2421240.6150000007</v>
          </cell>
          <cell r="AO1001" t="str">
            <v>65a</v>
          </cell>
        </row>
        <row r="1002">
          <cell r="AB1002">
            <v>-16885.48</v>
          </cell>
          <cell r="AN1002">
            <v>-12046.397916666667</v>
          </cell>
          <cell r="AO1002" t="str">
            <v>65a</v>
          </cell>
        </row>
        <row r="1003">
          <cell r="AB1003">
            <v>-38256.370000000003</v>
          </cell>
          <cell r="AN1003">
            <v>-28887.732083333336</v>
          </cell>
          <cell r="AO1003" t="str">
            <v>65a</v>
          </cell>
        </row>
        <row r="1004">
          <cell r="AB1004">
            <v>-22968.82</v>
          </cell>
          <cell r="AN1004">
            <v>-22968.820000000003</v>
          </cell>
          <cell r="AO1004" t="str">
            <v>65a</v>
          </cell>
        </row>
        <row r="1005">
          <cell r="AB1005">
            <v>-17201.98</v>
          </cell>
          <cell r="AN1005">
            <v>-2926.5662499999999</v>
          </cell>
          <cell r="AO1005" t="str">
            <v>65a</v>
          </cell>
        </row>
        <row r="1006">
          <cell r="AB1006">
            <v>-339750.73</v>
          </cell>
          <cell r="AN1006">
            <v>-42174.052916666675</v>
          </cell>
          <cell r="AO1006" t="str">
            <v>65a</v>
          </cell>
        </row>
        <row r="1007">
          <cell r="AB1007">
            <v>-15981.42</v>
          </cell>
          <cell r="AN1007">
            <v>-7948.1025000000009</v>
          </cell>
          <cell r="AO1007" t="str">
            <v>65a</v>
          </cell>
        </row>
        <row r="1008">
          <cell r="AB1008">
            <v>3889.48</v>
          </cell>
          <cell r="AN1008">
            <v>2535.8329166666663</v>
          </cell>
          <cell r="AO1008" t="str">
            <v>65a</v>
          </cell>
        </row>
        <row r="1009">
          <cell r="AB1009">
            <v>0</v>
          </cell>
          <cell r="AN1009">
            <v>0</v>
          </cell>
          <cell r="AO1009" t="str">
            <v>65a</v>
          </cell>
        </row>
        <row r="1010">
          <cell r="AB1010">
            <v>0</v>
          </cell>
          <cell r="AN1010">
            <v>-30525.31791666667</v>
          </cell>
          <cell r="AO1010" t="str">
            <v>65a</v>
          </cell>
        </row>
        <row r="1011">
          <cell r="AB1011">
            <v>0</v>
          </cell>
          <cell r="AN1011">
            <v>0</v>
          </cell>
        </row>
        <row r="1012">
          <cell r="AB1012">
            <v>0</v>
          </cell>
          <cell r="AN1012">
            <v>-2102.875833333333</v>
          </cell>
          <cell r="AO1012" t="str">
            <v>65a</v>
          </cell>
        </row>
        <row r="1013">
          <cell r="AB1013">
            <v>0</v>
          </cell>
          <cell r="AN1013">
            <v>-5425314.3495833334</v>
          </cell>
        </row>
        <row r="1014">
          <cell r="AB1014">
            <v>-396.93</v>
          </cell>
          <cell r="AN1014">
            <v>-218223.7033333334</v>
          </cell>
          <cell r="AO1014" t="str">
            <v>65b</v>
          </cell>
        </row>
        <row r="1015">
          <cell r="AB1015">
            <v>0</v>
          </cell>
          <cell r="AN1015">
            <v>-136661.92083333334</v>
          </cell>
          <cell r="AO1015" t="str">
            <v>65a</v>
          </cell>
        </row>
        <row r="1016">
          <cell r="AB1016">
            <v>11227.23</v>
          </cell>
          <cell r="AN1016">
            <v>164475.79958333331</v>
          </cell>
          <cell r="AO1016" t="str">
            <v>65a</v>
          </cell>
        </row>
        <row r="1017">
          <cell r="AB1017">
            <v>-11230.33</v>
          </cell>
          <cell r="AN1017">
            <v>-16979.723750000001</v>
          </cell>
          <cell r="AO1017" t="str">
            <v>65a</v>
          </cell>
        </row>
        <row r="1018">
          <cell r="AB1018">
            <v>-3922.66</v>
          </cell>
          <cell r="AN1018">
            <v>-660.42166666666662</v>
          </cell>
          <cell r="AO1018" t="str">
            <v>65a</v>
          </cell>
        </row>
        <row r="1019">
          <cell r="AB1019">
            <v>0</v>
          </cell>
          <cell r="AN1019">
            <v>-1767.86</v>
          </cell>
          <cell r="AO1019" t="str">
            <v>65a</v>
          </cell>
        </row>
        <row r="1020">
          <cell r="AB1020">
            <v>-2000</v>
          </cell>
          <cell r="AN1020">
            <v>-2000</v>
          </cell>
          <cell r="AO1020">
            <v>40</v>
          </cell>
        </row>
        <row r="1021">
          <cell r="AB1021">
            <v>-826786.86</v>
          </cell>
          <cell r="AN1021">
            <v>-989921.96958333347</v>
          </cell>
          <cell r="AO1021">
            <v>40</v>
          </cell>
        </row>
        <row r="1022">
          <cell r="AB1022">
            <v>0</v>
          </cell>
          <cell r="AN1022">
            <v>0</v>
          </cell>
          <cell r="AO1022" t="str">
            <v>21</v>
          </cell>
          <cell r="AP1022">
            <v>28</v>
          </cell>
        </row>
        <row r="1023">
          <cell r="AB1023">
            <v>0</v>
          </cell>
          <cell r="AN1023">
            <v>0</v>
          </cell>
          <cell r="AO1023" t="str">
            <v>65b</v>
          </cell>
        </row>
        <row r="1024">
          <cell r="AB1024">
            <v>-1139135.01</v>
          </cell>
          <cell r="AN1024">
            <v>-826615.11416666664</v>
          </cell>
          <cell r="AO1024" t="str">
            <v>21</v>
          </cell>
          <cell r="AP1024" t="str">
            <v>28</v>
          </cell>
        </row>
        <row r="1025">
          <cell r="AB1025">
            <v>-2858658.49</v>
          </cell>
          <cell r="AN1025">
            <v>-2682029.1158333342</v>
          </cell>
          <cell r="AO1025" t="str">
            <v>65b</v>
          </cell>
        </row>
        <row r="1026">
          <cell r="AB1026">
            <v>-7988139.8799999999</v>
          </cell>
          <cell r="AN1026">
            <v>-7704791.2387499996</v>
          </cell>
          <cell r="AO1026" t="str">
            <v>21</v>
          </cell>
          <cell r="AP1026" t="str">
            <v>28</v>
          </cell>
        </row>
        <row r="1027">
          <cell r="AB1027">
            <v>-80000</v>
          </cell>
          <cell r="AN1027">
            <v>-80000</v>
          </cell>
          <cell r="AO1027" t="str">
            <v>65b</v>
          </cell>
        </row>
        <row r="1028">
          <cell r="AB1028">
            <v>-289026.49</v>
          </cell>
          <cell r="AN1028">
            <v>-48823.52375</v>
          </cell>
          <cell r="AO1028" t="str">
            <v>65b</v>
          </cell>
        </row>
        <row r="1029">
          <cell r="AB1029">
            <v>-909482.87</v>
          </cell>
          <cell r="AN1029">
            <v>-221378.14458333331</v>
          </cell>
          <cell r="AO1029" t="str">
            <v>21</v>
          </cell>
          <cell r="AP1029" t="str">
            <v>28</v>
          </cell>
        </row>
        <row r="1030">
          <cell r="AB1030">
            <v>0</v>
          </cell>
          <cell r="AN1030">
            <v>0</v>
          </cell>
          <cell r="AO1030" t="str">
            <v>65a</v>
          </cell>
        </row>
        <row r="1031">
          <cell r="AB1031">
            <v>0</v>
          </cell>
          <cell r="AN1031">
            <v>0</v>
          </cell>
          <cell r="AO1031" t="str">
            <v>65a1</v>
          </cell>
        </row>
        <row r="1032">
          <cell r="AB1032">
            <v>178889.45</v>
          </cell>
          <cell r="AN1032">
            <v>-14349177.764583336</v>
          </cell>
          <cell r="AO1032" t="str">
            <v>65a1</v>
          </cell>
        </row>
        <row r="1033">
          <cell r="AB1033">
            <v>-275</v>
          </cell>
          <cell r="AN1033">
            <v>-142.28458333333333</v>
          </cell>
          <cell r="AO1033" t="str">
            <v>65a</v>
          </cell>
        </row>
        <row r="1034">
          <cell r="AB1034">
            <v>-496269.28</v>
          </cell>
          <cell r="AN1034">
            <v>-103810.32541666667</v>
          </cell>
          <cell r="AO1034" t="str">
            <v>65a</v>
          </cell>
        </row>
        <row r="1035">
          <cell r="AB1035">
            <v>-343.67</v>
          </cell>
          <cell r="AN1035">
            <v>-343.67</v>
          </cell>
          <cell r="AO1035" t="str">
            <v>65a</v>
          </cell>
        </row>
        <row r="1036">
          <cell r="AB1036">
            <v>-188029.15</v>
          </cell>
          <cell r="AN1036">
            <v>-270434.15749999997</v>
          </cell>
          <cell r="AO1036" t="str">
            <v>65a</v>
          </cell>
        </row>
        <row r="1037">
          <cell r="AB1037">
            <v>-8678.4599999999991</v>
          </cell>
          <cell r="AN1037">
            <v>-8678.4599999999973</v>
          </cell>
          <cell r="AO1037" t="str">
            <v>65a</v>
          </cell>
        </row>
        <row r="1038">
          <cell r="AB1038">
            <v>0</v>
          </cell>
          <cell r="AN1038">
            <v>0</v>
          </cell>
          <cell r="AO1038" t="str">
            <v>65a</v>
          </cell>
        </row>
        <row r="1039">
          <cell r="AB1039">
            <v>-18952495.640000001</v>
          </cell>
          <cell r="AN1039">
            <v>-23057113.2075</v>
          </cell>
          <cell r="AO1039" t="str">
            <v xml:space="preserve"> </v>
          </cell>
        </row>
        <row r="1040">
          <cell r="AB1040">
            <v>-6898099.8499999996</v>
          </cell>
          <cell r="AN1040">
            <v>-6001985.072916667</v>
          </cell>
          <cell r="AO1040" t="str">
            <v xml:space="preserve"> </v>
          </cell>
        </row>
        <row r="1041">
          <cell r="AB1041">
            <v>-214450.37</v>
          </cell>
          <cell r="AN1041">
            <v>-3011983.6079166667</v>
          </cell>
        </row>
        <row r="1042">
          <cell r="AB1042">
            <v>-9147266.0600000005</v>
          </cell>
          <cell r="AN1042">
            <v>-12111448.281666666</v>
          </cell>
          <cell r="AO1042" t="str">
            <v>65b</v>
          </cell>
        </row>
        <row r="1043">
          <cell r="AB1043">
            <v>-2278.3200000000002</v>
          </cell>
          <cell r="AN1043">
            <v>-94.93</v>
          </cell>
          <cell r="AO1043" t="str">
            <v xml:space="preserve"> </v>
          </cell>
        </row>
        <row r="1044">
          <cell r="AB1044">
            <v>-4317687.5199999996</v>
          </cell>
          <cell r="AN1044">
            <v>-3647885.9395833332</v>
          </cell>
          <cell r="AO1044" t="str">
            <v xml:space="preserve"> </v>
          </cell>
        </row>
        <row r="1045">
          <cell r="AB1045">
            <v>-476089</v>
          </cell>
          <cell r="AN1045">
            <v>-476089</v>
          </cell>
          <cell r="AO1045" t="str">
            <v xml:space="preserve"> </v>
          </cell>
        </row>
        <row r="1046">
          <cell r="AB1046">
            <v>0</v>
          </cell>
          <cell r="AN1046">
            <v>0</v>
          </cell>
          <cell r="AO1046" t="str">
            <v>65a</v>
          </cell>
        </row>
        <row r="1047">
          <cell r="AB1047">
            <v>-398788.3</v>
          </cell>
          <cell r="AN1047">
            <v>-262812.07749999996</v>
          </cell>
          <cell r="AO1047" t="str">
            <v xml:space="preserve"> </v>
          </cell>
        </row>
        <row r="1048">
          <cell r="AB1048">
            <v>53356</v>
          </cell>
          <cell r="AN1048">
            <v>-843774.8208333333</v>
          </cell>
        </row>
        <row r="1049">
          <cell r="AB1049">
            <v>-3725287</v>
          </cell>
          <cell r="AN1049">
            <v>-4129198.8716666666</v>
          </cell>
        </row>
        <row r="1050">
          <cell r="AB1050">
            <v>-999476.06</v>
          </cell>
          <cell r="AN1050">
            <v>-1786205.6516666666</v>
          </cell>
          <cell r="AO1050" t="str">
            <v>65b</v>
          </cell>
        </row>
        <row r="1051">
          <cell r="AB1051">
            <v>0</v>
          </cell>
          <cell r="AN1051">
            <v>0</v>
          </cell>
        </row>
        <row r="1052">
          <cell r="AB1052">
            <v>-1184180.93</v>
          </cell>
          <cell r="AN1052">
            <v>-1979290.6291666667</v>
          </cell>
          <cell r="AO1052" t="str">
            <v>65b</v>
          </cell>
        </row>
        <row r="1053">
          <cell r="AB1053">
            <v>0</v>
          </cell>
          <cell r="AN1053">
            <v>0</v>
          </cell>
          <cell r="AO1053" t="str">
            <v>65b</v>
          </cell>
        </row>
        <row r="1054">
          <cell r="AB1054">
            <v>-132132.84</v>
          </cell>
          <cell r="AN1054">
            <v>-793528.41333333321</v>
          </cell>
          <cell r="AO1054" t="str">
            <v>65b</v>
          </cell>
        </row>
        <row r="1055">
          <cell r="AB1055">
            <v>-1098.8699999999999</v>
          </cell>
          <cell r="AN1055">
            <v>-1944.3308333333334</v>
          </cell>
        </row>
        <row r="1056">
          <cell r="AB1056">
            <v>-125236.23</v>
          </cell>
          <cell r="AN1056">
            <v>-127720.06958333334</v>
          </cell>
          <cell r="AO1056" t="str">
            <v>65a</v>
          </cell>
        </row>
        <row r="1057">
          <cell r="AB1057">
            <v>-636014.97</v>
          </cell>
          <cell r="AN1057">
            <v>-238205.67124999998</v>
          </cell>
        </row>
        <row r="1058">
          <cell r="AB1058">
            <v>-92229.47</v>
          </cell>
          <cell r="AN1058">
            <v>-56158.251250000001</v>
          </cell>
          <cell r="AO1058" t="str">
            <v>65a</v>
          </cell>
        </row>
        <row r="1059">
          <cell r="AB1059">
            <v>-1016253</v>
          </cell>
          <cell r="AN1059">
            <v>-1895411.7083333333</v>
          </cell>
        </row>
        <row r="1060">
          <cell r="AB1060">
            <v>-2869</v>
          </cell>
          <cell r="AN1060">
            <v>-3361.6520833333329</v>
          </cell>
          <cell r="AO1060" t="str">
            <v>65a</v>
          </cell>
        </row>
        <row r="1061">
          <cell r="AB1061">
            <v>-322.33999999999997</v>
          </cell>
          <cell r="AN1061">
            <v>-570.33708333333323</v>
          </cell>
        </row>
        <row r="1062">
          <cell r="AB1062">
            <v>0</v>
          </cell>
          <cell r="AN1062">
            <v>0</v>
          </cell>
        </row>
        <row r="1063">
          <cell r="AB1063">
            <v>0</v>
          </cell>
          <cell r="AN1063">
            <v>0</v>
          </cell>
        </row>
        <row r="1064">
          <cell r="AB1064">
            <v>0</v>
          </cell>
          <cell r="AN1064">
            <v>0</v>
          </cell>
        </row>
        <row r="1065">
          <cell r="AB1065">
            <v>0</v>
          </cell>
          <cell r="AN1065">
            <v>0</v>
          </cell>
          <cell r="AO1065" t="str">
            <v>65a</v>
          </cell>
        </row>
        <row r="1066">
          <cell r="AB1066">
            <v>-199375</v>
          </cell>
          <cell r="AN1066">
            <v>-697812.5</v>
          </cell>
          <cell r="AO1066" t="str">
            <v>65a</v>
          </cell>
        </row>
        <row r="1067">
          <cell r="AB1067">
            <v>0</v>
          </cell>
          <cell r="AN1067">
            <v>0</v>
          </cell>
          <cell r="AO1067" t="str">
            <v>65a</v>
          </cell>
        </row>
        <row r="1068">
          <cell r="AB1068">
            <v>0</v>
          </cell>
          <cell r="AN1068">
            <v>0</v>
          </cell>
          <cell r="AO1068" t="str">
            <v>65a</v>
          </cell>
        </row>
        <row r="1069">
          <cell r="AB1069">
            <v>0</v>
          </cell>
          <cell r="AN1069">
            <v>0</v>
          </cell>
          <cell r="AO1069" t="str">
            <v>65a</v>
          </cell>
        </row>
        <row r="1070">
          <cell r="AB1070">
            <v>0</v>
          </cell>
          <cell r="AN1070">
            <v>0</v>
          </cell>
          <cell r="AO1070" t="str">
            <v>65a</v>
          </cell>
        </row>
        <row r="1071">
          <cell r="AB1071">
            <v>0</v>
          </cell>
          <cell r="AN1071">
            <v>0</v>
          </cell>
        </row>
        <row r="1072">
          <cell r="AB1072">
            <v>0</v>
          </cell>
          <cell r="AN1072">
            <v>-269270.83333333331</v>
          </cell>
          <cell r="AO1072" t="str">
            <v xml:space="preserve"> </v>
          </cell>
        </row>
        <row r="1073">
          <cell r="AB1073">
            <v>0</v>
          </cell>
          <cell r="AN1073">
            <v>0</v>
          </cell>
          <cell r="AO1073" t="str">
            <v>65a</v>
          </cell>
        </row>
        <row r="1074">
          <cell r="AB1074">
            <v>0</v>
          </cell>
          <cell r="AN1074">
            <v>-235625</v>
          </cell>
          <cell r="AO1074" t="str">
            <v xml:space="preserve"> </v>
          </cell>
        </row>
        <row r="1075">
          <cell r="AB1075">
            <v>0</v>
          </cell>
          <cell r="AN1075">
            <v>-30187.5</v>
          </cell>
          <cell r="AO1075" t="str">
            <v>65a</v>
          </cell>
        </row>
        <row r="1076">
          <cell r="AB1076">
            <v>0</v>
          </cell>
          <cell r="AN1076">
            <v>-847048.86875000002</v>
          </cell>
          <cell r="AO1076" t="str">
            <v xml:space="preserve"> </v>
          </cell>
        </row>
        <row r="1077">
          <cell r="AB1077">
            <v>0</v>
          </cell>
          <cell r="AN1077">
            <v>-70353.737083333326</v>
          </cell>
          <cell r="AO1077" t="str">
            <v>65a</v>
          </cell>
        </row>
        <row r="1078">
          <cell r="AB1078">
            <v>0</v>
          </cell>
          <cell r="AN1078">
            <v>-229712.54166666666</v>
          </cell>
          <cell r="AO1078" t="str">
            <v xml:space="preserve"> </v>
          </cell>
        </row>
        <row r="1079">
          <cell r="AB1079">
            <v>0</v>
          </cell>
          <cell r="AN1079">
            <v>0</v>
          </cell>
          <cell r="AO1079" t="str">
            <v>65a</v>
          </cell>
        </row>
        <row r="1080">
          <cell r="AB1080">
            <v>0</v>
          </cell>
          <cell r="AN1080">
            <v>-304361.97916666669</v>
          </cell>
          <cell r="AO1080" t="str">
            <v>65a</v>
          </cell>
        </row>
        <row r="1081">
          <cell r="AB1081">
            <v>0</v>
          </cell>
          <cell r="AN1081">
            <v>-20637.5</v>
          </cell>
          <cell r="AO1081" t="str">
            <v>65a</v>
          </cell>
        </row>
        <row r="1082">
          <cell r="AB1082">
            <v>-66660.2</v>
          </cell>
          <cell r="AN1082">
            <v>-57137.303333333337</v>
          </cell>
          <cell r="AO1082" t="str">
            <v>65a</v>
          </cell>
        </row>
        <row r="1083">
          <cell r="AB1083">
            <v>0</v>
          </cell>
          <cell r="AN1083">
            <v>-69563.537916666668</v>
          </cell>
          <cell r="AO1083" t="str">
            <v>65a</v>
          </cell>
        </row>
        <row r="1084">
          <cell r="AB1084">
            <v>0</v>
          </cell>
          <cell r="AN1084">
            <v>-20604.427083333332</v>
          </cell>
          <cell r="AO1084" t="str">
            <v>65a</v>
          </cell>
        </row>
        <row r="1085">
          <cell r="AB1085">
            <v>-59762.5</v>
          </cell>
          <cell r="AN1085">
            <v>-51225</v>
          </cell>
          <cell r="AO1085" t="str">
            <v>65a</v>
          </cell>
        </row>
        <row r="1086">
          <cell r="AB1086">
            <v>0</v>
          </cell>
          <cell r="AN1086">
            <v>-277812.5</v>
          </cell>
          <cell r="AO1086" t="str">
            <v>65a</v>
          </cell>
        </row>
        <row r="1087">
          <cell r="AB1087">
            <v>-18987.5</v>
          </cell>
          <cell r="AN1087">
            <v>-16275</v>
          </cell>
          <cell r="AO1087" t="str">
            <v>65a</v>
          </cell>
        </row>
        <row r="1088">
          <cell r="AB1088">
            <v>0</v>
          </cell>
          <cell r="AN1088">
            <v>-45811.374166666668</v>
          </cell>
          <cell r="AO1088" t="str">
            <v>65a</v>
          </cell>
        </row>
        <row r="1089">
          <cell r="AB1089">
            <v>-151228.95000000001</v>
          </cell>
          <cell r="AN1089">
            <v>-129624.80333333333</v>
          </cell>
          <cell r="AO1089" t="str">
            <v>65a</v>
          </cell>
        </row>
        <row r="1090">
          <cell r="AB1090">
            <v>-177041.45</v>
          </cell>
          <cell r="AN1090">
            <v>-151749.80333333332</v>
          </cell>
          <cell r="AO1090" t="str">
            <v>65a</v>
          </cell>
        </row>
        <row r="1091">
          <cell r="AB1091">
            <v>-201250</v>
          </cell>
          <cell r="AN1091">
            <v>-172500</v>
          </cell>
          <cell r="AO1091" t="str">
            <v>65a</v>
          </cell>
        </row>
        <row r="1092">
          <cell r="AB1092">
            <v>-161466.45000000001</v>
          </cell>
          <cell r="AN1092">
            <v>-138399.80333333332</v>
          </cell>
          <cell r="AO1092" t="str">
            <v>65a</v>
          </cell>
        </row>
        <row r="1093">
          <cell r="AB1093">
            <v>-60550</v>
          </cell>
          <cell r="AN1093">
            <v>-51900</v>
          </cell>
          <cell r="AO1093" t="str">
            <v>65a</v>
          </cell>
        </row>
        <row r="1094">
          <cell r="AB1094">
            <v>-404250</v>
          </cell>
          <cell r="AN1094">
            <v>-346500</v>
          </cell>
          <cell r="AO1094" t="str">
            <v>65a</v>
          </cell>
        </row>
        <row r="1095">
          <cell r="AB1095">
            <v>-409500</v>
          </cell>
          <cell r="AN1095">
            <v>-351000</v>
          </cell>
          <cell r="AO1095" t="str">
            <v>65a</v>
          </cell>
        </row>
        <row r="1096">
          <cell r="AB1096">
            <v>-102666.45</v>
          </cell>
          <cell r="AN1096">
            <v>-87999.80333333333</v>
          </cell>
          <cell r="AO1096" t="str">
            <v>65a</v>
          </cell>
        </row>
        <row r="1097">
          <cell r="AB1097">
            <v>-145366.45000000001</v>
          </cell>
          <cell r="AN1097">
            <v>-124599.80333333333</v>
          </cell>
          <cell r="AO1097" t="str">
            <v>65a</v>
          </cell>
        </row>
        <row r="1098">
          <cell r="AB1098">
            <v>-214375</v>
          </cell>
          <cell r="AN1098">
            <v>-183750</v>
          </cell>
          <cell r="AO1098" t="str">
            <v>65a</v>
          </cell>
        </row>
        <row r="1099">
          <cell r="AB1099">
            <v>-42933.55</v>
          </cell>
          <cell r="AN1099">
            <v>-36800.196666666663</v>
          </cell>
          <cell r="AO1099" t="str">
            <v>65a</v>
          </cell>
        </row>
        <row r="1100">
          <cell r="AB1100">
            <v>-57837.5</v>
          </cell>
          <cell r="AN1100">
            <v>-49575</v>
          </cell>
          <cell r="AO1100" t="str">
            <v>65a</v>
          </cell>
        </row>
        <row r="1101">
          <cell r="AB1101">
            <v>-96541.45</v>
          </cell>
          <cell r="AN1101">
            <v>-82749.80333333333</v>
          </cell>
          <cell r="AO1101" t="str">
            <v>65a</v>
          </cell>
        </row>
        <row r="1102">
          <cell r="AB1102">
            <v>-312812.5</v>
          </cell>
          <cell r="AN1102">
            <v>-268125</v>
          </cell>
          <cell r="AO1102" t="str">
            <v>65a</v>
          </cell>
        </row>
        <row r="1103">
          <cell r="AB1103">
            <v>-191916.45</v>
          </cell>
          <cell r="AN1103">
            <v>-164499.80333333332</v>
          </cell>
          <cell r="AO1103" t="str">
            <v>65a</v>
          </cell>
        </row>
        <row r="1104">
          <cell r="AB1104">
            <v>-42000</v>
          </cell>
          <cell r="AN1104">
            <v>-36000</v>
          </cell>
          <cell r="AO1104" t="str">
            <v>65a</v>
          </cell>
        </row>
        <row r="1105">
          <cell r="AB1105">
            <v>-932707.49</v>
          </cell>
          <cell r="AN1105">
            <v>-508749.1766666667</v>
          </cell>
          <cell r="AO1105" t="str">
            <v>65a</v>
          </cell>
        </row>
        <row r="1106">
          <cell r="AB1106">
            <v>-3552082.53</v>
          </cell>
          <cell r="AN1106">
            <v>-1937499.2166666668</v>
          </cell>
          <cell r="AO1106" t="str">
            <v>65a</v>
          </cell>
        </row>
        <row r="1107">
          <cell r="AB1107">
            <v>0</v>
          </cell>
          <cell r="AN1107">
            <v>-63380.137916666667</v>
          </cell>
          <cell r="AO1107" t="str">
            <v>65a</v>
          </cell>
        </row>
        <row r="1108">
          <cell r="AB1108">
            <v>0</v>
          </cell>
          <cell r="AN1108">
            <v>-88958.333333333328</v>
          </cell>
          <cell r="AO1108" t="str">
            <v>65a</v>
          </cell>
        </row>
        <row r="1109">
          <cell r="AB1109">
            <v>0</v>
          </cell>
          <cell r="AN1109">
            <v>0</v>
          </cell>
          <cell r="AO1109" t="str">
            <v>65a</v>
          </cell>
        </row>
        <row r="1110">
          <cell r="AB1110">
            <v>-1699316.75</v>
          </cell>
          <cell r="AN1110">
            <v>-926900.09</v>
          </cell>
          <cell r="AO1110" t="str">
            <v>65a</v>
          </cell>
        </row>
        <row r="1111">
          <cell r="AB1111">
            <v>0</v>
          </cell>
          <cell r="AN1111">
            <v>0</v>
          </cell>
          <cell r="AO1111" t="str">
            <v>65a</v>
          </cell>
        </row>
        <row r="1112">
          <cell r="AB1112">
            <v>0</v>
          </cell>
          <cell r="AN1112">
            <v>0</v>
          </cell>
          <cell r="AO1112" t="str">
            <v>65a</v>
          </cell>
        </row>
        <row r="1113">
          <cell r="AB1113">
            <v>0</v>
          </cell>
          <cell r="AN1113">
            <v>0</v>
          </cell>
          <cell r="AO1113" t="str">
            <v>65a</v>
          </cell>
        </row>
        <row r="1114">
          <cell r="AB1114">
            <v>0</v>
          </cell>
          <cell r="AN1114">
            <v>0</v>
          </cell>
          <cell r="AO1114" t="str">
            <v>65a</v>
          </cell>
        </row>
        <row r="1115">
          <cell r="AB1115">
            <v>0</v>
          </cell>
          <cell r="AN1115">
            <v>0</v>
          </cell>
          <cell r="AO1115" t="str">
            <v>65a</v>
          </cell>
        </row>
        <row r="1116">
          <cell r="AB1116">
            <v>0</v>
          </cell>
          <cell r="AN1116">
            <v>0</v>
          </cell>
          <cell r="AO1116" t="str">
            <v>65a</v>
          </cell>
        </row>
        <row r="1117">
          <cell r="AB1117">
            <v>0</v>
          </cell>
          <cell r="AN1117">
            <v>-122438.86291666667</v>
          </cell>
          <cell r="AO1117" t="str">
            <v>65a</v>
          </cell>
        </row>
        <row r="1118">
          <cell r="AB1118">
            <v>-802132.01</v>
          </cell>
          <cell r="AN1118">
            <v>-962548.69666666666</v>
          </cell>
          <cell r="AO1118" t="str">
            <v>65a</v>
          </cell>
        </row>
        <row r="1119">
          <cell r="AB1119">
            <v>0</v>
          </cell>
          <cell r="AN1119">
            <v>-388645.83333333331</v>
          </cell>
          <cell r="AO1119" t="str">
            <v>65a</v>
          </cell>
        </row>
        <row r="1120">
          <cell r="AB1120">
            <v>0</v>
          </cell>
          <cell r="AN1120">
            <v>0</v>
          </cell>
          <cell r="AO1120" t="str">
            <v>65a</v>
          </cell>
        </row>
        <row r="1121">
          <cell r="AB1121">
            <v>0</v>
          </cell>
          <cell r="AN1121">
            <v>-223031.25</v>
          </cell>
          <cell r="AO1121" t="str">
            <v>65a</v>
          </cell>
        </row>
        <row r="1122">
          <cell r="AB1122">
            <v>-38750</v>
          </cell>
          <cell r="AN1122">
            <v>-46500</v>
          </cell>
          <cell r="AO1122" t="str">
            <v>65a</v>
          </cell>
        </row>
        <row r="1123">
          <cell r="AB1123">
            <v>-146626.66</v>
          </cell>
          <cell r="AN1123">
            <v>-175960.03333333335</v>
          </cell>
          <cell r="AO1123" t="str">
            <v>65a</v>
          </cell>
        </row>
        <row r="1124">
          <cell r="AB1124">
            <v>-842187.5</v>
          </cell>
          <cell r="AN1124">
            <v>-1010625</v>
          </cell>
          <cell r="AO1124" t="str">
            <v>65a</v>
          </cell>
        </row>
        <row r="1125">
          <cell r="AB1125">
            <v>-487500</v>
          </cell>
          <cell r="AN1125">
            <v>-585000</v>
          </cell>
          <cell r="AO1125" t="str">
            <v>65a</v>
          </cell>
        </row>
        <row r="1126">
          <cell r="AB1126">
            <v>-2201792.52</v>
          </cell>
          <cell r="AN1126">
            <v>-2110956.0016666665</v>
          </cell>
          <cell r="AO1126" t="str">
            <v>65a</v>
          </cell>
        </row>
        <row r="1127">
          <cell r="AB1127">
            <v>-1968.42</v>
          </cell>
          <cell r="AN1127">
            <v>-63117.797500000008</v>
          </cell>
          <cell r="AO1127" t="str">
            <v>65a</v>
          </cell>
        </row>
        <row r="1128">
          <cell r="AB1128">
            <v>-128480.64</v>
          </cell>
          <cell r="AN1128">
            <v>-16060.08</v>
          </cell>
        </row>
        <row r="1129">
          <cell r="AB1129">
            <v>-11355.43</v>
          </cell>
          <cell r="AN1129">
            <v>-19583.491250000003</v>
          </cell>
          <cell r="AO1129" t="str">
            <v>65a</v>
          </cell>
        </row>
        <row r="1130">
          <cell r="AB1130">
            <v>0</v>
          </cell>
          <cell r="AN1130">
            <v>-16332.467500000001</v>
          </cell>
          <cell r="AO1130" t="str">
            <v xml:space="preserve"> </v>
          </cell>
        </row>
        <row r="1131">
          <cell r="AB1131">
            <v>0</v>
          </cell>
          <cell r="AN1131">
            <v>-40036.249999999993</v>
          </cell>
          <cell r="AO1131" t="str">
            <v>65b</v>
          </cell>
        </row>
        <row r="1132">
          <cell r="AB1132">
            <v>-4441250</v>
          </cell>
          <cell r="AN1132">
            <v>-2422500</v>
          </cell>
          <cell r="AO1132" t="str">
            <v>65a</v>
          </cell>
        </row>
        <row r="1133">
          <cell r="AB1133">
            <v>-3208333.15</v>
          </cell>
          <cell r="AN1133">
            <v>-1749999.8366666667</v>
          </cell>
          <cell r="AO1133" t="str">
            <v>65a</v>
          </cell>
        </row>
        <row r="1134">
          <cell r="AB1134">
            <v>-16785.45</v>
          </cell>
          <cell r="AN1134">
            <v>-2034.8454166666668</v>
          </cell>
          <cell r="AO1134" t="str">
            <v xml:space="preserve"> </v>
          </cell>
        </row>
        <row r="1135">
          <cell r="AB1135">
            <v>-45879.18</v>
          </cell>
          <cell r="AN1135">
            <v>-13952.984999999999</v>
          </cell>
          <cell r="AO1135" t="str">
            <v>65b</v>
          </cell>
        </row>
        <row r="1136">
          <cell r="AB1136">
            <v>-561666.5</v>
          </cell>
          <cell r="AN1136">
            <v>-3369999.8533333335</v>
          </cell>
          <cell r="AO1136" t="str">
            <v>65a</v>
          </cell>
        </row>
        <row r="1137">
          <cell r="AB1137">
            <v>-53523.61</v>
          </cell>
          <cell r="AN1137">
            <v>-15611.052916666667</v>
          </cell>
          <cell r="AO1137" t="str">
            <v>65a</v>
          </cell>
        </row>
        <row r="1138">
          <cell r="AB1138">
            <v>-88660.63</v>
          </cell>
          <cell r="AN1138">
            <v>-69210.078749999986</v>
          </cell>
          <cell r="AO1138" t="str">
            <v xml:space="preserve"> </v>
          </cell>
        </row>
        <row r="1139">
          <cell r="AB1139">
            <v>-8208750</v>
          </cell>
          <cell r="AN1139">
            <v>-4477500</v>
          </cell>
          <cell r="AO1139" t="str">
            <v>65a</v>
          </cell>
        </row>
        <row r="1140">
          <cell r="AB1140">
            <v>-871979.18</v>
          </cell>
          <cell r="AN1140">
            <v>-481350.17166666669</v>
          </cell>
          <cell r="AO1140" t="str">
            <v>65a</v>
          </cell>
        </row>
        <row r="1141">
          <cell r="AB1141">
            <v>0</v>
          </cell>
          <cell r="AN1141">
            <v>-3600.4145833333332</v>
          </cell>
          <cell r="AO1141" t="str">
            <v>65a</v>
          </cell>
        </row>
        <row r="1142">
          <cell r="AB1142">
            <v>-877500</v>
          </cell>
          <cell r="AN1142">
            <v>-5265000</v>
          </cell>
          <cell r="AO1142" t="str">
            <v>65a</v>
          </cell>
        </row>
        <row r="1143">
          <cell r="AB1143">
            <v>0</v>
          </cell>
          <cell r="AN1143">
            <v>0</v>
          </cell>
          <cell r="AO1143" t="str">
            <v>65a</v>
          </cell>
        </row>
        <row r="1144">
          <cell r="AB1144">
            <v>-7497750.0199999996</v>
          </cell>
          <cell r="AN1144">
            <v>-5028282.7833333332</v>
          </cell>
          <cell r="AO1144" t="str">
            <v>65a</v>
          </cell>
        </row>
        <row r="1145">
          <cell r="AB1145">
            <v>0</v>
          </cell>
          <cell r="AN1145">
            <v>0</v>
          </cell>
          <cell r="AO1145" t="str">
            <v>65a</v>
          </cell>
        </row>
        <row r="1146">
          <cell r="AB1146">
            <v>0</v>
          </cell>
          <cell r="AN1146">
            <v>-1444059.1666666667</v>
          </cell>
          <cell r="AO1146" t="str">
            <v>65a</v>
          </cell>
        </row>
        <row r="1147">
          <cell r="AB1147">
            <v>-937499.98</v>
          </cell>
          <cell r="AN1147">
            <v>-632523.1216666667</v>
          </cell>
          <cell r="AO1147" t="str">
            <v>65a</v>
          </cell>
        </row>
        <row r="1148">
          <cell r="AB1148">
            <v>-576916.68999999994</v>
          </cell>
          <cell r="AN1148">
            <v>-937489.58791666676</v>
          </cell>
          <cell r="AO1148" t="str">
            <v>65a</v>
          </cell>
        </row>
        <row r="1149">
          <cell r="AB1149">
            <v>-99450</v>
          </cell>
          <cell r="AN1149">
            <v>-161606.25</v>
          </cell>
          <cell r="AO1149" t="str">
            <v>65a</v>
          </cell>
        </row>
        <row r="1150">
          <cell r="AB1150">
            <v>2345.3200000000002</v>
          </cell>
          <cell r="AN1150">
            <v>-3529.935833333333</v>
          </cell>
        </row>
        <row r="1151">
          <cell r="AB1151">
            <v>-25878.49</v>
          </cell>
          <cell r="AN1151">
            <v>-14838.407500000001</v>
          </cell>
          <cell r="AO1151" t="str">
            <v>65b</v>
          </cell>
        </row>
        <row r="1152">
          <cell r="AB1152">
            <v>-1639462.5</v>
          </cell>
          <cell r="AN1152">
            <v>-267989.0625</v>
          </cell>
          <cell r="AO1152" t="str">
            <v>65a</v>
          </cell>
        </row>
        <row r="1153">
          <cell r="AB1153">
            <v>0</v>
          </cell>
          <cell r="AN1153">
            <v>0</v>
          </cell>
          <cell r="AO1153" t="str">
            <v>65a</v>
          </cell>
        </row>
        <row r="1154">
          <cell r="AB1154">
            <v>-1473607.13</v>
          </cell>
          <cell r="AN1154">
            <v>-1349490.7437500001</v>
          </cell>
          <cell r="AO1154" t="str">
            <v>65a</v>
          </cell>
        </row>
        <row r="1155">
          <cell r="AB1155">
            <v>-914398.34</v>
          </cell>
          <cell r="AN1155">
            <v>-153496.40833333333</v>
          </cell>
          <cell r="AO1155" t="str">
            <v>65a</v>
          </cell>
        </row>
        <row r="1156">
          <cell r="AB1156">
            <v>-495678.29</v>
          </cell>
          <cell r="AN1156">
            <v>-102337.96166666667</v>
          </cell>
          <cell r="AO1156" t="str">
            <v>65a</v>
          </cell>
        </row>
        <row r="1157">
          <cell r="AB1157">
            <v>-21336.74</v>
          </cell>
          <cell r="AN1157">
            <v>-5100.7441666666673</v>
          </cell>
          <cell r="AO1157" t="str">
            <v>65a</v>
          </cell>
        </row>
        <row r="1158">
          <cell r="AB1158">
            <v>0</v>
          </cell>
          <cell r="AN1158">
            <v>0</v>
          </cell>
          <cell r="AO1158" t="str">
            <v>65a</v>
          </cell>
        </row>
        <row r="1159">
          <cell r="AB1159">
            <v>0</v>
          </cell>
          <cell r="AN1159">
            <v>902.25916666666672</v>
          </cell>
        </row>
        <row r="1160">
          <cell r="AB1160">
            <v>0</v>
          </cell>
          <cell r="AN1160">
            <v>0</v>
          </cell>
          <cell r="AO1160" t="str">
            <v>65a</v>
          </cell>
        </row>
        <row r="1161">
          <cell r="AB1161">
            <v>0</v>
          </cell>
          <cell r="AN1161">
            <v>0</v>
          </cell>
          <cell r="AO1161" t="str">
            <v>65a</v>
          </cell>
        </row>
        <row r="1162">
          <cell r="AB1162">
            <v>0</v>
          </cell>
          <cell r="AN1162">
            <v>0</v>
          </cell>
          <cell r="AO1162" t="str">
            <v>65a</v>
          </cell>
        </row>
        <row r="1163">
          <cell r="AB1163">
            <v>0</v>
          </cell>
          <cell r="AN1163">
            <v>0</v>
          </cell>
        </row>
        <row r="1164">
          <cell r="AB1164">
            <v>0</v>
          </cell>
          <cell r="AN1164">
            <v>0</v>
          </cell>
          <cell r="AO1164" t="str">
            <v>65a</v>
          </cell>
        </row>
        <row r="1165">
          <cell r="AB1165">
            <v>0</v>
          </cell>
          <cell r="AN1165">
            <v>0</v>
          </cell>
          <cell r="AO1165" t="str">
            <v>65a</v>
          </cell>
        </row>
        <row r="1166">
          <cell r="AB1166">
            <v>0</v>
          </cell>
          <cell r="AN1166">
            <v>0</v>
          </cell>
          <cell r="AO1166" t="str">
            <v xml:space="preserve"> </v>
          </cell>
        </row>
        <row r="1167">
          <cell r="AB1167">
            <v>-733011.79</v>
          </cell>
          <cell r="AN1167">
            <v>-1280568.8983333332</v>
          </cell>
          <cell r="AO1167" t="str">
            <v xml:space="preserve"> </v>
          </cell>
        </row>
        <row r="1168">
          <cell r="AB1168">
            <v>-1792788</v>
          </cell>
          <cell r="AN1168">
            <v>-2013055.8266666669</v>
          </cell>
          <cell r="AO1168" t="str">
            <v xml:space="preserve"> </v>
          </cell>
        </row>
        <row r="1169">
          <cell r="AB1169">
            <v>-40464.239999999998</v>
          </cell>
          <cell r="AN1169">
            <v>-82731.853333333333</v>
          </cell>
        </row>
        <row r="1170">
          <cell r="AB1170">
            <v>-40464.239999999998</v>
          </cell>
          <cell r="AN1170">
            <v>-82731.853333333333</v>
          </cell>
        </row>
        <row r="1171">
          <cell r="AB1171">
            <v>-6876.8</v>
          </cell>
          <cell r="AN1171">
            <v>-56341.233333333337</v>
          </cell>
        </row>
        <row r="1172">
          <cell r="AB1172">
            <v>-6876.8</v>
          </cell>
          <cell r="AN1172">
            <v>-56341.233333333337</v>
          </cell>
        </row>
        <row r="1173">
          <cell r="AB1173">
            <v>-14434.16</v>
          </cell>
          <cell r="AN1173">
            <v>-69596.513333333321</v>
          </cell>
        </row>
        <row r="1174">
          <cell r="AB1174">
            <v>0</v>
          </cell>
          <cell r="AN1174">
            <v>-1016033.86375</v>
          </cell>
        </row>
        <row r="1175">
          <cell r="AB1175">
            <v>-991249.05</v>
          </cell>
          <cell r="AN1175">
            <v>-813731.97083333321</v>
          </cell>
          <cell r="AO1175" t="str">
            <v>65a</v>
          </cell>
        </row>
        <row r="1176">
          <cell r="AB1176">
            <v>0</v>
          </cell>
          <cell r="AN1176">
            <v>0</v>
          </cell>
          <cell r="AO1176" t="str">
            <v xml:space="preserve"> </v>
          </cell>
        </row>
        <row r="1177">
          <cell r="AB1177">
            <v>0</v>
          </cell>
          <cell r="AN1177">
            <v>-4422.1099999999997</v>
          </cell>
          <cell r="AO1177" t="str">
            <v>65a</v>
          </cell>
        </row>
        <row r="1178">
          <cell r="AB1178">
            <v>0</v>
          </cell>
          <cell r="AN1178">
            <v>-224579.63916666666</v>
          </cell>
        </row>
        <row r="1179">
          <cell r="AB1179">
            <v>-755793</v>
          </cell>
          <cell r="AN1179">
            <v>-1077924.4350000001</v>
          </cell>
          <cell r="AO1179" t="str">
            <v>65b</v>
          </cell>
        </row>
        <row r="1180">
          <cell r="AB1180">
            <v>-1141872.83</v>
          </cell>
          <cell r="AN1180">
            <v>-906743.10041666671</v>
          </cell>
          <cell r="AO1180" t="str">
            <v>65a</v>
          </cell>
        </row>
        <row r="1181">
          <cell r="AB1181">
            <v>-745021.63</v>
          </cell>
          <cell r="AN1181">
            <v>-774838.23375000013</v>
          </cell>
          <cell r="AO1181" t="str">
            <v>65a</v>
          </cell>
        </row>
        <row r="1182">
          <cell r="AB1182">
            <v>-239434.99</v>
          </cell>
          <cell r="AN1182">
            <v>-303729.65208333347</v>
          </cell>
          <cell r="AO1182" t="str">
            <v>65a</v>
          </cell>
        </row>
        <row r="1183">
          <cell r="AB1183">
            <v>0</v>
          </cell>
          <cell r="AN1183">
            <v>0</v>
          </cell>
          <cell r="AO1183" t="str">
            <v>65a</v>
          </cell>
        </row>
        <row r="1184">
          <cell r="AB1184">
            <v>0</v>
          </cell>
          <cell r="AN1184">
            <v>-20833.333333333332</v>
          </cell>
          <cell r="AO1184" t="str">
            <v>65a</v>
          </cell>
        </row>
        <row r="1185">
          <cell r="AB1185">
            <v>0</v>
          </cell>
          <cell r="AN1185">
            <v>0</v>
          </cell>
          <cell r="AO1185" t="str">
            <v>65a</v>
          </cell>
        </row>
        <row r="1186">
          <cell r="AB1186">
            <v>0</v>
          </cell>
          <cell r="AN1186">
            <v>161.22333333333333</v>
          </cell>
          <cell r="AO1186" t="str">
            <v>65a</v>
          </cell>
        </row>
        <row r="1187">
          <cell r="AB1187">
            <v>0</v>
          </cell>
          <cell r="AN1187">
            <v>-1533333.3333333333</v>
          </cell>
        </row>
        <row r="1188">
          <cell r="AB1188">
            <v>0</v>
          </cell>
          <cell r="AN1188">
            <v>0</v>
          </cell>
        </row>
        <row r="1189">
          <cell r="AB1189">
            <v>0</v>
          </cell>
          <cell r="AN1189">
            <v>-1122855</v>
          </cell>
          <cell r="AO1189" t="str">
            <v>41</v>
          </cell>
        </row>
        <row r="1190">
          <cell r="AB1190">
            <v>-633689.44999999995</v>
          </cell>
          <cell r="AN1190">
            <v>-695651.30708333349</v>
          </cell>
          <cell r="AO1190" t="str">
            <v>63</v>
          </cell>
        </row>
        <row r="1191">
          <cell r="AB1191">
            <v>-3306489.7</v>
          </cell>
          <cell r="AN1191">
            <v>-4731023.9604166672</v>
          </cell>
          <cell r="AO1191" t="str">
            <v>63</v>
          </cell>
        </row>
        <row r="1192">
          <cell r="AB1192">
            <v>-337286.52</v>
          </cell>
          <cell r="AN1192">
            <v>-344081.60499999998</v>
          </cell>
          <cell r="AO1192" t="str">
            <v>63</v>
          </cell>
        </row>
        <row r="1193">
          <cell r="AB1193">
            <v>0</v>
          </cell>
          <cell r="AN1193">
            <v>0</v>
          </cell>
          <cell r="AO1193" t="str">
            <v>20</v>
          </cell>
          <cell r="AP1193">
            <v>30</v>
          </cell>
        </row>
        <row r="1194">
          <cell r="AB1194">
            <v>0</v>
          </cell>
          <cell r="AN1194">
            <v>0</v>
          </cell>
          <cell r="AO1194" t="str">
            <v>20</v>
          </cell>
          <cell r="AP1194">
            <v>30</v>
          </cell>
        </row>
        <row r="1195">
          <cell r="AB1195">
            <v>0</v>
          </cell>
          <cell r="AN1195">
            <v>0</v>
          </cell>
          <cell r="AO1195" t="str">
            <v>20</v>
          </cell>
          <cell r="AP1195">
            <v>30</v>
          </cell>
        </row>
        <row r="1196">
          <cell r="AB1196">
            <v>0</v>
          </cell>
          <cell r="AN1196">
            <v>0</v>
          </cell>
          <cell r="AO1196" t="str">
            <v>20</v>
          </cell>
          <cell r="AP1196">
            <v>30</v>
          </cell>
        </row>
        <row r="1197">
          <cell r="AB1197">
            <v>0</v>
          </cell>
          <cell r="AN1197">
            <v>0</v>
          </cell>
          <cell r="AO1197" t="str">
            <v>20</v>
          </cell>
          <cell r="AP1197">
            <v>30</v>
          </cell>
        </row>
        <row r="1198">
          <cell r="AB1198">
            <v>0</v>
          </cell>
          <cell r="AN1198">
            <v>0</v>
          </cell>
          <cell r="AO1198" t="str">
            <v>20</v>
          </cell>
          <cell r="AP1198">
            <v>30</v>
          </cell>
        </row>
        <row r="1199">
          <cell r="AB1199">
            <v>-3304.85</v>
          </cell>
          <cell r="AN1199">
            <v>-432482.37041666667</v>
          </cell>
          <cell r="AO1199" t="str">
            <v>20</v>
          </cell>
          <cell r="AP1199" t="str">
            <v>30</v>
          </cell>
        </row>
        <row r="1200">
          <cell r="AB1200">
            <v>-2555632.5299999998</v>
          </cell>
          <cell r="AN1200">
            <v>-2635200.0229166667</v>
          </cell>
          <cell r="AO1200" t="str">
            <v>20</v>
          </cell>
          <cell r="AP1200" t="str">
            <v>30</v>
          </cell>
        </row>
        <row r="1201">
          <cell r="AB1201">
            <v>-18889759.530000001</v>
          </cell>
          <cell r="AN1201">
            <v>-18517789.530000005</v>
          </cell>
          <cell r="AO1201" t="str">
            <v>20</v>
          </cell>
          <cell r="AP1201" t="str">
            <v>30</v>
          </cell>
        </row>
        <row r="1202">
          <cell r="AB1202">
            <v>-12354716.17</v>
          </cell>
          <cell r="AN1202">
            <v>-10878068.713750001</v>
          </cell>
          <cell r="AO1202" t="str">
            <v>63</v>
          </cell>
          <cell r="AP1202" t="str">
            <v xml:space="preserve"> </v>
          </cell>
        </row>
        <row r="1203">
          <cell r="AB1203">
            <v>-464683.58</v>
          </cell>
          <cell r="AN1203">
            <v>-446087.59291666659</v>
          </cell>
          <cell r="AO1203" t="str">
            <v>63</v>
          </cell>
        </row>
        <row r="1204">
          <cell r="AB1204">
            <v>-10000</v>
          </cell>
          <cell r="AN1204">
            <v>-10000</v>
          </cell>
          <cell r="AO1204" t="str">
            <v>20</v>
          </cell>
          <cell r="AP1204" t="str">
            <v>30</v>
          </cell>
        </row>
        <row r="1205">
          <cell r="AB1205">
            <v>-25524.85</v>
          </cell>
          <cell r="AN1205">
            <v>-21496.120416666665</v>
          </cell>
          <cell r="AO1205" t="str">
            <v>63</v>
          </cell>
        </row>
        <row r="1206">
          <cell r="AB1206">
            <v>-42021.78</v>
          </cell>
          <cell r="AN1206">
            <v>-58110.346250000002</v>
          </cell>
          <cell r="AO1206" t="str">
            <v>63</v>
          </cell>
        </row>
        <row r="1207">
          <cell r="AB1207">
            <v>-652279.19999999995</v>
          </cell>
          <cell r="AN1207">
            <v>-279358.72916666663</v>
          </cell>
          <cell r="AO1207" t="str">
            <v>20</v>
          </cell>
          <cell r="AP1207">
            <v>30</v>
          </cell>
        </row>
        <row r="1208">
          <cell r="AB1208">
            <v>-2851582.64</v>
          </cell>
          <cell r="AN1208">
            <v>-742245.76208333333</v>
          </cell>
          <cell r="AO1208" t="str">
            <v>20</v>
          </cell>
          <cell r="AP1208">
            <v>30</v>
          </cell>
        </row>
        <row r="1209">
          <cell r="AB1209">
            <v>-1589346.19</v>
          </cell>
          <cell r="AN1209">
            <v>-678524.13458333339</v>
          </cell>
          <cell r="AO1209" t="str">
            <v>20</v>
          </cell>
          <cell r="AP1209">
            <v>30</v>
          </cell>
        </row>
        <row r="1210">
          <cell r="AB1210">
            <v>-1016768.79</v>
          </cell>
          <cell r="AN1210">
            <v>-369260.24958333327</v>
          </cell>
          <cell r="AO1210" t="str">
            <v>20</v>
          </cell>
          <cell r="AP1210">
            <v>30</v>
          </cell>
        </row>
        <row r="1211">
          <cell r="AB1211">
            <v>-3089713.86</v>
          </cell>
          <cell r="AN1211">
            <v>-2470607.5100000002</v>
          </cell>
        </row>
        <row r="1212">
          <cell r="AB1212">
            <v>-5000</v>
          </cell>
          <cell r="AN1212">
            <v>-5000</v>
          </cell>
        </row>
        <row r="1213">
          <cell r="AB1213">
            <v>-26668727.57</v>
          </cell>
          <cell r="AN1213">
            <v>-24835876.166250002</v>
          </cell>
          <cell r="AO1213" t="str">
            <v>65a</v>
          </cell>
        </row>
        <row r="1214">
          <cell r="AB1214">
            <v>0</v>
          </cell>
          <cell r="AN1214">
            <v>0</v>
          </cell>
          <cell r="AO1214" t="str">
            <v>65a</v>
          </cell>
        </row>
        <row r="1215">
          <cell r="AB1215">
            <v>0</v>
          </cell>
          <cell r="AN1215">
            <v>-808150</v>
          </cell>
        </row>
        <row r="1216">
          <cell r="AB1216">
            <v>-2410058.23</v>
          </cell>
          <cell r="AN1216">
            <v>-1377995.5216666667</v>
          </cell>
        </row>
        <row r="1217">
          <cell r="AB1217">
            <v>-9934029.5600000005</v>
          </cell>
          <cell r="AN1217">
            <v>-10149244.116249999</v>
          </cell>
          <cell r="AO1217" t="str">
            <v>47</v>
          </cell>
        </row>
        <row r="1218">
          <cell r="AB1218">
            <v>-2992.04</v>
          </cell>
          <cell r="AN1218">
            <v>-186.04916666666668</v>
          </cell>
        </row>
        <row r="1219">
          <cell r="AB1219">
            <v>0</v>
          </cell>
          <cell r="AN1219">
            <v>0</v>
          </cell>
          <cell r="AO1219" t="str">
            <v>65a</v>
          </cell>
        </row>
        <row r="1220">
          <cell r="AB1220">
            <v>-28224</v>
          </cell>
          <cell r="AN1220">
            <v>-13128</v>
          </cell>
          <cell r="AO1220" t="str">
            <v>49</v>
          </cell>
        </row>
        <row r="1221">
          <cell r="AB1221">
            <v>0</v>
          </cell>
          <cell r="AN1221">
            <v>0</v>
          </cell>
          <cell r="AO1221" t="str">
            <v>3</v>
          </cell>
        </row>
        <row r="1222">
          <cell r="AB1222">
            <v>0</v>
          </cell>
          <cell r="AN1222">
            <v>0</v>
          </cell>
          <cell r="AO1222">
            <v>2</v>
          </cell>
        </row>
        <row r="1223">
          <cell r="AB1223">
            <v>-2106234.98</v>
          </cell>
          <cell r="AN1223">
            <v>-1795089.3741666665</v>
          </cell>
          <cell r="AO1223" t="str">
            <v>49</v>
          </cell>
        </row>
        <row r="1224">
          <cell r="AB1224">
            <v>-17801000</v>
          </cell>
          <cell r="AN1224">
            <v>-17229846.041666668</v>
          </cell>
          <cell r="AO1224" t="str">
            <v>49</v>
          </cell>
        </row>
        <row r="1225">
          <cell r="AB1225">
            <v>-58986.21</v>
          </cell>
          <cell r="AN1225">
            <v>-55135.612083333333</v>
          </cell>
          <cell r="AO1225" t="str">
            <v>49</v>
          </cell>
        </row>
        <row r="1226">
          <cell r="AB1226">
            <v>-8277452.4500000002</v>
          </cell>
          <cell r="AN1226">
            <v>-6191500.3154166667</v>
          </cell>
          <cell r="AO1226" t="str">
            <v>49</v>
          </cell>
        </row>
        <row r="1227">
          <cell r="AB1227">
            <v>-39032.26</v>
          </cell>
          <cell r="AN1227">
            <v>-18947.524999999998</v>
          </cell>
          <cell r="AO1227" t="str">
            <v>65a</v>
          </cell>
        </row>
        <row r="1228">
          <cell r="AB1228">
            <v>0</v>
          </cell>
          <cell r="AN1228">
            <v>0</v>
          </cell>
          <cell r="AO1228" t="str">
            <v>65a</v>
          </cell>
        </row>
        <row r="1229">
          <cell r="AB1229">
            <v>0</v>
          </cell>
          <cell r="AN1229">
            <v>0</v>
          </cell>
          <cell r="AO1229" t="str">
            <v>65b</v>
          </cell>
        </row>
        <row r="1230">
          <cell r="AB1230">
            <v>-222809.33</v>
          </cell>
          <cell r="AN1230">
            <v>-229684.31000000003</v>
          </cell>
          <cell r="AO1230" t="str">
            <v>65a</v>
          </cell>
        </row>
        <row r="1231">
          <cell r="AB1231">
            <v>0</v>
          </cell>
          <cell r="AN1231">
            <v>-2127799.8633333333</v>
          </cell>
          <cell r="AO1231" t="str">
            <v xml:space="preserve"> </v>
          </cell>
        </row>
        <row r="1232">
          <cell r="AB1232">
            <v>0</v>
          </cell>
          <cell r="AN1232">
            <v>-75158.125</v>
          </cell>
          <cell r="AO1232" t="str">
            <v>65a</v>
          </cell>
        </row>
        <row r="1233">
          <cell r="AB1233">
            <v>-250015</v>
          </cell>
          <cell r="AN1233">
            <v>-102091.45833333333</v>
          </cell>
          <cell r="AO1233" t="str">
            <v>65a</v>
          </cell>
        </row>
        <row r="1234">
          <cell r="AB1234">
            <v>0</v>
          </cell>
          <cell r="AN1234">
            <v>0</v>
          </cell>
        </row>
        <row r="1235">
          <cell r="AB1235">
            <v>-13807132</v>
          </cell>
          <cell r="AN1235">
            <v>-14682130</v>
          </cell>
          <cell r="AO1235" t="str">
            <v>65a</v>
          </cell>
        </row>
        <row r="1236">
          <cell r="AB1236">
            <v>-8447.35</v>
          </cell>
          <cell r="AN1236">
            <v>-662.66375000000005</v>
          </cell>
          <cell r="AO1236" t="str">
            <v>65a</v>
          </cell>
        </row>
        <row r="1237">
          <cell r="AB1237">
            <v>0</v>
          </cell>
          <cell r="AN1237">
            <v>0</v>
          </cell>
          <cell r="AO1237" t="str">
            <v>65a</v>
          </cell>
        </row>
        <row r="1238">
          <cell r="AB1238">
            <v>0</v>
          </cell>
          <cell r="AN1238">
            <v>0</v>
          </cell>
          <cell r="AO1238" t="str">
            <v>65a</v>
          </cell>
        </row>
        <row r="1239">
          <cell r="AB1239">
            <v>0</v>
          </cell>
          <cell r="AN1239">
            <v>0</v>
          </cell>
        </row>
        <row r="1240">
          <cell r="AB1240">
            <v>-2140.5700000000002</v>
          </cell>
          <cell r="AN1240">
            <v>12539.422083333329</v>
          </cell>
          <cell r="AO1240" t="str">
            <v>65a</v>
          </cell>
        </row>
        <row r="1241">
          <cell r="AB1241">
            <v>0</v>
          </cell>
          <cell r="AN1241">
            <v>32.228333333333332</v>
          </cell>
          <cell r="AO1241" t="str">
            <v>65a</v>
          </cell>
        </row>
        <row r="1242">
          <cell r="AB1242">
            <v>-27312000</v>
          </cell>
          <cell r="AN1242">
            <v>-26056250</v>
          </cell>
        </row>
        <row r="1243">
          <cell r="AB1243">
            <v>-8686177.8599999994</v>
          </cell>
          <cell r="AN1243">
            <v>-17205758.129999999</v>
          </cell>
          <cell r="AO1243" t="str">
            <v>41</v>
          </cell>
        </row>
        <row r="1244">
          <cell r="AB1244">
            <v>-19900488.379999999</v>
          </cell>
          <cell r="AN1244">
            <v>-17458741.549166668</v>
          </cell>
          <cell r="AO1244" t="str">
            <v>49</v>
          </cell>
        </row>
        <row r="1245">
          <cell r="AB1245">
            <v>0</v>
          </cell>
          <cell r="AN1245">
            <v>0</v>
          </cell>
          <cell r="AO1245" t="str">
            <v>41</v>
          </cell>
        </row>
        <row r="1246">
          <cell r="AB1246">
            <v>0</v>
          </cell>
          <cell r="AN1246">
            <v>0</v>
          </cell>
          <cell r="AO1246" t="str">
            <v>41</v>
          </cell>
        </row>
        <row r="1247">
          <cell r="AB1247">
            <v>0</v>
          </cell>
          <cell r="AN1247">
            <v>0</v>
          </cell>
          <cell r="AO1247" t="str">
            <v>41</v>
          </cell>
        </row>
        <row r="1248">
          <cell r="AB1248">
            <v>0</v>
          </cell>
          <cell r="AN1248">
            <v>0</v>
          </cell>
          <cell r="AO1248" t="str">
            <v>41</v>
          </cell>
        </row>
        <row r="1249">
          <cell r="AB1249">
            <v>0</v>
          </cell>
          <cell r="AN1249">
            <v>-64610.625</v>
          </cell>
          <cell r="AO1249" t="str">
            <v>41</v>
          </cell>
        </row>
        <row r="1250">
          <cell r="AB1250">
            <v>0</v>
          </cell>
          <cell r="AN1250">
            <v>0</v>
          </cell>
          <cell r="AO1250" t="str">
            <v>41</v>
          </cell>
        </row>
        <row r="1251">
          <cell r="AB1251">
            <v>0</v>
          </cell>
          <cell r="AN1251">
            <v>0</v>
          </cell>
          <cell r="AO1251" t="str">
            <v>41</v>
          </cell>
        </row>
        <row r="1252">
          <cell r="AB1252">
            <v>0</v>
          </cell>
          <cell r="AN1252">
            <v>-291666.66666666669</v>
          </cell>
          <cell r="AO1252" t="str">
            <v>41</v>
          </cell>
        </row>
        <row r="1253">
          <cell r="AB1253">
            <v>0</v>
          </cell>
          <cell r="AN1253">
            <v>-337500</v>
          </cell>
          <cell r="AO1253" t="str">
            <v>41</v>
          </cell>
        </row>
        <row r="1254">
          <cell r="AB1254">
            <v>-513276.41</v>
          </cell>
          <cell r="AN1254">
            <v>-414767.9745833333</v>
          </cell>
          <cell r="AO1254" t="str">
            <v>41</v>
          </cell>
        </row>
        <row r="1255">
          <cell r="AB1255">
            <v>-225000</v>
          </cell>
          <cell r="AN1255">
            <v>-187500</v>
          </cell>
          <cell r="AO1255" t="str">
            <v>41</v>
          </cell>
        </row>
        <row r="1256">
          <cell r="AB1256">
            <v>-1982106.78</v>
          </cell>
          <cell r="AN1256">
            <v>-851180.21</v>
          </cell>
          <cell r="AO1256" t="str">
            <v>41</v>
          </cell>
        </row>
        <row r="1257">
          <cell r="AB1257">
            <v>0</v>
          </cell>
          <cell r="AN1257">
            <v>-35003.527916666666</v>
          </cell>
          <cell r="AO1257" t="str">
            <v>41</v>
          </cell>
        </row>
        <row r="1258">
          <cell r="AB1258">
            <v>0</v>
          </cell>
          <cell r="AN1258">
            <v>0</v>
          </cell>
          <cell r="AO1258" t="str">
            <v>65a</v>
          </cell>
        </row>
        <row r="1259">
          <cell r="AB1259">
            <v>0</v>
          </cell>
          <cell r="AN1259">
            <v>0</v>
          </cell>
          <cell r="AO1259" t="str">
            <v>65a</v>
          </cell>
        </row>
        <row r="1260">
          <cell r="AB1260">
            <v>0</v>
          </cell>
          <cell r="AN1260">
            <v>0</v>
          </cell>
          <cell r="AO1260" t="str">
            <v>65a</v>
          </cell>
        </row>
        <row r="1261">
          <cell r="AB1261">
            <v>0</v>
          </cell>
          <cell r="AN1261">
            <v>0</v>
          </cell>
          <cell r="AO1261" t="str">
            <v>65a</v>
          </cell>
        </row>
        <row r="1262">
          <cell r="AB1262">
            <v>0</v>
          </cell>
          <cell r="AN1262">
            <v>-95.734166666666667</v>
          </cell>
          <cell r="AO1262" t="str">
            <v>65a</v>
          </cell>
        </row>
        <row r="1263">
          <cell r="AB1263">
            <v>-7416.29</v>
          </cell>
          <cell r="AN1263">
            <v>-7416.2899999999981</v>
          </cell>
          <cell r="AO1263" t="str">
            <v>65a</v>
          </cell>
        </row>
        <row r="1264">
          <cell r="AB1264">
            <v>-5140.3599999999997</v>
          </cell>
          <cell r="AN1264">
            <v>-5140.3599999999997</v>
          </cell>
          <cell r="AO1264" t="str">
            <v>65a</v>
          </cell>
        </row>
        <row r="1265">
          <cell r="AB1265">
            <v>-11459.63</v>
          </cell>
          <cell r="AN1265">
            <v>-11459.630000000003</v>
          </cell>
          <cell r="AO1265" t="str">
            <v>65a</v>
          </cell>
        </row>
        <row r="1266">
          <cell r="AB1266">
            <v>-1479.6</v>
          </cell>
          <cell r="AN1266">
            <v>-1479.6000000000001</v>
          </cell>
          <cell r="AO1266" t="str">
            <v>65a</v>
          </cell>
        </row>
        <row r="1267">
          <cell r="AB1267">
            <v>-959.98</v>
          </cell>
          <cell r="AN1267">
            <v>-959.97999999999968</v>
          </cell>
          <cell r="AO1267" t="str">
            <v>65a</v>
          </cell>
        </row>
        <row r="1268">
          <cell r="AB1268">
            <v>-876.25</v>
          </cell>
          <cell r="AN1268">
            <v>-865.16583333333347</v>
          </cell>
          <cell r="AO1268" t="str">
            <v>65a</v>
          </cell>
        </row>
        <row r="1269">
          <cell r="AB1269">
            <v>-912.01</v>
          </cell>
          <cell r="AN1269">
            <v>-359.47541666666666</v>
          </cell>
          <cell r="AO1269" t="str">
            <v>65a</v>
          </cell>
        </row>
        <row r="1270">
          <cell r="AB1270">
            <v>-12.55</v>
          </cell>
          <cell r="AN1270">
            <v>-12.549999999999999</v>
          </cell>
          <cell r="AO1270" t="str">
            <v>65a</v>
          </cell>
        </row>
        <row r="1271">
          <cell r="AB1271">
            <v>-598.99</v>
          </cell>
          <cell r="AN1271">
            <v>-598.9899999999999</v>
          </cell>
          <cell r="AO1271" t="str">
            <v>65a</v>
          </cell>
        </row>
        <row r="1272">
          <cell r="AB1272">
            <v>-168.86</v>
          </cell>
          <cell r="AN1272">
            <v>-168.86000000000004</v>
          </cell>
          <cell r="AO1272" t="str">
            <v>65a</v>
          </cell>
        </row>
        <row r="1273">
          <cell r="AB1273">
            <v>0</v>
          </cell>
          <cell r="AN1273">
            <v>14.956250000000002</v>
          </cell>
          <cell r="AO1273" t="str">
            <v>65a</v>
          </cell>
        </row>
        <row r="1274">
          <cell r="AB1274">
            <v>-123.17</v>
          </cell>
          <cell r="AN1274">
            <v>-198.50750000000002</v>
          </cell>
          <cell r="AO1274" t="str">
            <v>65a</v>
          </cell>
        </row>
        <row r="1275">
          <cell r="AB1275">
            <v>-574.46</v>
          </cell>
          <cell r="AN1275">
            <v>-23.935833333333335</v>
          </cell>
          <cell r="AO1275" t="str">
            <v>65a</v>
          </cell>
        </row>
        <row r="1276">
          <cell r="AB1276">
            <v>-5718285</v>
          </cell>
          <cell r="AN1276">
            <v>-4486820.625</v>
          </cell>
          <cell r="AO1276" t="str">
            <v>41</v>
          </cell>
        </row>
        <row r="1277">
          <cell r="AB1277">
            <v>0</v>
          </cell>
          <cell r="AN1277">
            <v>-294955.23749999999</v>
          </cell>
          <cell r="AO1277" t="str">
            <v>41</v>
          </cell>
        </row>
        <row r="1278">
          <cell r="AB1278">
            <v>-7074602.9100000001</v>
          </cell>
          <cell r="AN1278">
            <v>-4269235.635416667</v>
          </cell>
          <cell r="AO1278" t="str">
            <v xml:space="preserve"> </v>
          </cell>
        </row>
        <row r="1279">
          <cell r="AB1279">
            <v>-2870186.23</v>
          </cell>
          <cell r="AN1279">
            <v>-1787976.9612499999</v>
          </cell>
          <cell r="AO1279" t="str">
            <v xml:space="preserve">65 </v>
          </cell>
        </row>
        <row r="1280">
          <cell r="AB1280">
            <v>5104426.16</v>
          </cell>
          <cell r="AN1280">
            <v>1790443.5249999997</v>
          </cell>
          <cell r="AO1280" t="str">
            <v xml:space="preserve"> </v>
          </cell>
        </row>
        <row r="1281">
          <cell r="AB1281">
            <v>1100761.99</v>
          </cell>
          <cell r="AN1281">
            <v>387028.17458333331</v>
          </cell>
          <cell r="AO1281" t="str">
            <v>65</v>
          </cell>
          <cell r="AP1281" t="str">
            <v xml:space="preserve"> </v>
          </cell>
        </row>
        <row r="1282">
          <cell r="AB1282">
            <v>-27589.17</v>
          </cell>
          <cell r="AN1282">
            <v>-6514.111249999999</v>
          </cell>
          <cell r="AO1282" t="str">
            <v>49</v>
          </cell>
        </row>
        <row r="1283">
          <cell r="AB1283">
            <v>-1552657.3</v>
          </cell>
          <cell r="AN1283">
            <v>-1667975.9050000003</v>
          </cell>
          <cell r="AO1283" t="str">
            <v xml:space="preserve"> </v>
          </cell>
        </row>
        <row r="1284">
          <cell r="AB1284">
            <v>-45410</v>
          </cell>
          <cell r="AN1284">
            <v>-72656</v>
          </cell>
          <cell r="AO1284" t="str">
            <v xml:space="preserve"> </v>
          </cell>
        </row>
        <row r="1285">
          <cell r="AB1285">
            <v>-30265.78</v>
          </cell>
          <cell r="AN1285">
            <v>-32179.628750000003</v>
          </cell>
        </row>
        <row r="1286">
          <cell r="AB1286">
            <v>0</v>
          </cell>
          <cell r="AN1286">
            <v>0</v>
          </cell>
          <cell r="AO1286" t="str">
            <v>23</v>
          </cell>
          <cell r="AP1286">
            <v>29</v>
          </cell>
        </row>
        <row r="1287">
          <cell r="AB1287">
            <v>0</v>
          </cell>
          <cell r="AN1287">
            <v>0</v>
          </cell>
        </row>
        <row r="1288">
          <cell r="AB1288">
            <v>-2702244.02</v>
          </cell>
          <cell r="AN1288">
            <v>-2850418.2045833333</v>
          </cell>
        </row>
        <row r="1289">
          <cell r="AB1289">
            <v>-33762.980000000003</v>
          </cell>
          <cell r="AN1289">
            <v>-30999.499166666661</v>
          </cell>
        </row>
        <row r="1290">
          <cell r="AB1290">
            <v>0</v>
          </cell>
          <cell r="AN1290">
            <v>0</v>
          </cell>
        </row>
        <row r="1291">
          <cell r="AB1291">
            <v>-92276.94</v>
          </cell>
          <cell r="AN1291">
            <v>-98497.855833333335</v>
          </cell>
        </row>
        <row r="1292">
          <cell r="AB1292">
            <v>-8165809</v>
          </cell>
          <cell r="AN1292">
            <v>-8165809</v>
          </cell>
          <cell r="AO1292" t="str">
            <v>10</v>
          </cell>
        </row>
        <row r="1293">
          <cell r="AB1293">
            <v>4614264</v>
          </cell>
          <cell r="AN1293">
            <v>4300195.875</v>
          </cell>
          <cell r="AO1293" t="str">
            <v>10</v>
          </cell>
        </row>
        <row r="1294">
          <cell r="AB1294">
            <v>-10135707.039999999</v>
          </cell>
          <cell r="AN1294">
            <v>-12923100.119583333</v>
          </cell>
        </row>
        <row r="1295">
          <cell r="AB1295">
            <v>-887313.59</v>
          </cell>
          <cell r="AN1295">
            <v>-947812.25</v>
          </cell>
          <cell r="AO1295" t="str">
            <v>12</v>
          </cell>
        </row>
        <row r="1296">
          <cell r="AB1296">
            <v>0</v>
          </cell>
          <cell r="AN1296">
            <v>-19380.39875</v>
          </cell>
          <cell r="AO1296" t="str">
            <v>12</v>
          </cell>
        </row>
        <row r="1297">
          <cell r="AB1297">
            <v>-192765.41</v>
          </cell>
          <cell r="AN1297">
            <v>-122056.57791666668</v>
          </cell>
          <cell r="AO1297" t="str">
            <v>12</v>
          </cell>
        </row>
        <row r="1298">
          <cell r="AB1298">
            <v>-71851894.799999997</v>
          </cell>
          <cell r="AN1298">
            <v>-71851894.799999982</v>
          </cell>
          <cell r="AO1298" t="str">
            <v>64</v>
          </cell>
        </row>
        <row r="1299">
          <cell r="AB1299">
            <v>-3497000</v>
          </cell>
          <cell r="AN1299">
            <v>-3623291.6666666665</v>
          </cell>
          <cell r="AO1299" t="str">
            <v>22</v>
          </cell>
          <cell r="AP1299">
            <v>31</v>
          </cell>
        </row>
        <row r="1300">
          <cell r="AB1300">
            <v>-647743</v>
          </cell>
          <cell r="AN1300">
            <v>-1288879.25</v>
          </cell>
          <cell r="AO1300" t="str">
            <v>22</v>
          </cell>
          <cell r="AP1300">
            <v>32</v>
          </cell>
        </row>
        <row r="1301">
          <cell r="AB1301">
            <v>-337279618</v>
          </cell>
          <cell r="AN1301">
            <v>-328736616.95833331</v>
          </cell>
          <cell r="AO1301" t="str">
            <v>22</v>
          </cell>
          <cell r="AP1301">
            <v>33</v>
          </cell>
        </row>
        <row r="1302">
          <cell r="AB1302">
            <v>-939000</v>
          </cell>
          <cell r="AN1302">
            <v>-942583.33333333337</v>
          </cell>
          <cell r="AO1302" t="str">
            <v>22</v>
          </cell>
          <cell r="AP1302">
            <v>34</v>
          </cell>
        </row>
        <row r="1303">
          <cell r="AB1303">
            <v>-32874</v>
          </cell>
          <cell r="AN1303">
            <v>-32874</v>
          </cell>
          <cell r="AO1303" t="str">
            <v>22</v>
          </cell>
          <cell r="AP1303" t="str">
            <v>35</v>
          </cell>
        </row>
        <row r="1304">
          <cell r="AB1304">
            <v>-55683000</v>
          </cell>
          <cell r="AN1304">
            <v>-45478416.666666664</v>
          </cell>
          <cell r="AO1304" t="str">
            <v>64</v>
          </cell>
        </row>
        <row r="1305">
          <cell r="AB1305">
            <v>141000</v>
          </cell>
          <cell r="AN1305">
            <v>-6125</v>
          </cell>
          <cell r="AO1305" t="str">
            <v xml:space="preserve"> </v>
          </cell>
        </row>
        <row r="1306">
          <cell r="AB1306">
            <v>904152.97</v>
          </cell>
          <cell r="AN1306">
            <v>904152.97000000009</v>
          </cell>
          <cell r="AO1306" t="str">
            <v>64</v>
          </cell>
        </row>
        <row r="1307">
          <cell r="AB1307">
            <v>-796000</v>
          </cell>
          <cell r="AN1307">
            <v>-266416.66666666669</v>
          </cell>
          <cell r="AO1307" t="str">
            <v>66a</v>
          </cell>
        </row>
        <row r="1308">
          <cell r="AB1308">
            <v>-27673328.77</v>
          </cell>
          <cell r="AN1308">
            <v>-27673328.77</v>
          </cell>
          <cell r="AO1308" t="str">
            <v>64</v>
          </cell>
        </row>
        <row r="1309">
          <cell r="AB1309">
            <v>-4489581</v>
          </cell>
          <cell r="AN1309">
            <v>-4489581</v>
          </cell>
          <cell r="AO1309" t="str">
            <v>64</v>
          </cell>
        </row>
        <row r="1310">
          <cell r="AB1310">
            <v>-269554.90999999997</v>
          </cell>
          <cell r="AN1310">
            <v>-269554.91000000003</v>
          </cell>
          <cell r="AO1310" t="str">
            <v>64</v>
          </cell>
        </row>
        <row r="1311">
          <cell r="AB1311">
            <v>-443787.06</v>
          </cell>
          <cell r="AN1311">
            <v>-443787.05999999988</v>
          </cell>
          <cell r="AO1311" t="str">
            <v>64</v>
          </cell>
        </row>
        <row r="1312">
          <cell r="AB1312">
            <v>-1614.97</v>
          </cell>
          <cell r="AN1312">
            <v>-1614.97</v>
          </cell>
          <cell r="AO1312" t="str">
            <v>64</v>
          </cell>
        </row>
        <row r="1313">
          <cell r="AB1313">
            <v>-48687.62</v>
          </cell>
          <cell r="AN1313">
            <v>-48687.62</v>
          </cell>
          <cell r="AO1313" t="str">
            <v>64</v>
          </cell>
        </row>
        <row r="1314">
          <cell r="AB1314">
            <v>-76732.02</v>
          </cell>
          <cell r="AN1314">
            <v>-76732.02</v>
          </cell>
          <cell r="AO1314" t="str">
            <v>64</v>
          </cell>
        </row>
        <row r="1315">
          <cell r="AB1315">
            <v>-2475</v>
          </cell>
          <cell r="AN1315">
            <v>-2475</v>
          </cell>
          <cell r="AO1315" t="str">
            <v>64</v>
          </cell>
        </row>
        <row r="1316">
          <cell r="AB1316">
            <v>97405</v>
          </cell>
          <cell r="AN1316">
            <v>97405</v>
          </cell>
          <cell r="AO1316" t="str">
            <v>64</v>
          </cell>
        </row>
        <row r="1317">
          <cell r="AB1317">
            <v>-4106</v>
          </cell>
          <cell r="AN1317">
            <v>-4106</v>
          </cell>
          <cell r="AO1317" t="str">
            <v>64</v>
          </cell>
        </row>
        <row r="1318">
          <cell r="AB1318">
            <v>-171529</v>
          </cell>
          <cell r="AN1318">
            <v>-171529</v>
          </cell>
          <cell r="AO1318" t="str">
            <v>64</v>
          </cell>
        </row>
        <row r="1319">
          <cell r="AB1319">
            <v>-152467</v>
          </cell>
          <cell r="AN1319">
            <v>-152467</v>
          </cell>
          <cell r="AO1319" t="str">
            <v>64</v>
          </cell>
        </row>
        <row r="1320">
          <cell r="AB1320">
            <v>1365117.79</v>
          </cell>
          <cell r="AN1320">
            <v>1365117.7899999998</v>
          </cell>
          <cell r="AO1320" t="str">
            <v>66a</v>
          </cell>
        </row>
        <row r="1321">
          <cell r="AB1321">
            <v>0</v>
          </cell>
          <cell r="AN1321">
            <v>0</v>
          </cell>
          <cell r="AO1321" t="str">
            <v>22</v>
          </cell>
          <cell r="AP1321">
            <v>36</v>
          </cell>
        </row>
        <row r="1322">
          <cell r="AB1322">
            <v>0</v>
          </cell>
          <cell r="AN1322">
            <v>0</v>
          </cell>
          <cell r="AO1322" t="str">
            <v xml:space="preserve"> </v>
          </cell>
        </row>
        <row r="1323">
          <cell r="AB1323">
            <v>-477999.57</v>
          </cell>
          <cell r="AN1323">
            <v>-477999.57000000007</v>
          </cell>
          <cell r="AO1323" t="str">
            <v>66a</v>
          </cell>
        </row>
        <row r="1324">
          <cell r="AB1324">
            <v>-3665</v>
          </cell>
          <cell r="AN1324">
            <v>-3665</v>
          </cell>
          <cell r="AO1324" t="str">
            <v xml:space="preserve"> </v>
          </cell>
        </row>
        <row r="1325">
          <cell r="AB1325">
            <v>-7054000</v>
          </cell>
          <cell r="AN1325">
            <v>-6017416.666666667</v>
          </cell>
          <cell r="AO1325" t="str">
            <v>66a</v>
          </cell>
        </row>
        <row r="1326">
          <cell r="AB1326">
            <v>-947000</v>
          </cell>
          <cell r="AN1326">
            <v>-947000</v>
          </cell>
        </row>
        <row r="1327">
          <cell r="AB1327">
            <v>-4409226</v>
          </cell>
          <cell r="AN1327">
            <v>-3336176.0833333335</v>
          </cell>
          <cell r="AO1327" t="str">
            <v>22</v>
          </cell>
          <cell r="AP1327">
            <v>37</v>
          </cell>
        </row>
        <row r="1328">
          <cell r="AB1328">
            <v>0</v>
          </cell>
          <cell r="AN1328">
            <v>0</v>
          </cell>
          <cell r="AO1328" t="str">
            <v xml:space="preserve"> </v>
          </cell>
        </row>
        <row r="1329">
          <cell r="AB1329">
            <v>-68738.990000000005</v>
          </cell>
          <cell r="AN1329">
            <v>-137833.11666666667</v>
          </cell>
          <cell r="AO1329" t="str">
            <v>48</v>
          </cell>
        </row>
        <row r="1330">
          <cell r="AB1330">
            <v>16256</v>
          </cell>
          <cell r="AN1330">
            <v>15991.625</v>
          </cell>
          <cell r="AO1330" t="str">
            <v>48</v>
          </cell>
        </row>
        <row r="1331">
          <cell r="AB1331">
            <v>-148493689</v>
          </cell>
          <cell r="AN1331">
            <v>-160943064</v>
          </cell>
          <cell r="AO1331" t="str">
            <v>48</v>
          </cell>
        </row>
        <row r="1332">
          <cell r="AB1332">
            <v>353000</v>
          </cell>
          <cell r="AN1332">
            <v>23833.333333333332</v>
          </cell>
          <cell r="AO1332" t="str">
            <v xml:space="preserve"> </v>
          </cell>
        </row>
        <row r="1333">
          <cell r="AB1333">
            <v>0</v>
          </cell>
          <cell r="AN1333">
            <v>0</v>
          </cell>
          <cell r="AO1333" t="str">
            <v xml:space="preserve"> </v>
          </cell>
        </row>
        <row r="1334">
          <cell r="AB1334">
            <v>-3454000</v>
          </cell>
          <cell r="AN1334">
            <v>-4504000</v>
          </cell>
          <cell r="AO1334" t="str">
            <v xml:space="preserve"> </v>
          </cell>
        </row>
        <row r="1335">
          <cell r="AB1335">
            <v>-1673000</v>
          </cell>
          <cell r="AN1335">
            <v>-1673000</v>
          </cell>
        </row>
        <row r="1336">
          <cell r="AB1336">
            <v>0</v>
          </cell>
          <cell r="AN1336">
            <v>0</v>
          </cell>
          <cell r="AO1336" t="str">
            <v xml:space="preserve"> </v>
          </cell>
        </row>
        <row r="1337">
          <cell r="AB1337">
            <v>-15485174</v>
          </cell>
          <cell r="AN1337">
            <v>-16048552.75</v>
          </cell>
        </row>
        <row r="1338">
          <cell r="AB1338">
            <v>-41303000</v>
          </cell>
          <cell r="AN1338">
            <v>-36741625</v>
          </cell>
          <cell r="AO1338" t="str">
            <v>64</v>
          </cell>
        </row>
        <row r="1339">
          <cell r="AB1339">
            <v>-13198000</v>
          </cell>
          <cell r="AN1339">
            <v>-13451541.666666666</v>
          </cell>
          <cell r="AO1339">
            <v>22</v>
          </cell>
          <cell r="AP1339" t="str">
            <v>37a</v>
          </cell>
        </row>
        <row r="1340">
          <cell r="AB1340">
            <v>1332692</v>
          </cell>
          <cell r="AN1340">
            <v>1332692</v>
          </cell>
          <cell r="AO1340" t="str">
            <v>65b</v>
          </cell>
        </row>
        <row r="1341">
          <cell r="AB1341">
            <v>-3727000</v>
          </cell>
          <cell r="AN1341">
            <v>-4005291.6666666665</v>
          </cell>
          <cell r="AO1341" t="str">
            <v>22</v>
          </cell>
          <cell r="AP1341" t="str">
            <v>37b</v>
          </cell>
        </row>
        <row r="1342">
          <cell r="AB1342">
            <v>5635154.54</v>
          </cell>
          <cell r="AN1342">
            <v>5635154.54</v>
          </cell>
          <cell r="AO1342" t="str">
            <v>65b</v>
          </cell>
        </row>
        <row r="1343">
          <cell r="AB1343">
            <v>-10664000</v>
          </cell>
          <cell r="AN1343">
            <v>-10297666.666666666</v>
          </cell>
        </row>
        <row r="1344">
          <cell r="AB1344">
            <v>98028</v>
          </cell>
          <cell r="AN1344">
            <v>-117826.75</v>
          </cell>
          <cell r="AO1344" t="str">
            <v>41</v>
          </cell>
        </row>
        <row r="1345">
          <cell r="AB1345">
            <v>0</v>
          </cell>
          <cell r="AN1345">
            <v>-364583.33333333331</v>
          </cell>
        </row>
        <row r="1346">
          <cell r="AB1346">
            <v>-33312000</v>
          </cell>
          <cell r="AN1346">
            <v>-28985750</v>
          </cell>
          <cell r="AO1346" t="str">
            <v>66a</v>
          </cell>
        </row>
        <row r="1347">
          <cell r="AB1347">
            <v>-1430000</v>
          </cell>
          <cell r="AN1347">
            <v>-59583.333333333336</v>
          </cell>
          <cell r="AO1347" t="str">
            <v>47</v>
          </cell>
        </row>
        <row r="1348">
          <cell r="AB1348">
            <v>-72564653</v>
          </cell>
          <cell r="AN1348">
            <v>-72387225.291666672</v>
          </cell>
          <cell r="AO1348" t="str">
            <v>66a</v>
          </cell>
        </row>
        <row r="1349">
          <cell r="AB1349">
            <v>12663.58</v>
          </cell>
          <cell r="AN1349">
            <v>12135.92708333333</v>
          </cell>
          <cell r="AO1349">
            <v>6</v>
          </cell>
        </row>
        <row r="1350">
          <cell r="AB1350">
            <v>44658.07</v>
          </cell>
          <cell r="AN1350">
            <v>42899.414583333331</v>
          </cell>
          <cell r="AO1350">
            <v>6</v>
          </cell>
        </row>
        <row r="1351">
          <cell r="AB1351">
            <v>1780078.13</v>
          </cell>
          <cell r="AN1351">
            <v>1875439.4541666666</v>
          </cell>
          <cell r="AO1351">
            <v>6</v>
          </cell>
        </row>
        <row r="1352">
          <cell r="AB1352">
            <v>0</v>
          </cell>
          <cell r="AN1352">
            <v>0</v>
          </cell>
          <cell r="AO1352">
            <v>6</v>
          </cell>
        </row>
        <row r="1353">
          <cell r="AB1353">
            <v>3724980.33</v>
          </cell>
          <cell r="AN1353">
            <v>2809270.254999999</v>
          </cell>
          <cell r="AO1353">
            <v>6</v>
          </cell>
        </row>
        <row r="1354">
          <cell r="AB1354">
            <v>0</v>
          </cell>
          <cell r="AN1354">
            <v>0</v>
          </cell>
          <cell r="AO1354">
            <v>6</v>
          </cell>
        </row>
        <row r="1355">
          <cell r="AB1355">
            <v>0</v>
          </cell>
          <cell r="AN1355">
            <v>0</v>
          </cell>
          <cell r="AO1355">
            <v>6</v>
          </cell>
        </row>
        <row r="1356">
          <cell r="AB1356">
            <v>60710442.049999997</v>
          </cell>
          <cell r="AN1356">
            <v>46484716.798333339</v>
          </cell>
          <cell r="AO1356">
            <v>6</v>
          </cell>
        </row>
        <row r="1357">
          <cell r="AB1357">
            <v>0</v>
          </cell>
          <cell r="AN1357">
            <v>0</v>
          </cell>
          <cell r="AO1357">
            <v>6</v>
          </cell>
        </row>
        <row r="1358">
          <cell r="AB1358">
            <v>-5176339752.4699955</v>
          </cell>
          <cell r="AN1358">
            <v>-5231517078.7645836</v>
          </cell>
          <cell r="AO1358" t="str">
            <v xml:space="preserve"> </v>
          </cell>
        </row>
        <row r="1359">
          <cell r="AB1359">
            <v>1.621246337890625E-5</v>
          </cell>
          <cell r="AN1359">
            <v>-7.62939453125E-6</v>
          </cell>
        </row>
        <row r="1360">
          <cell r="AB1360">
            <v>9.5367431640625E-6</v>
          </cell>
          <cell r="AN1360">
            <v>0</v>
          </cell>
        </row>
        <row r="1362">
          <cell r="AB1362" t="str">
            <v xml:space="preserve"> </v>
          </cell>
          <cell r="AN1362" t="str">
            <v xml:space="preserve"> </v>
          </cell>
        </row>
        <row r="1363">
          <cell r="AN1363" t="str">
            <v xml:space="preserve"> </v>
          </cell>
        </row>
        <row r="1365">
          <cell r="AN1365" t="str">
            <v xml:space="preserve"> 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B_DATA_"/>
      <sheetName val="Metrics"/>
      <sheetName val="Evaluation Summary"/>
      <sheetName val="Comments"/>
      <sheetName val="LPProblem"/>
      <sheetName val="Peak Capacity Need"/>
      <sheetName val="Assumptions"/>
      <sheetName val="AuroraEnergyAll"/>
      <sheetName val="AuroraCostAll"/>
      <sheetName val="AuroraRevenueAll"/>
      <sheetName val="AuroraCO2EmissionsAll"/>
      <sheetName val="Peak Inputs"/>
      <sheetName val="CO2_Emissions"/>
      <sheetName val="Load_Market_DSM"/>
      <sheetName val="REC Credit"/>
      <sheetName val="Thermal Acq Inputs"/>
      <sheetName val="Renewable Acq Inputs"/>
      <sheetName val="Renewable PPA Inputs"/>
      <sheetName val="Fixed Price PPA Inputs"/>
      <sheetName val="Toll PPA Inputs"/>
      <sheetName val="AURORAenergy"/>
      <sheetName val="AURORAcost"/>
      <sheetName val="AURORArevenue"/>
      <sheetName val="Results Summary"/>
      <sheetName val="AcqTherm 1"/>
      <sheetName val="AcqTherm 2"/>
      <sheetName val="AcqTherm 3"/>
      <sheetName val="AcqTherm 4"/>
      <sheetName val="AcqTherm 5"/>
      <sheetName val="AcqWind 1"/>
      <sheetName val="AcqWind 2"/>
      <sheetName val="AcqWind 3"/>
      <sheetName val="AcqWind 4"/>
      <sheetName val="AcqWind 5"/>
      <sheetName val="CCGT"/>
      <sheetName val="Peaker Aero"/>
      <sheetName val="Self Build Peaker"/>
      <sheetName val="Peaker Recip"/>
      <sheetName val="Peaker Frame"/>
      <sheetName val="Biomass"/>
      <sheetName val="Batteries_1"/>
      <sheetName val="Batteries_1 (2)"/>
      <sheetName val="Batteries_2"/>
      <sheetName val="Batteries_3"/>
      <sheetName val="Batteries_3 (2)"/>
      <sheetName val="Batteries_4"/>
      <sheetName val="Pumped Storage"/>
      <sheetName val="Wind"/>
      <sheetName val="MT Wind"/>
      <sheetName val="Solar"/>
      <sheetName val="Solar (2)"/>
      <sheetName val="PPA Rollup"/>
      <sheetName val="Equity Equalization - PPA"/>
      <sheetName val="Net Cost Calc"/>
      <sheetName val="Book Life"/>
      <sheetName val="Replacement Cost Rollup"/>
      <sheetName val="CCGT Replacement Rev Req"/>
      <sheetName val="Peaker Frame Replace Rev Req"/>
      <sheetName val="Peaker Aero Replacement Rev Req"/>
      <sheetName val="Peaker Recip Replace Rev Req"/>
      <sheetName val="Wind Replacement Rev Req"/>
      <sheetName val="MT Wind Replacement Rev Req"/>
      <sheetName val="Biomass Replacement Rev Req"/>
      <sheetName val="Solar Replacement Rev Req"/>
      <sheetName val="Battery Replacement Rev Req"/>
      <sheetName val="Battery_2 Replacement Rev Req"/>
      <sheetName val="Battery_3 Replacement Rev Req"/>
      <sheetName val="Battery_4 Replacement Rev Req"/>
      <sheetName val="PSH Replacement Rev Req"/>
      <sheetName val="WACC"/>
      <sheetName val="Colstrip Inputs"/>
      <sheetName val="Colstrip 1&amp;2"/>
      <sheetName val="Colstrip 3&amp;4"/>
      <sheetName val="Colstrip 3&amp;4 Add'l Share"/>
      <sheetName val="Colstrip Transmission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8">
          <cell r="C28">
            <v>0</v>
          </cell>
          <cell r="K28">
            <v>0</v>
          </cell>
          <cell r="R28">
            <v>0</v>
          </cell>
          <cell r="U28">
            <v>0</v>
          </cell>
        </row>
        <row r="29">
          <cell r="C29">
            <v>0</v>
          </cell>
          <cell r="K29">
            <v>0</v>
          </cell>
          <cell r="R29">
            <v>0</v>
          </cell>
          <cell r="U29">
            <v>0</v>
          </cell>
        </row>
        <row r="30">
          <cell r="C30">
            <v>0</v>
          </cell>
          <cell r="K30">
            <v>0</v>
          </cell>
          <cell r="R30">
            <v>1</v>
          </cell>
          <cell r="U30">
            <v>0</v>
          </cell>
        </row>
        <row r="31">
          <cell r="C31">
            <v>0</v>
          </cell>
          <cell r="K31">
            <v>0</v>
          </cell>
          <cell r="R31">
            <v>0</v>
          </cell>
          <cell r="U31">
            <v>0</v>
          </cell>
        </row>
        <row r="32">
          <cell r="C32">
            <v>0</v>
          </cell>
          <cell r="K32">
            <v>0</v>
          </cell>
          <cell r="R32">
            <v>0</v>
          </cell>
          <cell r="U32">
            <v>0</v>
          </cell>
          <cell r="AA32">
            <v>124484.98067150926</v>
          </cell>
        </row>
        <row r="33">
          <cell r="C33">
            <v>0</v>
          </cell>
          <cell r="K33">
            <v>0</v>
          </cell>
          <cell r="R33">
            <v>0</v>
          </cell>
        </row>
        <row r="34">
          <cell r="C34">
            <v>0</v>
          </cell>
          <cell r="K34">
            <v>0</v>
          </cell>
          <cell r="R34">
            <v>0</v>
          </cell>
        </row>
        <row r="35">
          <cell r="C35">
            <v>0</v>
          </cell>
          <cell r="K35">
            <v>0</v>
          </cell>
          <cell r="R35">
            <v>0</v>
          </cell>
        </row>
        <row r="36">
          <cell r="C36">
            <v>0</v>
          </cell>
          <cell r="K36">
            <v>0</v>
          </cell>
          <cell r="R36">
            <v>0</v>
          </cell>
        </row>
        <row r="37">
          <cell r="C37">
            <v>0</v>
          </cell>
          <cell r="K37">
            <v>0</v>
          </cell>
          <cell r="R37">
            <v>0</v>
          </cell>
        </row>
        <row r="38">
          <cell r="C38">
            <v>0</v>
          </cell>
          <cell r="K38">
            <v>0</v>
          </cell>
        </row>
        <row r="39">
          <cell r="C39">
            <v>0</v>
          </cell>
          <cell r="K39">
            <v>0</v>
          </cell>
        </row>
        <row r="40">
          <cell r="C40">
            <v>0</v>
          </cell>
          <cell r="K40">
            <v>0</v>
          </cell>
        </row>
        <row r="41">
          <cell r="C41">
            <v>0</v>
          </cell>
          <cell r="K41">
            <v>0</v>
          </cell>
        </row>
        <row r="42">
          <cell r="C42">
            <v>0</v>
          </cell>
          <cell r="K42">
            <v>0</v>
          </cell>
        </row>
        <row r="43">
          <cell r="C43">
            <v>0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0</v>
          </cell>
        </row>
        <row r="47">
          <cell r="C47">
            <v>0</v>
          </cell>
          <cell r="K47">
            <v>0</v>
          </cell>
        </row>
      </sheetData>
      <sheetData sheetId="5" refreshError="1"/>
      <sheetData sheetId="6">
        <row r="1">
          <cell r="A1" t="str">
            <v>(All Generics)_2019 IRP Base + No CO2</v>
          </cell>
        </row>
        <row r="2">
          <cell r="A2" t="str">
            <v>PSM III - Portfolio Optimization Analysis v25.5_2018RFP</v>
          </cell>
        </row>
        <row r="7">
          <cell r="C7">
            <v>43830</v>
          </cell>
          <cell r="L7">
            <v>1.9E-2</v>
          </cell>
          <cell r="M7">
            <v>4.5999999999999999E-2</v>
          </cell>
          <cell r="N7">
            <v>1.9E-2</v>
          </cell>
          <cell r="P7">
            <v>1.9E-2</v>
          </cell>
        </row>
        <row r="9">
          <cell r="C9">
            <v>51135</v>
          </cell>
          <cell r="L9">
            <v>1.2</v>
          </cell>
          <cell r="M9">
            <v>1.2</v>
          </cell>
          <cell r="N9">
            <v>1.2</v>
          </cell>
          <cell r="P9">
            <v>1.2</v>
          </cell>
        </row>
        <row r="10">
          <cell r="G10">
            <v>14.123243654872539</v>
          </cell>
          <cell r="H10">
            <v>11.977381110434488</v>
          </cell>
          <cell r="I10">
            <v>3.9314930230419596</v>
          </cell>
          <cell r="J10">
            <v>4.1240093072068085</v>
          </cell>
          <cell r="L10">
            <v>38.873124999999995</v>
          </cell>
          <cell r="M10">
            <v>38.873124999999995</v>
          </cell>
          <cell r="N10">
            <v>362.67742076455022</v>
          </cell>
          <cell r="P10">
            <v>28.566493749999999</v>
          </cell>
          <cell r="Q10">
            <v>21.575634999999998</v>
          </cell>
        </row>
        <row r="12">
          <cell r="L12">
            <v>1</v>
          </cell>
        </row>
        <row r="13">
          <cell r="C13">
            <v>7.2999999999999995E-2</v>
          </cell>
        </row>
        <row r="14">
          <cell r="C14">
            <v>2.5000000000000001E-2</v>
          </cell>
          <cell r="G14">
            <v>49.011350781543321</v>
          </cell>
          <cell r="I14">
            <v>62.48222365016435</v>
          </cell>
        </row>
        <row r="15">
          <cell r="C15">
            <v>2.5000000000000001E-2</v>
          </cell>
          <cell r="G15">
            <v>0</v>
          </cell>
          <cell r="I15">
            <v>0</v>
          </cell>
          <cell r="J15">
            <v>0</v>
          </cell>
          <cell r="L15">
            <v>35.366033687499993</v>
          </cell>
          <cell r="M15">
            <v>56.082362499999995</v>
          </cell>
          <cell r="N15">
            <v>22.632458687499998</v>
          </cell>
          <cell r="P15">
            <v>25.280033687499994</v>
          </cell>
        </row>
        <row r="17">
          <cell r="C17">
            <v>35</v>
          </cell>
        </row>
        <row r="18">
          <cell r="C18">
            <v>25</v>
          </cell>
        </row>
        <row r="19">
          <cell r="C19">
            <v>20</v>
          </cell>
          <cell r="G19">
            <v>0</v>
          </cell>
          <cell r="K19">
            <v>0.13456716325912441</v>
          </cell>
          <cell r="O19">
            <v>5.8058252427184466E-2</v>
          </cell>
        </row>
        <row r="20">
          <cell r="G20">
            <v>0.15</v>
          </cell>
          <cell r="O20">
            <v>9.5000000000000001E-2</v>
          </cell>
        </row>
        <row r="21">
          <cell r="C21">
            <v>1.1429999999999999E-2</v>
          </cell>
          <cell r="G21">
            <v>1.5789999999999998E-2</v>
          </cell>
          <cell r="K21">
            <v>0.04</v>
          </cell>
          <cell r="O21">
            <v>0.51500000000000001</v>
          </cell>
        </row>
        <row r="22">
          <cell r="C22">
            <v>0.39771400000000001</v>
          </cell>
          <cell r="G22">
            <v>0.85</v>
          </cell>
          <cell r="K22">
            <v>0.97</v>
          </cell>
        </row>
        <row r="23">
          <cell r="C23">
            <v>2.5000000000000001E-2</v>
          </cell>
          <cell r="G23">
            <v>0.3</v>
          </cell>
          <cell r="K23">
            <v>0.21</v>
          </cell>
          <cell r="O23">
            <v>0.48499999999999999</v>
          </cell>
        </row>
        <row r="24">
          <cell r="C24">
            <v>4.7899999999999999E-4</v>
          </cell>
          <cell r="G24">
            <v>0.5</v>
          </cell>
          <cell r="K24">
            <v>0.42</v>
          </cell>
          <cell r="O24">
            <v>6.9699999999999998E-2</v>
          </cell>
        </row>
        <row r="25">
          <cell r="C25">
            <v>0.79</v>
          </cell>
          <cell r="K25">
            <v>0.39</v>
          </cell>
          <cell r="O25">
            <v>7.5999999999999998E-2</v>
          </cell>
        </row>
        <row r="26">
          <cell r="C26">
            <v>0.21</v>
          </cell>
          <cell r="K26">
            <v>0.5</v>
          </cell>
        </row>
        <row r="27">
          <cell r="C27">
            <v>0.21</v>
          </cell>
        </row>
        <row r="28">
          <cell r="K28">
            <v>1</v>
          </cell>
        </row>
        <row r="29">
          <cell r="C29">
            <v>5.1469999999999999E-4</v>
          </cell>
        </row>
        <row r="30">
          <cell r="C30">
            <v>1.2</v>
          </cell>
          <cell r="G30">
            <v>0.25</v>
          </cell>
        </row>
        <row r="31">
          <cell r="C31">
            <v>0</v>
          </cell>
          <cell r="K31">
            <v>0</v>
          </cell>
        </row>
        <row r="32">
          <cell r="C32">
            <v>3.09E-2</v>
          </cell>
          <cell r="G32">
            <v>0</v>
          </cell>
          <cell r="K32">
            <v>0.1</v>
          </cell>
        </row>
        <row r="33">
          <cell r="C33">
            <v>0.5</v>
          </cell>
          <cell r="K33">
            <v>0.53</v>
          </cell>
        </row>
        <row r="34">
          <cell r="C34">
            <v>25</v>
          </cell>
          <cell r="I34" t="str">
            <v>Transmission Peak Credit</v>
          </cell>
          <cell r="K34">
            <v>1</v>
          </cell>
        </row>
        <row r="35">
          <cell r="C35">
            <v>20</v>
          </cell>
        </row>
        <row r="82">
          <cell r="C82">
            <v>1</v>
          </cell>
        </row>
        <row r="83">
          <cell r="C83">
            <v>1</v>
          </cell>
        </row>
        <row r="84">
          <cell r="C84">
            <v>1</v>
          </cell>
        </row>
        <row r="85">
          <cell r="C85">
            <v>1</v>
          </cell>
        </row>
        <row r="86">
          <cell r="C86">
            <v>1</v>
          </cell>
        </row>
        <row r="87">
          <cell r="C87">
            <v>1</v>
          </cell>
        </row>
      </sheetData>
      <sheetData sheetId="7">
        <row r="230">
          <cell r="S230">
            <v>371943.96875</v>
          </cell>
        </row>
      </sheetData>
      <sheetData sheetId="8">
        <row r="230">
          <cell r="S230">
            <v>0</v>
          </cell>
        </row>
      </sheetData>
      <sheetData sheetId="9">
        <row r="227">
          <cell r="S227">
            <v>16234.1767578125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46">
          <cell r="I46">
            <v>20</v>
          </cell>
        </row>
        <row r="47">
          <cell r="I47">
            <v>1</v>
          </cell>
        </row>
        <row r="48">
          <cell r="I48">
            <v>2022</v>
          </cell>
        </row>
        <row r="113">
          <cell r="I113">
            <v>20</v>
          </cell>
        </row>
        <row r="114">
          <cell r="I114">
            <v>1</v>
          </cell>
        </row>
        <row r="115">
          <cell r="I115">
            <v>2022</v>
          </cell>
        </row>
        <row r="181">
          <cell r="I181">
            <v>20</v>
          </cell>
        </row>
        <row r="182">
          <cell r="I182">
            <v>1</v>
          </cell>
        </row>
        <row r="249">
          <cell r="I249">
            <v>20</v>
          </cell>
        </row>
        <row r="250">
          <cell r="I250">
            <v>1</v>
          </cell>
        </row>
        <row r="318">
          <cell r="I318">
            <v>20</v>
          </cell>
        </row>
        <row r="319">
          <cell r="I319">
            <v>1</v>
          </cell>
        </row>
      </sheetData>
      <sheetData sheetId="16">
        <row r="37">
          <cell r="E37">
            <v>20</v>
          </cell>
          <cell r="P37">
            <v>0</v>
          </cell>
        </row>
        <row r="38">
          <cell r="E38">
            <v>0.1</v>
          </cell>
          <cell r="L38">
            <v>0</v>
          </cell>
        </row>
        <row r="39">
          <cell r="E39">
            <v>1</v>
          </cell>
          <cell r="P39">
            <v>20</v>
          </cell>
        </row>
        <row r="40">
          <cell r="E40">
            <v>0.2</v>
          </cell>
        </row>
        <row r="42">
          <cell r="E42">
            <v>2023</v>
          </cell>
        </row>
        <row r="82">
          <cell r="E82">
            <v>20</v>
          </cell>
          <cell r="P82">
            <v>0</v>
          </cell>
        </row>
        <row r="83">
          <cell r="E83">
            <v>0.04</v>
          </cell>
          <cell r="L83">
            <v>0</v>
          </cell>
          <cell r="P83">
            <v>0.5</v>
          </cell>
        </row>
        <row r="84">
          <cell r="E84">
            <v>1</v>
          </cell>
          <cell r="P84">
            <v>25</v>
          </cell>
        </row>
        <row r="85">
          <cell r="E85">
            <v>0.2</v>
          </cell>
        </row>
        <row r="87">
          <cell r="E87">
            <v>2023</v>
          </cell>
        </row>
        <row r="126">
          <cell r="E126">
            <v>20</v>
          </cell>
          <cell r="P126">
            <v>0</v>
          </cell>
        </row>
        <row r="127">
          <cell r="E127">
            <v>0.04</v>
          </cell>
          <cell r="L127">
            <v>0</v>
          </cell>
          <cell r="P127">
            <v>0.5</v>
          </cell>
        </row>
        <row r="128">
          <cell r="E128">
            <v>1</v>
          </cell>
          <cell r="P128">
            <v>25</v>
          </cell>
        </row>
        <row r="129">
          <cell r="E129">
            <v>0.2</v>
          </cell>
        </row>
        <row r="131">
          <cell r="E131">
            <v>2023</v>
          </cell>
        </row>
        <row r="169">
          <cell r="E169">
            <v>20</v>
          </cell>
          <cell r="P169">
            <v>0</v>
          </cell>
        </row>
        <row r="170">
          <cell r="E170">
            <v>0.04</v>
          </cell>
          <cell r="P170">
            <v>0.5</v>
          </cell>
        </row>
        <row r="171">
          <cell r="E171">
            <v>1</v>
          </cell>
          <cell r="P171">
            <v>25</v>
          </cell>
        </row>
        <row r="172">
          <cell r="E172">
            <v>0.2</v>
          </cell>
          <cell r="P172">
            <v>0.85</v>
          </cell>
        </row>
        <row r="174">
          <cell r="E174">
            <v>2023</v>
          </cell>
        </row>
        <row r="213">
          <cell r="E213">
            <v>20</v>
          </cell>
          <cell r="P213">
            <v>0</v>
          </cell>
        </row>
        <row r="214">
          <cell r="E214">
            <v>0.04</v>
          </cell>
          <cell r="P214">
            <v>0.5</v>
          </cell>
        </row>
        <row r="215">
          <cell r="E215">
            <v>1</v>
          </cell>
        </row>
        <row r="216">
          <cell r="E216">
            <v>0.2</v>
          </cell>
        </row>
        <row r="218">
          <cell r="E218">
            <v>2023</v>
          </cell>
        </row>
      </sheetData>
      <sheetData sheetId="17">
        <row r="24">
          <cell r="E24">
            <v>0.1</v>
          </cell>
        </row>
        <row r="25">
          <cell r="E25">
            <v>1</v>
          </cell>
        </row>
        <row r="26">
          <cell r="E26">
            <v>0</v>
          </cell>
        </row>
        <row r="27">
          <cell r="E27">
            <v>1</v>
          </cell>
        </row>
        <row r="55">
          <cell r="E55">
            <v>0.1</v>
          </cell>
        </row>
        <row r="56">
          <cell r="E56">
            <v>1</v>
          </cell>
        </row>
        <row r="57">
          <cell r="E57">
            <v>0</v>
          </cell>
        </row>
        <row r="58">
          <cell r="E58">
            <v>1</v>
          </cell>
        </row>
        <row r="86">
          <cell r="E86">
            <v>0.1</v>
          </cell>
        </row>
        <row r="87">
          <cell r="E87">
            <v>1</v>
          </cell>
        </row>
        <row r="88">
          <cell r="E88">
            <v>0</v>
          </cell>
        </row>
        <row r="89">
          <cell r="E89">
            <v>1</v>
          </cell>
        </row>
        <row r="117">
          <cell r="E117">
            <v>0.1</v>
          </cell>
        </row>
        <row r="118">
          <cell r="E118">
            <v>1</v>
          </cell>
        </row>
        <row r="119">
          <cell r="E119">
            <v>0</v>
          </cell>
        </row>
        <row r="120">
          <cell r="E120">
            <v>1</v>
          </cell>
        </row>
        <row r="148">
          <cell r="E148">
            <v>0.1</v>
          </cell>
        </row>
        <row r="149">
          <cell r="E149">
            <v>1</v>
          </cell>
        </row>
        <row r="150">
          <cell r="E150">
            <v>0</v>
          </cell>
        </row>
        <row r="151">
          <cell r="E151">
            <v>1</v>
          </cell>
        </row>
      </sheetData>
      <sheetData sheetId="18">
        <row r="25">
          <cell r="E25">
            <v>1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1</v>
          </cell>
        </row>
        <row r="56">
          <cell r="E56">
            <v>1</v>
          </cell>
        </row>
        <row r="57">
          <cell r="E57">
            <v>0</v>
          </cell>
        </row>
        <row r="58">
          <cell r="E58">
            <v>0</v>
          </cell>
        </row>
        <row r="59">
          <cell r="E59">
            <v>1</v>
          </cell>
        </row>
        <row r="87">
          <cell r="E87">
            <v>1</v>
          </cell>
        </row>
        <row r="88">
          <cell r="E88">
            <v>0</v>
          </cell>
        </row>
        <row r="89">
          <cell r="E89">
            <v>0</v>
          </cell>
        </row>
        <row r="90">
          <cell r="E90">
            <v>1</v>
          </cell>
        </row>
        <row r="118">
          <cell r="E118">
            <v>1</v>
          </cell>
        </row>
        <row r="119">
          <cell r="E119">
            <v>0</v>
          </cell>
        </row>
        <row r="120">
          <cell r="E120">
            <v>0</v>
          </cell>
        </row>
        <row r="121">
          <cell r="E121">
            <v>1</v>
          </cell>
        </row>
        <row r="149">
          <cell r="E149">
            <v>1</v>
          </cell>
        </row>
        <row r="150">
          <cell r="E150">
            <v>0</v>
          </cell>
        </row>
        <row r="151">
          <cell r="E151">
            <v>0</v>
          </cell>
        </row>
        <row r="152">
          <cell r="E152">
            <v>1</v>
          </cell>
        </row>
        <row r="180">
          <cell r="E180">
            <v>1</v>
          </cell>
        </row>
        <row r="181">
          <cell r="E181">
            <v>0</v>
          </cell>
        </row>
        <row r="182">
          <cell r="E182">
            <v>0</v>
          </cell>
        </row>
        <row r="183">
          <cell r="E183">
            <v>1</v>
          </cell>
        </row>
        <row r="211">
          <cell r="E211">
            <v>1</v>
          </cell>
        </row>
        <row r="212">
          <cell r="E212">
            <v>0</v>
          </cell>
        </row>
        <row r="213">
          <cell r="E213">
            <v>0</v>
          </cell>
        </row>
        <row r="214">
          <cell r="E214">
            <v>1</v>
          </cell>
        </row>
        <row r="242">
          <cell r="E242">
            <v>1</v>
          </cell>
        </row>
        <row r="243">
          <cell r="E243">
            <v>0</v>
          </cell>
        </row>
        <row r="244">
          <cell r="E244">
            <v>0</v>
          </cell>
        </row>
        <row r="245">
          <cell r="E245">
            <v>1</v>
          </cell>
        </row>
        <row r="273">
          <cell r="E273">
            <v>1</v>
          </cell>
        </row>
        <row r="274">
          <cell r="E274">
            <v>0</v>
          </cell>
        </row>
        <row r="275">
          <cell r="E275">
            <v>0</v>
          </cell>
        </row>
        <row r="276">
          <cell r="E276">
            <v>1</v>
          </cell>
        </row>
        <row r="304">
          <cell r="E304">
            <v>1</v>
          </cell>
        </row>
        <row r="305">
          <cell r="E305">
            <v>0</v>
          </cell>
        </row>
        <row r="306">
          <cell r="E306">
            <v>0</v>
          </cell>
        </row>
        <row r="307">
          <cell r="E307">
            <v>1</v>
          </cell>
        </row>
      </sheetData>
      <sheetData sheetId="19">
        <row r="33">
          <cell r="E33">
            <v>1</v>
          </cell>
        </row>
        <row r="71">
          <cell r="E71">
            <v>1</v>
          </cell>
        </row>
        <row r="109">
          <cell r="E109">
            <v>1</v>
          </cell>
        </row>
        <row r="147">
          <cell r="E147">
            <v>1</v>
          </cell>
        </row>
        <row r="185">
          <cell r="E185">
            <v>1</v>
          </cell>
        </row>
        <row r="223">
          <cell r="E223">
            <v>1</v>
          </cell>
        </row>
        <row r="261">
          <cell r="E261">
            <v>1</v>
          </cell>
        </row>
        <row r="299">
          <cell r="E299">
            <v>1</v>
          </cell>
        </row>
        <row r="337">
          <cell r="E337">
            <v>1</v>
          </cell>
        </row>
        <row r="375">
          <cell r="E375">
            <v>1</v>
          </cell>
        </row>
      </sheetData>
      <sheetData sheetId="20">
        <row r="250">
          <cell r="D250">
            <v>0</v>
          </cell>
        </row>
      </sheetData>
      <sheetData sheetId="21">
        <row r="248">
          <cell r="D248">
            <v>0</v>
          </cell>
        </row>
      </sheetData>
      <sheetData sheetId="22">
        <row r="247">
          <cell r="D247">
            <v>0</v>
          </cell>
        </row>
      </sheetData>
      <sheetData sheetId="23">
        <row r="7">
          <cell r="D7">
            <v>2550191.5166770155</v>
          </cell>
        </row>
        <row r="8">
          <cell r="D8">
            <v>0</v>
          </cell>
        </row>
        <row r="9">
          <cell r="D9">
            <v>0</v>
          </cell>
        </row>
        <row r="10">
          <cell r="D10">
            <v>0</v>
          </cell>
        </row>
        <row r="11">
          <cell r="D11">
            <v>3140344.9509496922</v>
          </cell>
        </row>
        <row r="12">
          <cell r="D12">
            <v>2481747.8297110554</v>
          </cell>
        </row>
        <row r="13">
          <cell r="D13">
            <v>451932.08089262922</v>
          </cell>
        </row>
        <row r="14">
          <cell r="D14">
            <v>953405.27622041351</v>
          </cell>
        </row>
        <row r="15">
          <cell r="D15">
            <v>0</v>
          </cell>
        </row>
        <row r="16">
          <cell r="D16">
            <v>26627.308863046241</v>
          </cell>
        </row>
        <row r="17">
          <cell r="D17">
            <v>-124484.98067150926</v>
          </cell>
        </row>
        <row r="18">
          <cell r="D18">
            <v>9479763.9826423414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>
        <row r="32">
          <cell r="B32">
            <v>1</v>
          </cell>
        </row>
        <row r="80">
          <cell r="B80">
            <v>1E-8</v>
          </cell>
        </row>
      </sheetData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>
        <row r="199">
          <cell r="M199">
            <v>0</v>
          </cell>
        </row>
      </sheetData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22">
          <cell r="H22">
            <v>1.6E-2</v>
          </cell>
        </row>
        <row r="23">
          <cell r="H23">
            <v>6900</v>
          </cell>
          <cell r="L23">
            <v>9100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C8" t="str">
            <v>Fred CC</v>
          </cell>
        </row>
        <row r="70">
          <cell r="C70" t="str">
            <v>Fred DF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1c"/>
      <sheetName val="Calc Record"/>
      <sheetName val="PDP 4.16 - QA Reqt"/>
      <sheetName val="SIGN_OFF"/>
      <sheetName val="Addtional Design Parameters"/>
      <sheetName val="Component Connection"/>
      <sheetName val="As Built Piping"/>
      <sheetName val="BFPS"/>
      <sheetName val="HRSG Match Summary"/>
      <sheetName val="HRSG Design"/>
      <sheetName val="HRSG OD"/>
      <sheetName val="Heat Balance"/>
      <sheetName val="Dat File Calc"/>
      <sheetName val="CTG Data"/>
      <sheetName val="Units"/>
      <sheetName val="Emissions"/>
      <sheetName val="ModelHistory"/>
    </sheetNames>
    <sheetDataSet>
      <sheetData sheetId="0" refreshError="1"/>
      <sheetData sheetId="1" refreshError="1">
        <row r="9">
          <cell r="E9" t="str">
            <v>Duke Energy</v>
          </cell>
        </row>
        <row r="11">
          <cell r="E11" t="str">
            <v>South Bay Project</v>
          </cell>
        </row>
        <row r="13">
          <cell r="E13">
            <v>136469.00399999999</v>
          </cell>
        </row>
        <row r="21">
          <cell r="A21" t="str">
            <v>Estimate combined cycle performance.</v>
          </cell>
        </row>
        <row r="25">
          <cell r="B25" t="str">
            <v>All major pieces of equipment (CTG, HRSG, STG, Heat Rejection, Pumps, Piping) will be purchased such that their performance is equal or better than shown in the heat balances.</v>
          </cell>
        </row>
        <row r="57">
          <cell r="I57" t="str">
            <v>J. Oehler</v>
          </cell>
          <cell r="N57">
            <v>36602</v>
          </cell>
        </row>
        <row r="76">
          <cell r="G76" t="str">
            <v>C:\Program Files\Microsoft Office\Office\M42_Tools_R9.4.xls</v>
          </cell>
        </row>
        <row r="79">
          <cell r="A79">
            <v>1</v>
          </cell>
          <cell r="B79" t="str">
            <v>c:\program files\microsoft office\office\b&amp;v-addins\gas_props_rev6.xla</v>
          </cell>
          <cell r="W79" t="str">
            <v xml:space="preserve"> - </v>
          </cell>
        </row>
        <row r="80">
          <cell r="A80">
            <v>2</v>
          </cell>
          <cell r="B80" t="str">
            <v>c:\program files\microsoft office\office\b&amp;v-addins\getp.xla</v>
          </cell>
          <cell r="W80" t="str">
            <v>04.00.01</v>
          </cell>
        </row>
        <row r="81">
          <cell r="A81">
            <v>3</v>
          </cell>
          <cell r="B81" t="str">
            <v>c:\program files\microsoft office\office\b&amp;v-addins\psyc.xla</v>
          </cell>
          <cell r="W81" t="str">
            <v xml:space="preserve"> - </v>
          </cell>
        </row>
        <row r="82">
          <cell r="A82">
            <v>4</v>
          </cell>
          <cell r="B82" t="str">
            <v>c:\program files\microsoft office\office\b&amp;v-addins\stmtbl.xla</v>
          </cell>
          <cell r="W82" t="str">
            <v>v3.3.3</v>
          </cell>
        </row>
        <row r="103">
          <cell r="A103">
            <v>1</v>
          </cell>
          <cell r="B103" t="str">
            <v>HBS R5.4</v>
          </cell>
        </row>
        <row r="104">
          <cell r="A104">
            <v>2</v>
          </cell>
          <cell r="B104" t="str">
            <v>HBS R5.4 STG</v>
          </cell>
        </row>
        <row r="105">
          <cell r="A105">
            <v>3</v>
          </cell>
          <cell r="B105" t="str">
            <v>HBS R5.4 HRSG</v>
          </cell>
        </row>
        <row r="106">
          <cell r="A106">
            <v>4</v>
          </cell>
          <cell r="B106" t="str">
            <v>Calc Record</v>
          </cell>
        </row>
        <row r="107">
          <cell r="A107">
            <v>5</v>
          </cell>
          <cell r="B107" t="str">
            <v>PDP 4.16 - QA Reqt</v>
          </cell>
        </row>
        <row r="108">
          <cell r="A108">
            <v>6</v>
          </cell>
          <cell r="B108" t="str">
            <v>SIGN_OFF</v>
          </cell>
        </row>
        <row r="109">
          <cell r="A109">
            <v>7</v>
          </cell>
          <cell r="B109" t="str">
            <v>Addtional Design Parameters</v>
          </cell>
        </row>
        <row r="110">
          <cell r="A110">
            <v>8</v>
          </cell>
          <cell r="B110" t="str">
            <v>Component Connection</v>
          </cell>
        </row>
        <row r="111">
          <cell r="A111">
            <v>9</v>
          </cell>
          <cell r="B111" t="str">
            <v>HRSG Detail Geometry</v>
          </cell>
        </row>
        <row r="112">
          <cell r="A112">
            <v>10</v>
          </cell>
          <cell r="B112" t="str">
            <v>As Built Piping</v>
          </cell>
        </row>
        <row r="113">
          <cell r="A113">
            <v>11</v>
          </cell>
          <cell r="B113" t="str">
            <v>BFPS</v>
          </cell>
        </row>
        <row r="114">
          <cell r="A114">
            <v>12</v>
          </cell>
          <cell r="B114" t="str">
            <v>Heat Balance</v>
          </cell>
        </row>
        <row r="115">
          <cell r="A115">
            <v>13</v>
          </cell>
          <cell r="B115" t="str">
            <v>Dat File Calc</v>
          </cell>
        </row>
        <row r="116">
          <cell r="A116">
            <v>14</v>
          </cell>
          <cell r="B116" t="str">
            <v>CTG Data</v>
          </cell>
        </row>
        <row r="117">
          <cell r="A117">
            <v>15</v>
          </cell>
          <cell r="B117" t="str">
            <v>Units</v>
          </cell>
        </row>
        <row r="118">
          <cell r="A118">
            <v>16</v>
          </cell>
          <cell r="B118" t="str">
            <v>Emissions</v>
          </cell>
        </row>
        <row r="119">
          <cell r="A119">
            <v>17</v>
          </cell>
          <cell r="B119" t="str">
            <v>ModelHistory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B1" t="str">
            <v>Piping Model Reference #</v>
          </cell>
          <cell r="C1">
            <v>0</v>
          </cell>
          <cell r="D1">
            <v>1</v>
          </cell>
        </row>
        <row r="2">
          <cell r="B2" t="str">
            <v>Piping Model Project Name</v>
          </cell>
          <cell r="C2" t="str">
            <v>Magnolia</v>
          </cell>
          <cell r="D2" t="str">
            <v>Custom</v>
          </cell>
        </row>
        <row r="3">
          <cell r="B3" t="str">
            <v>Pipe Internal Diameters: Range Name: PIPING_MODEL: (77 ROWS)</v>
          </cell>
        </row>
        <row r="4">
          <cell r="B4" t="str">
            <v>HLS0Dia</v>
          </cell>
          <cell r="C4">
            <v>11.5</v>
          </cell>
          <cell r="D4">
            <v>9</v>
          </cell>
        </row>
        <row r="5">
          <cell r="B5" t="str">
            <v>HLS1Dia</v>
          </cell>
          <cell r="C5">
            <v>11.5</v>
          </cell>
          <cell r="D5">
            <v>9</v>
          </cell>
        </row>
        <row r="6">
          <cell r="B6" t="str">
            <v>HLS2Dia</v>
          </cell>
          <cell r="C6">
            <v>11.5</v>
          </cell>
          <cell r="D6">
            <v>11.5</v>
          </cell>
        </row>
        <row r="7">
          <cell r="B7" t="str">
            <v>HLS3Dia</v>
          </cell>
          <cell r="C7">
            <v>11.5</v>
          </cell>
          <cell r="D7">
            <v>11.5</v>
          </cell>
        </row>
        <row r="8">
          <cell r="B8" t="str">
            <v>CRL0Dia</v>
          </cell>
          <cell r="C8">
            <v>15</v>
          </cell>
          <cell r="D8">
            <v>22</v>
          </cell>
        </row>
        <row r="9">
          <cell r="B9" t="str">
            <v>CRL1Dia</v>
          </cell>
          <cell r="C9">
            <v>15</v>
          </cell>
          <cell r="D9">
            <v>22</v>
          </cell>
        </row>
        <row r="10">
          <cell r="B10" t="str">
            <v>CRL2Dia</v>
          </cell>
          <cell r="C10">
            <v>15</v>
          </cell>
          <cell r="D10">
            <v>16</v>
          </cell>
        </row>
        <row r="11">
          <cell r="B11" t="str">
            <v>CRL3Dia</v>
          </cell>
          <cell r="C11">
            <v>15</v>
          </cell>
          <cell r="D11">
            <v>16</v>
          </cell>
        </row>
        <row r="12">
          <cell r="B12" t="str">
            <v>HRL0Dia</v>
          </cell>
          <cell r="C12">
            <v>17</v>
          </cell>
          <cell r="D12">
            <v>17</v>
          </cell>
        </row>
        <row r="13">
          <cell r="B13" t="str">
            <v>HRL1Dia</v>
          </cell>
          <cell r="C13">
            <v>17</v>
          </cell>
          <cell r="D13">
            <v>17</v>
          </cell>
        </row>
        <row r="14">
          <cell r="B14" t="str">
            <v>HRL2Dia</v>
          </cell>
          <cell r="C14">
            <v>17</v>
          </cell>
          <cell r="D14">
            <v>23</v>
          </cell>
        </row>
        <row r="15">
          <cell r="B15" t="str">
            <v>HRL3Dia</v>
          </cell>
          <cell r="C15">
            <v>17</v>
          </cell>
          <cell r="D15">
            <v>23</v>
          </cell>
        </row>
        <row r="16">
          <cell r="B16" t="str">
            <v>LLS1Dia</v>
          </cell>
          <cell r="C16">
            <v>10</v>
          </cell>
          <cell r="D16">
            <v>9</v>
          </cell>
        </row>
        <row r="17">
          <cell r="B17" t="str">
            <v>LLS2Dia</v>
          </cell>
          <cell r="C17">
            <v>10</v>
          </cell>
          <cell r="D17">
            <v>9</v>
          </cell>
        </row>
        <row r="18">
          <cell r="B18" t="str">
            <v>LLS3Dia</v>
          </cell>
          <cell r="C18">
            <v>10</v>
          </cell>
          <cell r="D18">
            <v>12</v>
          </cell>
        </row>
        <row r="19">
          <cell r="B19" t="str">
            <v>MBL1Dia</v>
          </cell>
          <cell r="C19">
            <v>8.5</v>
          </cell>
          <cell r="D19">
            <v>8.5</v>
          </cell>
        </row>
        <row r="20">
          <cell r="B20" t="str">
            <v>MBL2Dia</v>
          </cell>
          <cell r="C20">
            <v>13.12</v>
          </cell>
          <cell r="D20">
            <v>13.12</v>
          </cell>
        </row>
        <row r="21">
          <cell r="B21" t="str">
            <v>RBL1Dia</v>
          </cell>
          <cell r="C21">
            <v>14.69</v>
          </cell>
          <cell r="D21">
            <v>14.69</v>
          </cell>
        </row>
        <row r="22">
          <cell r="B22" t="str">
            <v>RBL2Dia</v>
          </cell>
          <cell r="C22">
            <v>22.62</v>
          </cell>
          <cell r="D22">
            <v>22.62</v>
          </cell>
        </row>
        <row r="23">
          <cell r="B23" t="str">
            <v>LBL1Dia</v>
          </cell>
          <cell r="C23">
            <v>10.02</v>
          </cell>
          <cell r="D23">
            <v>10.02</v>
          </cell>
        </row>
        <row r="24">
          <cell r="B24" t="str">
            <v>LBL2Dia</v>
          </cell>
          <cell r="C24">
            <v>12</v>
          </cell>
          <cell r="D24">
            <v>12</v>
          </cell>
        </row>
        <row r="25">
          <cell r="B25" t="str">
            <v>Equavalent Pipe Length</v>
          </cell>
        </row>
        <row r="26">
          <cell r="B26" t="str">
            <v>HLS0Len</v>
          </cell>
          <cell r="C26">
            <v>150</v>
          </cell>
          <cell r="D26">
            <v>150</v>
          </cell>
        </row>
        <row r="27">
          <cell r="B27" t="str">
            <v>HLS1Len</v>
          </cell>
          <cell r="C27">
            <v>150</v>
          </cell>
          <cell r="D27">
            <v>150</v>
          </cell>
        </row>
        <row r="28">
          <cell r="B28" t="str">
            <v>HLS2Len</v>
          </cell>
          <cell r="C28">
            <v>150</v>
          </cell>
          <cell r="D28">
            <v>150</v>
          </cell>
        </row>
        <row r="29">
          <cell r="B29" t="str">
            <v>HLS3Len</v>
          </cell>
          <cell r="C29">
            <v>150</v>
          </cell>
          <cell r="D29">
            <v>150</v>
          </cell>
        </row>
        <row r="30">
          <cell r="B30" t="str">
            <v>CRL0Len</v>
          </cell>
          <cell r="C30">
            <v>130</v>
          </cell>
          <cell r="D30">
            <v>130</v>
          </cell>
        </row>
        <row r="31">
          <cell r="B31" t="str">
            <v>CRL1Len</v>
          </cell>
          <cell r="C31">
            <v>130</v>
          </cell>
          <cell r="D31">
            <v>130</v>
          </cell>
        </row>
        <row r="32">
          <cell r="B32" t="str">
            <v>CRL2Len</v>
          </cell>
          <cell r="C32">
            <v>130</v>
          </cell>
          <cell r="D32">
            <v>130</v>
          </cell>
        </row>
        <row r="33">
          <cell r="B33" t="str">
            <v>CRL3Len</v>
          </cell>
          <cell r="C33">
            <v>130</v>
          </cell>
          <cell r="D33">
            <v>130</v>
          </cell>
        </row>
        <row r="34">
          <cell r="B34" t="str">
            <v>HRL0Len</v>
          </cell>
          <cell r="C34">
            <v>220</v>
          </cell>
          <cell r="D34">
            <v>220</v>
          </cell>
        </row>
        <row r="35">
          <cell r="B35" t="str">
            <v>HRL1Len</v>
          </cell>
          <cell r="C35">
            <v>220</v>
          </cell>
          <cell r="D35">
            <v>220</v>
          </cell>
        </row>
        <row r="36">
          <cell r="B36" t="str">
            <v>HRL2Len</v>
          </cell>
          <cell r="C36">
            <v>220</v>
          </cell>
          <cell r="D36">
            <v>220</v>
          </cell>
        </row>
        <row r="37">
          <cell r="B37" t="str">
            <v>HRL3Len</v>
          </cell>
          <cell r="C37">
            <v>220</v>
          </cell>
          <cell r="D37">
            <v>220</v>
          </cell>
        </row>
        <row r="38">
          <cell r="B38" t="str">
            <v>LLS1Len</v>
          </cell>
          <cell r="C38">
            <v>130</v>
          </cell>
          <cell r="D38">
            <v>130</v>
          </cell>
        </row>
        <row r="39">
          <cell r="B39" t="str">
            <v>LLS2Len</v>
          </cell>
          <cell r="C39">
            <v>130</v>
          </cell>
          <cell r="D39">
            <v>130</v>
          </cell>
        </row>
        <row r="40">
          <cell r="B40" t="str">
            <v>LLS3Len</v>
          </cell>
          <cell r="C40">
            <v>130</v>
          </cell>
          <cell r="D40">
            <v>130</v>
          </cell>
        </row>
        <row r="41">
          <cell r="B41" t="str">
            <v>MBL1Len</v>
          </cell>
          <cell r="C41">
            <v>63</v>
          </cell>
          <cell r="D41">
            <v>63</v>
          </cell>
        </row>
        <row r="42">
          <cell r="B42" t="str">
            <v>MBL2Len</v>
          </cell>
          <cell r="C42">
            <v>172</v>
          </cell>
          <cell r="D42">
            <v>172</v>
          </cell>
        </row>
        <row r="43">
          <cell r="B43" t="str">
            <v>RBL1Len</v>
          </cell>
          <cell r="C43">
            <v>93</v>
          </cell>
          <cell r="D43">
            <v>93</v>
          </cell>
        </row>
        <row r="44">
          <cell r="B44" t="str">
            <v>RBL2Len</v>
          </cell>
          <cell r="C44">
            <v>317</v>
          </cell>
          <cell r="D44">
            <v>317</v>
          </cell>
        </row>
        <row r="45">
          <cell r="B45" t="str">
            <v>LBL1Len</v>
          </cell>
          <cell r="C45">
            <v>64</v>
          </cell>
          <cell r="D45">
            <v>64</v>
          </cell>
        </row>
        <row r="46">
          <cell r="B46" t="str">
            <v>LBL2Len</v>
          </cell>
          <cell r="C46">
            <v>149</v>
          </cell>
          <cell r="D46">
            <v>149</v>
          </cell>
        </row>
        <row r="47">
          <cell r="B47" t="str">
            <v>FLOD for Fittings etc</v>
          </cell>
        </row>
        <row r="48">
          <cell r="B48" t="str">
            <v>HLS0LD</v>
          </cell>
          <cell r="C48">
            <v>0</v>
          </cell>
          <cell r="D48">
            <v>0</v>
          </cell>
        </row>
        <row r="49">
          <cell r="B49" t="str">
            <v>HLS1LD</v>
          </cell>
          <cell r="C49">
            <v>0</v>
          </cell>
          <cell r="D49">
            <v>0</v>
          </cell>
        </row>
        <row r="50">
          <cell r="B50" t="str">
            <v>HLS2LD</v>
          </cell>
          <cell r="C50">
            <v>0</v>
          </cell>
          <cell r="D50">
            <v>0</v>
          </cell>
        </row>
        <row r="51">
          <cell r="B51" t="str">
            <v>HLS3LD</v>
          </cell>
          <cell r="C51">
            <v>0</v>
          </cell>
          <cell r="D51">
            <v>0</v>
          </cell>
        </row>
        <row r="52">
          <cell r="B52" t="str">
            <v>CRL0LD</v>
          </cell>
          <cell r="C52">
            <v>0</v>
          </cell>
          <cell r="D52">
            <v>0</v>
          </cell>
        </row>
        <row r="53">
          <cell r="B53" t="str">
            <v>CRL1LD</v>
          </cell>
          <cell r="C53">
            <v>0</v>
          </cell>
          <cell r="D53">
            <v>0</v>
          </cell>
        </row>
        <row r="54">
          <cell r="B54" t="str">
            <v>CRL2LD</v>
          </cell>
          <cell r="C54">
            <v>0</v>
          </cell>
          <cell r="D54">
            <v>0</v>
          </cell>
        </row>
        <row r="55">
          <cell r="B55" t="str">
            <v>CRL3LD</v>
          </cell>
          <cell r="C55">
            <v>0</v>
          </cell>
          <cell r="D55">
            <v>0</v>
          </cell>
        </row>
        <row r="56">
          <cell r="B56" t="str">
            <v>HRL0LD</v>
          </cell>
          <cell r="C56">
            <v>0</v>
          </cell>
          <cell r="D56">
            <v>0</v>
          </cell>
        </row>
        <row r="57">
          <cell r="B57" t="str">
            <v>HRL1LD</v>
          </cell>
          <cell r="C57">
            <v>0</v>
          </cell>
          <cell r="D57">
            <v>0</v>
          </cell>
        </row>
        <row r="58">
          <cell r="B58" t="str">
            <v>HRL2LD</v>
          </cell>
          <cell r="C58">
            <v>0</v>
          </cell>
          <cell r="D58">
            <v>0</v>
          </cell>
        </row>
        <row r="59">
          <cell r="B59" t="str">
            <v>HRL3LD</v>
          </cell>
          <cell r="C59">
            <v>0</v>
          </cell>
          <cell r="D59">
            <v>0</v>
          </cell>
        </row>
        <row r="60">
          <cell r="B60" t="str">
            <v>LLS1LD</v>
          </cell>
          <cell r="C60">
            <v>0</v>
          </cell>
          <cell r="D60">
            <v>0</v>
          </cell>
        </row>
        <row r="61">
          <cell r="B61" t="str">
            <v>LLS2LD</v>
          </cell>
          <cell r="C61">
            <v>0</v>
          </cell>
          <cell r="D61">
            <v>0</v>
          </cell>
        </row>
        <row r="62">
          <cell r="B62" t="str">
            <v>LLS3LD</v>
          </cell>
          <cell r="C62">
            <v>0</v>
          </cell>
          <cell r="D62">
            <v>0</v>
          </cell>
        </row>
        <row r="63">
          <cell r="B63" t="str">
            <v>MBL1LD</v>
          </cell>
          <cell r="C63">
            <v>0</v>
          </cell>
          <cell r="D63">
            <v>0</v>
          </cell>
        </row>
        <row r="64">
          <cell r="B64" t="str">
            <v>MBL2LD</v>
          </cell>
          <cell r="C64">
            <v>0</v>
          </cell>
          <cell r="D64">
            <v>0</v>
          </cell>
        </row>
        <row r="65">
          <cell r="B65" t="str">
            <v>RBL1LD</v>
          </cell>
          <cell r="C65">
            <v>0</v>
          </cell>
          <cell r="D65">
            <v>0</v>
          </cell>
        </row>
        <row r="66">
          <cell r="B66" t="str">
            <v>RBL2LD</v>
          </cell>
          <cell r="C66">
            <v>0</v>
          </cell>
          <cell r="D66">
            <v>0</v>
          </cell>
        </row>
        <row r="67">
          <cell r="B67" t="str">
            <v>LBL1LD</v>
          </cell>
          <cell r="C67">
            <v>0</v>
          </cell>
          <cell r="D67">
            <v>0</v>
          </cell>
        </row>
        <row r="68">
          <cell r="B68" t="str">
            <v>LBL2LD</v>
          </cell>
          <cell r="C68">
            <v>0</v>
          </cell>
          <cell r="D68">
            <v>0</v>
          </cell>
        </row>
        <row r="69">
          <cell r="B69" t="str">
            <v>Height , Z1</v>
          </cell>
        </row>
        <row r="70">
          <cell r="B70" t="str">
            <v>HSL0</v>
          </cell>
          <cell r="C70">
            <v>0</v>
          </cell>
          <cell r="D70">
            <v>0</v>
          </cell>
        </row>
        <row r="71">
          <cell r="B71" t="str">
            <v>HLS1</v>
          </cell>
          <cell r="C71">
            <v>0</v>
          </cell>
          <cell r="D71">
            <v>0</v>
          </cell>
        </row>
        <row r="72">
          <cell r="B72" t="str">
            <v>HLS2</v>
          </cell>
          <cell r="C72">
            <v>0</v>
          </cell>
          <cell r="D72">
            <v>0</v>
          </cell>
        </row>
        <row r="73">
          <cell r="B73" t="str">
            <v>HLS3</v>
          </cell>
          <cell r="C73">
            <v>0</v>
          </cell>
          <cell r="D73">
            <v>0</v>
          </cell>
        </row>
        <row r="74">
          <cell r="B74" t="str">
            <v>CRL0</v>
          </cell>
          <cell r="C74">
            <v>0</v>
          </cell>
          <cell r="D74">
            <v>0</v>
          </cell>
        </row>
        <row r="75">
          <cell r="B75" t="str">
            <v>CRL1</v>
          </cell>
          <cell r="C75">
            <v>0</v>
          </cell>
          <cell r="D75">
            <v>0</v>
          </cell>
        </row>
        <row r="76">
          <cell r="B76" t="str">
            <v>CRL2</v>
          </cell>
          <cell r="C76">
            <v>0</v>
          </cell>
          <cell r="D76">
            <v>0</v>
          </cell>
        </row>
        <row r="77">
          <cell r="B77" t="str">
            <v>CRL3</v>
          </cell>
          <cell r="C77">
            <v>0</v>
          </cell>
          <cell r="D77">
            <v>0</v>
          </cell>
        </row>
        <row r="78">
          <cell r="B78" t="str">
            <v>HRL0</v>
          </cell>
          <cell r="C78">
            <v>0</v>
          </cell>
          <cell r="D78">
            <v>0</v>
          </cell>
        </row>
        <row r="79">
          <cell r="B79" t="str">
            <v>HRL1</v>
          </cell>
          <cell r="C79">
            <v>0</v>
          </cell>
          <cell r="D79">
            <v>0</v>
          </cell>
        </row>
        <row r="80">
          <cell r="B80" t="str">
            <v>HRL2</v>
          </cell>
          <cell r="C80">
            <v>0</v>
          </cell>
          <cell r="D80">
            <v>0</v>
          </cell>
        </row>
        <row r="81">
          <cell r="B81" t="str">
            <v>HRL3</v>
          </cell>
          <cell r="C81">
            <v>0</v>
          </cell>
          <cell r="D81">
            <v>0</v>
          </cell>
        </row>
        <row r="82">
          <cell r="B82" t="str">
            <v>LLS1</v>
          </cell>
          <cell r="C82">
            <v>0</v>
          </cell>
          <cell r="D82">
            <v>0</v>
          </cell>
        </row>
        <row r="83">
          <cell r="B83" t="str">
            <v>LLS2</v>
          </cell>
          <cell r="C83">
            <v>0</v>
          </cell>
          <cell r="D83">
            <v>0</v>
          </cell>
        </row>
        <row r="84">
          <cell r="B84" t="str">
            <v>LLS3</v>
          </cell>
          <cell r="C84">
            <v>0</v>
          </cell>
          <cell r="D84">
            <v>0</v>
          </cell>
        </row>
        <row r="85">
          <cell r="B85" t="str">
            <v>MBL1</v>
          </cell>
          <cell r="C85">
            <v>0</v>
          </cell>
          <cell r="D85">
            <v>0</v>
          </cell>
        </row>
        <row r="86">
          <cell r="B86" t="str">
            <v>MBL2</v>
          </cell>
          <cell r="C86">
            <v>0</v>
          </cell>
          <cell r="D86">
            <v>0</v>
          </cell>
        </row>
        <row r="87">
          <cell r="B87" t="str">
            <v>RBL1</v>
          </cell>
          <cell r="C87">
            <v>0</v>
          </cell>
          <cell r="D87">
            <v>0</v>
          </cell>
        </row>
        <row r="88">
          <cell r="B88" t="str">
            <v>RBL2</v>
          </cell>
          <cell r="C88">
            <v>0</v>
          </cell>
          <cell r="D88">
            <v>0</v>
          </cell>
        </row>
        <row r="89">
          <cell r="B89" t="str">
            <v>LBL1</v>
          </cell>
          <cell r="C89">
            <v>0</v>
          </cell>
          <cell r="D89">
            <v>0</v>
          </cell>
        </row>
        <row r="90">
          <cell r="B90" t="str">
            <v>LBL2</v>
          </cell>
          <cell r="C90">
            <v>0</v>
          </cell>
          <cell r="D90">
            <v>0</v>
          </cell>
        </row>
        <row r="91">
          <cell r="B91" t="str">
            <v>Height , Z2</v>
          </cell>
        </row>
        <row r="92">
          <cell r="B92" t="str">
            <v>HSL0</v>
          </cell>
          <cell r="C92">
            <v>0</v>
          </cell>
          <cell r="D92">
            <v>0</v>
          </cell>
        </row>
        <row r="93">
          <cell r="B93" t="str">
            <v>HLS1</v>
          </cell>
          <cell r="C93">
            <v>0</v>
          </cell>
          <cell r="D93">
            <v>0</v>
          </cell>
        </row>
        <row r="94">
          <cell r="B94" t="str">
            <v>HLS2</v>
          </cell>
          <cell r="C94">
            <v>0</v>
          </cell>
          <cell r="D94">
            <v>0</v>
          </cell>
        </row>
        <row r="95">
          <cell r="B95" t="str">
            <v>HLS3</v>
          </cell>
          <cell r="C95">
            <v>0</v>
          </cell>
          <cell r="D95">
            <v>0</v>
          </cell>
        </row>
        <row r="96">
          <cell r="B96" t="str">
            <v>CRL0</v>
          </cell>
          <cell r="C96">
            <v>0</v>
          </cell>
          <cell r="D96">
            <v>0</v>
          </cell>
        </row>
        <row r="97">
          <cell r="B97" t="str">
            <v>CRL1</v>
          </cell>
          <cell r="C97">
            <v>0</v>
          </cell>
          <cell r="D97">
            <v>0</v>
          </cell>
        </row>
        <row r="98">
          <cell r="B98" t="str">
            <v>CRL2</v>
          </cell>
          <cell r="C98">
            <v>0</v>
          </cell>
          <cell r="D98">
            <v>0</v>
          </cell>
        </row>
        <row r="99">
          <cell r="B99" t="str">
            <v>CRL3</v>
          </cell>
          <cell r="C99">
            <v>0</v>
          </cell>
          <cell r="D99">
            <v>0</v>
          </cell>
        </row>
        <row r="100">
          <cell r="B100" t="str">
            <v>HRL0</v>
          </cell>
          <cell r="C100">
            <v>0</v>
          </cell>
          <cell r="D100">
            <v>0</v>
          </cell>
        </row>
        <row r="101">
          <cell r="B101" t="str">
            <v>HRL1</v>
          </cell>
          <cell r="C101">
            <v>0</v>
          </cell>
          <cell r="D101">
            <v>0</v>
          </cell>
        </row>
        <row r="102">
          <cell r="B102" t="str">
            <v>HRL2</v>
          </cell>
          <cell r="C102">
            <v>0</v>
          </cell>
          <cell r="D102">
            <v>0</v>
          </cell>
        </row>
        <row r="103">
          <cell r="B103" t="str">
            <v>HRL3</v>
          </cell>
          <cell r="C103">
            <v>0</v>
          </cell>
          <cell r="D103">
            <v>0</v>
          </cell>
        </row>
        <row r="104">
          <cell r="B104" t="str">
            <v>LLS1</v>
          </cell>
          <cell r="C104">
            <v>0</v>
          </cell>
          <cell r="D104">
            <v>0</v>
          </cell>
        </row>
        <row r="105">
          <cell r="B105" t="str">
            <v>LLS2</v>
          </cell>
          <cell r="C105">
            <v>0</v>
          </cell>
          <cell r="D105">
            <v>0</v>
          </cell>
        </row>
        <row r="106">
          <cell r="B106" t="str">
            <v>LLS3</v>
          </cell>
          <cell r="C106">
            <v>0</v>
          </cell>
          <cell r="D106">
            <v>0</v>
          </cell>
        </row>
        <row r="107">
          <cell r="B107" t="str">
            <v>MBL1</v>
          </cell>
          <cell r="C107">
            <v>0</v>
          </cell>
          <cell r="D107">
            <v>0</v>
          </cell>
        </row>
        <row r="108">
          <cell r="B108" t="str">
            <v>MBL2</v>
          </cell>
          <cell r="C108">
            <v>0</v>
          </cell>
          <cell r="D108">
            <v>0</v>
          </cell>
        </row>
        <row r="109">
          <cell r="B109" t="str">
            <v>RBL1</v>
          </cell>
          <cell r="C109">
            <v>0</v>
          </cell>
          <cell r="D109">
            <v>0</v>
          </cell>
        </row>
        <row r="110">
          <cell r="B110" t="str">
            <v>RBL2</v>
          </cell>
          <cell r="C110">
            <v>0</v>
          </cell>
          <cell r="D110">
            <v>0</v>
          </cell>
        </row>
        <row r="111">
          <cell r="B111" t="str">
            <v>LBL1</v>
          </cell>
          <cell r="C111">
            <v>0</v>
          </cell>
          <cell r="D111">
            <v>0</v>
          </cell>
        </row>
        <row r="112">
          <cell r="B112" t="str">
            <v>LBL2</v>
          </cell>
          <cell r="C112">
            <v>0</v>
          </cell>
          <cell r="D112">
            <v>0</v>
          </cell>
        </row>
        <row r="114">
          <cell r="B114" t="str">
            <v>%HLS0</v>
          </cell>
          <cell r="C114" t="str">
            <v>DIA 11.50 RLENGTH 150 FLOD 0.00 Z1 0.00 Z2 0.00 %HLS0</v>
          </cell>
          <cell r="D114" t="str">
            <v>DIA 9.00 RLENGTH 150 FLOD 0.00 Z1 0.00 Z2 0.00 %HLS0</v>
          </cell>
        </row>
        <row r="115">
          <cell r="B115" t="str">
            <v>%HLS1</v>
          </cell>
          <cell r="C115" t="str">
            <v>DIA 11.50 RLENGTH 150 FLOD 0.00 Z1 0.00 Z2 0.00 %HLS1</v>
          </cell>
          <cell r="D115" t="str">
            <v>DIA 9.00 RLENGTH 150 FLOD 0.00 Z1 0.00 Z2 0.00 %HLS1</v>
          </cell>
        </row>
        <row r="116">
          <cell r="B116" t="str">
            <v>%HLS2</v>
          </cell>
          <cell r="C116" t="str">
            <v>DIA 11.50 RLENGTH 150 FLOD 0.00 Z1 0.00 Z2 0.00 %HLS2</v>
          </cell>
          <cell r="D116" t="str">
            <v>DIA 11.50 RLENGTH 150 FLOD 0.00 Z1 0.00 Z2 0.00 %HLS2</v>
          </cell>
        </row>
        <row r="117">
          <cell r="B117" t="str">
            <v>%HLS3</v>
          </cell>
          <cell r="C117" t="str">
            <v>DIA 11.50 RLENGTH 150 FLOD 0.00 Z1 0.00 Z2 0.00 %HLS3</v>
          </cell>
          <cell r="D117" t="str">
            <v>DIA 11.50 RLENGTH 150 FLOD 0.00 Z1 0.00 Z2 0.00 %HLS3</v>
          </cell>
        </row>
        <row r="118">
          <cell r="B118" t="str">
            <v>%CRL0</v>
          </cell>
          <cell r="C118" t="str">
            <v>DIA 15.00 RLENGTH 130 FLOD 0.00 Z1 0.00 Z2 0.00 %CRL0</v>
          </cell>
          <cell r="D118" t="str">
            <v>DIA 22.00 RLENGTH 130 FLOD 0.00 Z1 0.00 Z2 0.00 %CRL0</v>
          </cell>
        </row>
        <row r="119">
          <cell r="B119" t="str">
            <v>%CRL1</v>
          </cell>
          <cell r="C119" t="str">
            <v>DIA 15.00 RLENGTH 130 FLOD 0.00 Z1 0.00 Z2 0.00 %CRL1</v>
          </cell>
          <cell r="D119" t="str">
            <v>DIA 22.00 RLENGTH 130 FLOD 0.00 Z1 0.00 Z2 0.00 %CRL1</v>
          </cell>
        </row>
        <row r="120">
          <cell r="B120" t="str">
            <v>%CRL2</v>
          </cell>
          <cell r="C120" t="str">
            <v>DIA 15.00 RLENGTH 130 FLOD 0.00 Z1 0.00 Z2 0.00 %CRL2</v>
          </cell>
          <cell r="D120" t="str">
            <v>DIA 16.00 RLENGTH 130 FLOD 0.00 Z1 0.00 Z2 0.00 %CRL2</v>
          </cell>
        </row>
        <row r="121">
          <cell r="B121" t="str">
            <v>%CRL3</v>
          </cell>
          <cell r="C121" t="str">
            <v>DIA 15.00 RLENGTH 130 FLOD 0.00 Z1 0.00 Z2 0.00 %CRL3</v>
          </cell>
          <cell r="D121" t="str">
            <v>DIA 16.00 RLENGTH 130 FLOD 0.00 Z1 0.00 Z2 0.00 %CRL3</v>
          </cell>
        </row>
        <row r="122">
          <cell r="B122" t="str">
            <v>%HRL0</v>
          </cell>
          <cell r="C122" t="str">
            <v>DIA 17.00 RLENGTH 220 FLOD 0.00 Z1 0.00 Z2 0.00 %HRL0</v>
          </cell>
          <cell r="D122" t="str">
            <v>DIA 17.00 RLENGTH 220 FLOD 0.00 Z1 0.00 Z2 0.00 %HRL0</v>
          </cell>
        </row>
        <row r="123">
          <cell r="B123" t="str">
            <v>%HRL1</v>
          </cell>
          <cell r="C123" t="str">
            <v>DIA 17.00 RLENGTH 220 FLOD 0.00 Z1 0.00 Z2 0.00 %HRL1</v>
          </cell>
          <cell r="D123" t="str">
            <v>DIA 17.00 RLENGTH 220 FLOD 0.00 Z1 0.00 Z2 0.00 %HRL1</v>
          </cell>
        </row>
        <row r="124">
          <cell r="B124" t="str">
            <v>%HRL2</v>
          </cell>
          <cell r="C124" t="str">
            <v>DIA 17.00 RLENGTH 220 FLOD 0.00 Z1 0.00 Z2 0.00 %HRL2</v>
          </cell>
          <cell r="D124" t="str">
            <v>DIA 23.00 RLENGTH 220 FLOD 0.00 Z1 0.00 Z2 0.00 %HRL2</v>
          </cell>
        </row>
        <row r="125">
          <cell r="B125" t="str">
            <v>%HRL3</v>
          </cell>
          <cell r="C125" t="str">
            <v>DIA 17.00 RLENGTH 220 FLOD 0.00 Z1 0.00 Z2 0.00 %HRL3</v>
          </cell>
          <cell r="D125" t="str">
            <v>DIA 23.00 RLENGTH 220 FLOD 0.00 Z1 0.00 Z2 0.00 %HRL3</v>
          </cell>
        </row>
        <row r="126">
          <cell r="B126" t="str">
            <v>%LLS1</v>
          </cell>
          <cell r="C126" t="str">
            <v>DIA 10.00 RLENGTH 130 FLOD 0.00 Z1 0.00 Z2 0.00 %LLS1</v>
          </cell>
          <cell r="D126" t="str">
            <v>DIA 9.00 RLENGTH 130 FLOD 0.00 Z1 0.00 Z2 0.00 %LLS1</v>
          </cell>
        </row>
        <row r="127">
          <cell r="B127" t="str">
            <v>%LLS2</v>
          </cell>
          <cell r="C127" t="str">
            <v>DIA 10.00 RLENGTH 130 FLOD 0.00 Z1 0.00 Z2 0.00 %LLS2</v>
          </cell>
          <cell r="D127" t="str">
            <v>DIA 9.00 RLENGTH 130 FLOD 0.00 Z1 0.00 Z2 0.00 %LLS2</v>
          </cell>
        </row>
        <row r="128">
          <cell r="B128" t="str">
            <v>%LLS3</v>
          </cell>
          <cell r="C128" t="str">
            <v>DIA 10.00 RLENGTH 130 FLOD 0.00 Z1 0.00 Z2 0.00 %LLS3</v>
          </cell>
          <cell r="D128" t="str">
            <v>DIA 12.00 RLENGTH 130 FLOD 0.00 Z1 0.00 Z2 0.00 %LLS3</v>
          </cell>
        </row>
        <row r="129">
          <cell r="B129" t="str">
            <v>%MBL1</v>
          </cell>
          <cell r="C129" t="str">
            <v>DIA 8.50 RLENGTH 63 FLOD 0.00 Z1 0.00 Z2 0.00 %MBL1</v>
          </cell>
          <cell r="D129" t="str">
            <v>DIA 8.50 RLENGTH 63 FLOD 0.00 Z1 0.00 Z2 0.00 %MBL1</v>
          </cell>
        </row>
        <row r="130">
          <cell r="B130" t="str">
            <v>%MBL2</v>
          </cell>
          <cell r="C130" t="str">
            <v>DIA 13.12 RLENGTH 172 FLOD 0.00 Z1 0.00 Z2 0.00 %MBL2</v>
          </cell>
          <cell r="D130" t="str">
            <v>DIA 13.12 RLENGTH 172 FLOD 0.00 Z1 0.00 Z2 0.00 %MBL2</v>
          </cell>
        </row>
        <row r="131">
          <cell r="B131" t="str">
            <v>%RBL1</v>
          </cell>
          <cell r="C131" t="str">
            <v>DIA 14.69 RLENGTH 93 FLOD 0.00 Z1 0.00 Z2 0.00 %RBL1</v>
          </cell>
          <cell r="D131" t="str">
            <v>DIA 14.69 RLENGTH 93 FLOD 0.00 Z1 0.00 Z2 0.00 %RBL1</v>
          </cell>
        </row>
        <row r="132">
          <cell r="B132" t="str">
            <v>%RBl2</v>
          </cell>
          <cell r="C132" t="str">
            <v>DIA 22.62 RLENGTH 317 FLOD 0.00 Z1 0.00 Z2 0.00 %RBl2</v>
          </cell>
          <cell r="D132" t="str">
            <v>DIA 22.62 RLENGTH 317 FLOD 0.00 Z1 0.00 Z2 0.00 %RBl2</v>
          </cell>
        </row>
        <row r="133">
          <cell r="B133" t="str">
            <v>%LBL1</v>
          </cell>
          <cell r="C133" t="str">
            <v>DIA 10.02 RLENGTH 64 FLOD 0.00 Z1 0.00 Z2 0.00 %LBL1</v>
          </cell>
          <cell r="D133" t="str">
            <v>DIA 10.02 RLENGTH 64 FLOD 0.00 Z1 0.00 Z2 0.00 %LBL1</v>
          </cell>
        </row>
        <row r="134">
          <cell r="B134" t="str">
            <v>%LBL2</v>
          </cell>
          <cell r="C134" t="str">
            <v>DIA 12.00 RLENGTH 149 FLOD 0.00 Z1 0.00 Z2 0.00 %LBL2</v>
          </cell>
          <cell r="D134" t="str">
            <v>DIA 12.00 RLENGTH 149 FLOD 0.00 Z1 0.00 Z2 0.00 %LBL2</v>
          </cell>
        </row>
      </sheetData>
      <sheetData sheetId="7" refreshError="1">
        <row r="1">
          <cell r="C1">
            <v>0</v>
          </cell>
        </row>
        <row r="2">
          <cell r="C2" t="str">
            <v>Custom</v>
          </cell>
        </row>
        <row r="4">
          <cell r="C4" t="str">
            <v>%</v>
          </cell>
        </row>
        <row r="5">
          <cell r="C5" t="str">
            <v>% Generic BFP Curve -- HP BFP Section -- BASED ON INPUT DESIGN VALUES</v>
          </cell>
        </row>
        <row r="6">
          <cell r="C6" t="str">
            <v>% Designed for 1x1 7FA Combined Cycle - Case HB4, Fired</v>
          </cell>
        </row>
        <row r="7">
          <cell r="C7" t="str">
            <v>P        NUMBER HPP  I1 BFP3 D1 BFP4 EFP -70</v>
          </cell>
        </row>
        <row r="8">
          <cell r="C8" t="str">
            <v>&amp;  X0 6.24177E+03 X1 -2.55743E-01 X2 4.27784E-04 X3 -5.76023E-07</v>
          </cell>
        </row>
        <row r="9">
          <cell r="C9" t="str">
            <v>MOT      NUMBER HPPM S1 HPP  EFM 0.95</v>
          </cell>
        </row>
        <row r="10">
          <cell r="C10" t="str">
            <v>% ************Boiler feed pump efficiency curve************</v>
          </cell>
        </row>
        <row r="11">
          <cell r="C11" t="str">
            <v>INTERPOL NUMBER 70 A0 0.0 A1 309.4 A2 618.8 A3 773.5 A4 928.2 A5 929.0 A6 1160.3 A7 1392.3</v>
          </cell>
        </row>
        <row r="12">
          <cell r="C12" t="str">
            <v>&amp;              X0 0.00 X1 43.74 X2 68.02 X3 74.71 X4 78.74 X5 80.00 X6 81.41 X7 82.23</v>
          </cell>
        </row>
        <row r="13">
          <cell r="C13" t="str">
            <v>%</v>
          </cell>
        </row>
        <row r="14">
          <cell r="C14" t="str">
            <v>%</v>
          </cell>
        </row>
        <row r="15">
          <cell r="C15" t="str">
            <v>%</v>
          </cell>
        </row>
        <row r="16">
          <cell r="C16" t="str">
            <v>% Generic BFP Curve -- IP BFP Section -- BASED ON INPUT DESIGN VALUES</v>
          </cell>
        </row>
        <row r="17">
          <cell r="C17" t="str">
            <v>% Designed for 1x1 7FA Combined Cycle - Case HB4, Fired</v>
          </cell>
        </row>
        <row r="18">
          <cell r="C18" t="str">
            <v>P        NUMBER IPP  I1 BFP1 D1 BFP2 EFP -71</v>
          </cell>
        </row>
        <row r="19">
          <cell r="C19" t="str">
            <v>&amp;  X0 1.59966E+03 X1 -6.15895E-02 X2 9.68076E-05 X3 -1.22492E-07</v>
          </cell>
        </row>
        <row r="20">
          <cell r="C20" t="str">
            <v>MOT      NUMBER IPPM S1 IPP  EFM 0.95</v>
          </cell>
        </row>
        <row r="21">
          <cell r="C21" t="str">
            <v>% ************Boiler feed pump efficiency curve************</v>
          </cell>
        </row>
        <row r="22">
          <cell r="C22" t="str">
            <v>INTERPOL NUMBER 71 A0 0.0 A1 329.3 A2 658.5 A3 823.2 A4 987.8 A5 988.7 A6 1234.8 A7 1481.7</v>
          </cell>
        </row>
        <row r="23">
          <cell r="C23" t="str">
            <v>&amp;              X0 0.00 X1 43.74 X2 68.02 X3 74.71 X4 78.74 X5 80.00 X6 81.41 X7 82.23</v>
          </cell>
        </row>
        <row r="24">
          <cell r="C24" t="str">
            <v>%</v>
          </cell>
        </row>
      </sheetData>
      <sheetData sheetId="8" refreshError="1"/>
      <sheetData sheetId="9" refreshError="1">
        <row r="4">
          <cell r="A4">
            <v>1</v>
          </cell>
          <cell r="C4" t="str">
            <v>%HSH4</v>
          </cell>
          <cell r="D4" t="str">
            <v>%RHT3</v>
          </cell>
          <cell r="E4" t="str">
            <v>%HSH3</v>
          </cell>
          <cell r="F4" t="str">
            <v>%RHT2</v>
          </cell>
          <cell r="G4" t="str">
            <v>%HSH2</v>
          </cell>
          <cell r="H4" t="str">
            <v>%RHT1</v>
          </cell>
          <cell r="I4" t="str">
            <v>%HSH1</v>
          </cell>
          <cell r="J4" t="str">
            <v>%HPEV</v>
          </cell>
          <cell r="K4" t="str">
            <v>%IPSH</v>
          </cell>
          <cell r="L4" t="str">
            <v>%HEC4</v>
          </cell>
          <cell r="M4" t="str">
            <v>%LPSH</v>
          </cell>
          <cell r="N4" t="str">
            <v>%HEC3</v>
          </cell>
          <cell r="O4" t="str">
            <v>%IPEV</v>
          </cell>
          <cell r="P4" t="str">
            <v>%HEC2</v>
          </cell>
          <cell r="Q4" t="str">
            <v>%IEC2</v>
          </cell>
          <cell r="R4" t="str">
            <v>%HEC1</v>
          </cell>
          <cell r="S4" t="str">
            <v>%IEC1</v>
          </cell>
          <cell r="T4" t="str">
            <v>%LPEV</v>
          </cell>
          <cell r="U4" t="str">
            <v>%LEC1</v>
          </cell>
        </row>
        <row r="5">
          <cell r="A5">
            <v>2</v>
          </cell>
          <cell r="C5" t="str">
            <v>%  B&amp;V Design</v>
          </cell>
        </row>
        <row r="6">
          <cell r="A6">
            <v>3</v>
          </cell>
          <cell r="B6" t="str">
            <v>XC0</v>
          </cell>
          <cell r="C6" t="str">
            <v>&amp;  PDROP 0.6 %HSH4 Design</v>
          </cell>
          <cell r="D6" t="str">
            <v>&amp;  PDROP 1.3 %RHT3 Design</v>
          </cell>
          <cell r="E6" t="str">
            <v>&amp;  PDROP 12.2 %HSH3 Design</v>
          </cell>
          <cell r="F6" t="str">
            <v>&amp;  PDROP 7.7 %RHT2 Design</v>
          </cell>
          <cell r="G6" t="str">
            <v>&amp;  PDROP 0.6 %HSH2 Design</v>
          </cell>
          <cell r="H6" t="str">
            <v>&amp;  PDROP 16.0 %RHT1 Design</v>
          </cell>
          <cell r="I6" t="str">
            <v>&amp;  PDROP 56.6 %HSH1 Design</v>
          </cell>
          <cell r="J6" t="str">
            <v>&amp;  %No Pressure Drop</v>
          </cell>
          <cell r="K6" t="str">
            <v>&amp;  PDROP 15. %IPSH Design</v>
          </cell>
          <cell r="L6" t="str">
            <v>&amp;  XC0 1.7 %HEC4 Design</v>
          </cell>
          <cell r="M6" t="str">
            <v>&amp;  PDROP 15. %LPSH Design</v>
          </cell>
          <cell r="N6" t="str">
            <v>&amp;  XC0 16.5 %HEC3 Design</v>
          </cell>
          <cell r="O6" t="str">
            <v>&amp;  %No Pressure Drop</v>
          </cell>
          <cell r="P6" t="str">
            <v>&amp;  XC0 5.5 %HEC2 Design</v>
          </cell>
          <cell r="Q6" t="str">
            <v>&amp;  XC0 12.2 %IEC2 Design</v>
          </cell>
          <cell r="R6" t="str">
            <v>&amp;  XC0 6.3 %HEC1 Design</v>
          </cell>
          <cell r="S6" t="str">
            <v>&amp;  XC0 17.8 %IEC1 Design</v>
          </cell>
          <cell r="T6" t="str">
            <v>&amp;  %No Pressure Drop</v>
          </cell>
          <cell r="U6" t="str">
            <v>&amp;  XC0 15. %LEC1 Design</v>
          </cell>
        </row>
        <row r="7">
          <cell r="A7">
            <v>4</v>
          </cell>
          <cell r="B7" t="str">
            <v>LOSS</v>
          </cell>
          <cell r="C7" t="str">
            <v>&amp;  LOSS 0.0050 %HSH4 Design</v>
          </cell>
          <cell r="D7" t="str">
            <v>&amp;  LOSS 0.0050 %RHT3 Design</v>
          </cell>
          <cell r="E7" t="str">
            <v>&amp;  LOSS 0.0050 %HSH3 Design</v>
          </cell>
          <cell r="F7" t="str">
            <v>&amp;  LOSS 0.0050 %RHT2 Design</v>
          </cell>
          <cell r="G7" t="str">
            <v>&amp;  LOSS 0.0050 %HSH2 Design</v>
          </cell>
          <cell r="H7" t="str">
            <v>&amp;  LOSS 0.0050 %RHT1 Design</v>
          </cell>
          <cell r="I7" t="str">
            <v>&amp;  LOSS 0.0050 %HSH1 Design</v>
          </cell>
          <cell r="J7" t="str">
            <v>&amp;  LOSS 0.0050 %HPEV Design</v>
          </cell>
          <cell r="K7" t="str">
            <v>&amp;  LOSS 0.0050 %IPSH Design</v>
          </cell>
          <cell r="L7" t="str">
            <v>&amp;  LOSS 0.0050 %HEC4 Design</v>
          </cell>
          <cell r="M7" t="str">
            <v>&amp;  LOSS 0.0050 %LPSH Design</v>
          </cell>
          <cell r="N7" t="str">
            <v>&amp;  LOSS 0.0050 %HEC3 Design</v>
          </cell>
          <cell r="O7" t="str">
            <v>&amp;  LOSS 0.0050 %IPEV Design</v>
          </cell>
          <cell r="P7" t="str">
            <v>&amp;  LOSS 0.0050 %HEC2 Design</v>
          </cell>
          <cell r="Q7" t="str">
            <v>&amp;  LOSS 0.0050 %IEC2 Design</v>
          </cell>
          <cell r="R7" t="str">
            <v>&amp;  LOSS 0.0050 %HEC1 Design</v>
          </cell>
          <cell r="S7" t="str">
            <v>&amp;  LOSS 0.0050 %IEC1 Design</v>
          </cell>
          <cell r="T7" t="str">
            <v>&amp;  LOSS 0.0050 %LPEV Design</v>
          </cell>
          <cell r="U7" t="str">
            <v>&amp;  LOSS 0.0050 %LEC1 Design</v>
          </cell>
        </row>
        <row r="8">
          <cell r="A8">
            <v>5</v>
          </cell>
          <cell r="B8" t="str">
            <v>UO</v>
          </cell>
          <cell r="C8" t="str">
            <v>&amp;  UO 1. %HSH4 Design</v>
          </cell>
          <cell r="D8" t="str">
            <v>&amp;  UO 1. %RHT3 Design</v>
          </cell>
          <cell r="E8" t="str">
            <v>&amp;  UO 1. %HSH3 Design</v>
          </cell>
          <cell r="F8" t="str">
            <v>&amp;  UO 1. %RHT2 Design</v>
          </cell>
          <cell r="G8" t="str">
            <v>&amp;  UO 1. %HSH2 Design</v>
          </cell>
          <cell r="H8" t="str">
            <v>&amp;  UO 1. %RHT1 Design</v>
          </cell>
          <cell r="I8" t="str">
            <v>&amp;  UO 1. %HSH1 Design</v>
          </cell>
          <cell r="J8" t="str">
            <v>&amp;  UO 1. %HPEV Design</v>
          </cell>
          <cell r="K8" t="str">
            <v>&amp;  UO 1. %IPSH Design</v>
          </cell>
          <cell r="L8" t="str">
            <v>&amp;  UO 1. %HEC4 Design</v>
          </cell>
          <cell r="M8" t="str">
            <v>&amp;  UO 1. %LPSH Design</v>
          </cell>
          <cell r="N8" t="str">
            <v>&amp;  UO 1. %HEC3 Design</v>
          </cell>
          <cell r="O8" t="str">
            <v>&amp;  UO 1. %IPEV Design</v>
          </cell>
          <cell r="P8" t="str">
            <v>&amp;  UO 1. %HEC2 Design</v>
          </cell>
          <cell r="Q8" t="str">
            <v>&amp;  UO 1. %IEC2 Design</v>
          </cell>
          <cell r="R8" t="str">
            <v>&amp;  UO 1. %HEC1 Design</v>
          </cell>
          <cell r="S8" t="str">
            <v>&amp;  UO 1. %IEC1 Design</v>
          </cell>
          <cell r="T8" t="str">
            <v>&amp;  UO 1. %LPEV Design</v>
          </cell>
          <cell r="U8" t="str">
            <v>&amp;  UO 1. %LEC1 Design</v>
          </cell>
        </row>
        <row r="9">
          <cell r="A9">
            <v>6</v>
          </cell>
          <cell r="B9" t="str">
            <v>GASAPP</v>
          </cell>
          <cell r="C9" t="str">
            <v>&amp;  TCOUT 1056.0 %HSH4 Design</v>
          </cell>
          <cell r="D9" t="str">
            <v>&amp;  TCOUT 1055.4 %RHT3 Design</v>
          </cell>
          <cell r="E9" t="str">
            <v>&amp;  TCOUT 1048. %HSH3 Design</v>
          </cell>
          <cell r="F9" t="str">
            <v>&amp;  TCOUT 1035. %RHT2 Design</v>
          </cell>
          <cell r="G9" t="str">
            <v>&amp;  TCOUT 945. %HSH2 Design</v>
          </cell>
          <cell r="H9" t="str">
            <v>&amp;  TCOUT 920. %RHT1 Design</v>
          </cell>
          <cell r="I9" t="str">
            <v>&amp;  TCOUT 940. %HSH1 Design</v>
          </cell>
          <cell r="J9" t="str">
            <v>&amp;  PINCH 14.0 %HPEV Design</v>
          </cell>
          <cell r="K9" t="str">
            <v>&amp;  GASAPP 15. %IPSH Design</v>
          </cell>
          <cell r="L9" t="str">
            <v>&amp;  TCOUT 560.6  %GASAPP 16.455 %HEC4 Design</v>
          </cell>
          <cell r="M9" t="str">
            <v>&amp;  GASAPP 15. %LPSH Design</v>
          </cell>
          <cell r="N9" t="str">
            <v>&amp;  GASAPP 15. %HEC3 Design</v>
          </cell>
          <cell r="O9" t="str">
            <v>&amp;  PINCH 14.0 %IPEV Design</v>
          </cell>
          <cell r="P9" t="str">
            <v>&amp;  GASAPP 15. %HEC2 Design</v>
          </cell>
          <cell r="Q9" t="str">
            <v>&amp;  GASAPP 23. %IEC2 Design</v>
          </cell>
          <cell r="R9" t="str">
            <v>&amp;  GASAPP 35. %HEC1 Design</v>
          </cell>
          <cell r="S9" t="str">
            <v>&amp;  GASAPP 15. %IEC1 Design</v>
          </cell>
          <cell r="T9" t="str">
            <v>&amp;  PINCH 14.0 %LPEV Design</v>
          </cell>
          <cell r="U9" t="str">
            <v>&amp;  GASAPP 23.6 %LEC1 Design</v>
          </cell>
        </row>
        <row r="10">
          <cell r="A10">
            <v>7</v>
          </cell>
          <cell r="C10" t="str">
            <v>%</v>
          </cell>
        </row>
        <row r="11">
          <cell r="A11">
            <v>8</v>
          </cell>
          <cell r="C11" t="str">
            <v>%</v>
          </cell>
        </row>
        <row r="12">
          <cell r="A12">
            <v>9</v>
          </cell>
          <cell r="C12" t="str">
            <v>%</v>
          </cell>
        </row>
        <row r="43">
          <cell r="B43" t="str">
            <v>%HSH4</v>
          </cell>
          <cell r="C43" t="str">
            <v>%RHT2</v>
          </cell>
          <cell r="D43" t="str">
            <v>%HSH3</v>
          </cell>
          <cell r="E43" t="str">
            <v>%HSH2</v>
          </cell>
          <cell r="F43" t="str">
            <v>%RHT1</v>
          </cell>
          <cell r="G43" t="str">
            <v>%HSH1</v>
          </cell>
          <cell r="H43" t="str">
            <v>%HEV3</v>
          </cell>
          <cell r="I43" t="str">
            <v>%HEV2</v>
          </cell>
          <cell r="J43" t="str">
            <v>%HEV1</v>
          </cell>
          <cell r="K43" t="str">
            <v>%IPSH</v>
          </cell>
          <cell r="L43" t="str">
            <v>%HEC5</v>
          </cell>
          <cell r="M43" t="str">
            <v>%LPSH</v>
          </cell>
          <cell r="N43" t="str">
            <v>%HEC4</v>
          </cell>
          <cell r="O43" t="str">
            <v>%IPEV</v>
          </cell>
          <cell r="P43" t="str">
            <v>%HEC3</v>
          </cell>
          <cell r="Q43" t="str">
            <v>%IEC2</v>
          </cell>
          <cell r="R43" t="str">
            <v>%HEC2</v>
          </cell>
          <cell r="S43" t="str">
            <v>%HEC1</v>
          </cell>
          <cell r="T43" t="str">
            <v>%IEC1</v>
          </cell>
          <cell r="U43" t="str">
            <v>%LPEV</v>
          </cell>
          <cell r="V43" t="str">
            <v>%LEC3</v>
          </cell>
          <cell r="W43" t="str">
            <v>%LEC2</v>
          </cell>
          <cell r="X43" t="str">
            <v>%LEC1</v>
          </cell>
        </row>
        <row r="44">
          <cell r="A44">
            <v>1</v>
          </cell>
          <cell r="B44" t="str">
            <v>% From Alstom %HSH4</v>
          </cell>
          <cell r="C44" t="str">
            <v>% From Alstom %RHT2</v>
          </cell>
          <cell r="D44" t="str">
            <v>% From Alstom %HSH3</v>
          </cell>
          <cell r="E44" t="str">
            <v>% From Alstom %HSH2</v>
          </cell>
          <cell r="F44" t="str">
            <v>% From Alstom %RHT1</v>
          </cell>
          <cell r="G44" t="str">
            <v>% From Alstom %HSH1</v>
          </cell>
          <cell r="H44" t="str">
            <v>% From Alstom %HEV3</v>
          </cell>
          <cell r="I44" t="str">
            <v>% From Alstom %HEV2</v>
          </cell>
          <cell r="J44" t="str">
            <v>% From Alstom %HEV1</v>
          </cell>
          <cell r="K44" t="str">
            <v>% From Alstom %IPSH</v>
          </cell>
          <cell r="L44" t="str">
            <v>% From Alstom %HEC5</v>
          </cell>
          <cell r="M44" t="str">
            <v>% From Alstom %LPSH</v>
          </cell>
          <cell r="N44" t="str">
            <v>% From Alstom %HEC4</v>
          </cell>
          <cell r="O44" t="str">
            <v>% From Alstom %IPEV</v>
          </cell>
          <cell r="P44" t="str">
            <v>% From Alstom %HEC3</v>
          </cell>
          <cell r="Q44" t="str">
            <v>% From Alstom %IEC2</v>
          </cell>
          <cell r="R44" t="str">
            <v>% From Alstom %HEC2</v>
          </cell>
          <cell r="S44" t="str">
            <v>% From Alstom %HEC1</v>
          </cell>
          <cell r="T44" t="str">
            <v>% From Alstom %IEC1</v>
          </cell>
          <cell r="U44" t="str">
            <v>% From Alstom %LEV</v>
          </cell>
          <cell r="V44" t="str">
            <v>% From Alstom %LEC3</v>
          </cell>
          <cell r="W44" t="str">
            <v>% From Alstom %LEC2</v>
          </cell>
          <cell r="X44" t="str">
            <v>% From Alstom %LEC1</v>
          </cell>
        </row>
        <row r="45">
          <cell r="A45">
            <v>2</v>
          </cell>
          <cell r="B45" t="str">
            <v>&amp; ITYPE 3.0000</v>
          </cell>
          <cell r="C45" t="str">
            <v>&amp; ITYPE 2.0000</v>
          </cell>
          <cell r="D45" t="str">
            <v>&amp; ITYPE 2.0000</v>
          </cell>
          <cell r="E45" t="str">
            <v>&amp; ITYPE 3.0000</v>
          </cell>
          <cell r="F45" t="str">
            <v>&amp; ITYPE 3.0000</v>
          </cell>
          <cell r="G45" t="str">
            <v>&amp; ITYPE 2.0000</v>
          </cell>
          <cell r="H45" t="str">
            <v>&amp; ITYPE 2.0000</v>
          </cell>
          <cell r="I45" t="str">
            <v>&amp; ITYPE 2.0000</v>
          </cell>
          <cell r="J45" t="str">
            <v>&amp; ITYPE 2.0000</v>
          </cell>
          <cell r="K45" t="str">
            <v>&amp; ITYPE 2.0000</v>
          </cell>
          <cell r="L45" t="str">
            <v>&amp; ITYPE 2.0000</v>
          </cell>
          <cell r="M45" t="str">
            <v>&amp; ITYPE 2.0000</v>
          </cell>
          <cell r="N45" t="str">
            <v>&amp; ITYPE 2.0000</v>
          </cell>
          <cell r="O45" t="str">
            <v>&amp; ITYPE 2.0000</v>
          </cell>
          <cell r="P45" t="str">
            <v>&amp; ITYPE 2.0000</v>
          </cell>
          <cell r="Q45" t="str">
            <v>&amp; ITYPE 2.0000</v>
          </cell>
          <cell r="R45" t="str">
            <v>&amp; ITYPE 2.0000</v>
          </cell>
          <cell r="S45" t="str">
            <v>&amp; ITYPE 2.0000</v>
          </cell>
          <cell r="T45" t="str">
            <v>&amp; ITYPE 2.0000</v>
          </cell>
          <cell r="U45" t="str">
            <v>&amp; ITYPE 2.0000</v>
          </cell>
          <cell r="V45" t="str">
            <v>&amp; ITYPE 2.0000</v>
          </cell>
          <cell r="W45" t="str">
            <v>&amp; ITYPE 2.0000</v>
          </cell>
          <cell r="X45" t="str">
            <v>&amp; ITYPE 2.0000</v>
          </cell>
        </row>
        <row r="46">
          <cell r="A46">
            <v>3</v>
          </cell>
          <cell r="B46" t="str">
            <v>&amp; NPASS 1.0000</v>
          </cell>
          <cell r="C46" t="str">
            <v>&amp; NPASS 1.0000</v>
          </cell>
          <cell r="D46" t="str">
            <v>&amp; NPASS 1.0000</v>
          </cell>
          <cell r="E46" t="str">
            <v>&amp; NPASS 1.0000</v>
          </cell>
          <cell r="F46" t="str">
            <v>&amp; NPASS 1.0000</v>
          </cell>
          <cell r="G46" t="str">
            <v>&amp; NPASS 1.0000</v>
          </cell>
          <cell r="H46" t="str">
            <v>&amp; NPASS 1.0000</v>
          </cell>
          <cell r="I46" t="str">
            <v>&amp; NPASS 1.0000</v>
          </cell>
          <cell r="J46" t="str">
            <v>&amp; NPASS 1.0000</v>
          </cell>
          <cell r="K46" t="str">
            <v>&amp; NPASS 1.0000</v>
          </cell>
          <cell r="L46" t="str">
            <v>&amp; NPASS 4.0000</v>
          </cell>
          <cell r="M46" t="str">
            <v>&amp; NPASS 1.0000</v>
          </cell>
          <cell r="N46" t="str">
            <v>&amp; NPASS 8.0000</v>
          </cell>
          <cell r="O46" t="str">
            <v>&amp; NPASS 1.0000</v>
          </cell>
          <cell r="P46" t="str">
            <v>&amp; NPASS 2.0000</v>
          </cell>
          <cell r="Q46" t="str">
            <v>&amp; NPASS 1.0000</v>
          </cell>
          <cell r="R46" t="str">
            <v>&amp; NPASS 6.0000</v>
          </cell>
          <cell r="S46" t="str">
            <v>&amp; NPASS 4.0000</v>
          </cell>
          <cell r="T46" t="str">
            <v>&amp; NPASS 1.0000</v>
          </cell>
          <cell r="U46" t="str">
            <v>&amp; NPASS 1.0000</v>
          </cell>
          <cell r="V46" t="str">
            <v>&amp; NPASS 4.0000</v>
          </cell>
          <cell r="W46" t="str">
            <v>&amp; NPASS 3.0000</v>
          </cell>
          <cell r="X46" t="str">
            <v>&amp; NPASS 1.0000</v>
          </cell>
        </row>
        <row r="47">
          <cell r="A47">
            <v>4</v>
          </cell>
          <cell r="B47" t="str">
            <v>&amp; RIN 0.0001</v>
          </cell>
          <cell r="C47" t="str">
            <v>&amp; RIN 0.0001</v>
          </cell>
          <cell r="D47" t="str">
            <v>&amp; RIN 0.0001</v>
          </cell>
          <cell r="E47" t="str">
            <v>&amp; RIN 0.0001</v>
          </cell>
          <cell r="F47" t="str">
            <v>&amp; RIN 0.0001</v>
          </cell>
          <cell r="G47" t="str">
            <v>&amp; RIN 0.0001</v>
          </cell>
          <cell r="H47" t="str">
            <v>&amp; RIN 0.0001</v>
          </cell>
          <cell r="I47" t="str">
            <v>&amp; RIN 0.0001</v>
          </cell>
          <cell r="J47" t="str">
            <v>&amp; RIN 0.0001</v>
          </cell>
          <cell r="K47" t="str">
            <v>&amp; RIN 0.0001</v>
          </cell>
          <cell r="L47" t="str">
            <v>&amp; RIN 0.0001</v>
          </cell>
          <cell r="M47" t="str">
            <v>&amp; RIN 0.0001</v>
          </cell>
          <cell r="N47" t="str">
            <v>&amp; RIN 0.0001</v>
          </cell>
          <cell r="O47" t="str">
            <v>&amp; RIN 0.0001</v>
          </cell>
          <cell r="P47" t="str">
            <v>&amp; RIN 0.0001</v>
          </cell>
          <cell r="Q47" t="str">
            <v>&amp; RIN 0.0001</v>
          </cell>
          <cell r="R47" t="str">
            <v>&amp; RIN 0.0001</v>
          </cell>
          <cell r="S47" t="str">
            <v>&amp; RIN 0.0001</v>
          </cell>
          <cell r="T47" t="str">
            <v>&amp; RIN 0.0001</v>
          </cell>
          <cell r="U47" t="str">
            <v>&amp; RIN 0.0001</v>
          </cell>
          <cell r="V47" t="str">
            <v>&amp; RIN 0.0001</v>
          </cell>
          <cell r="W47" t="str">
            <v>&amp; RIN 0.0001</v>
          </cell>
          <cell r="X47" t="str">
            <v>&amp; RIN 0.0001</v>
          </cell>
        </row>
        <row r="48">
          <cell r="A48">
            <v>5</v>
          </cell>
          <cell r="B48" t="str">
            <v>&amp; ROUT 0.0010</v>
          </cell>
          <cell r="C48" t="str">
            <v>&amp; ROUT 0.0010</v>
          </cell>
          <cell r="D48" t="str">
            <v>&amp; ROUT 0.0010</v>
          </cell>
          <cell r="E48" t="str">
            <v>&amp; ROUT 0.0010</v>
          </cell>
          <cell r="F48" t="str">
            <v>&amp; ROUT 0.0010</v>
          </cell>
          <cell r="G48" t="str">
            <v>&amp; ROUT 0.0010</v>
          </cell>
          <cell r="H48" t="str">
            <v>&amp; ROUT 0.0010</v>
          </cell>
          <cell r="I48" t="str">
            <v>&amp; ROUT 0.0010</v>
          </cell>
          <cell r="J48" t="str">
            <v>&amp; ROUT 0.0010</v>
          </cell>
          <cell r="K48" t="str">
            <v>&amp; ROUT 0.0010</v>
          </cell>
          <cell r="L48" t="str">
            <v>&amp; ROUT 0.0010</v>
          </cell>
          <cell r="M48" t="str">
            <v>&amp; ROUT 0.0010</v>
          </cell>
          <cell r="N48" t="str">
            <v>&amp; ROUT 0.0010</v>
          </cell>
          <cell r="O48" t="str">
            <v>&amp; ROUT 0.0010</v>
          </cell>
          <cell r="P48" t="str">
            <v>&amp; ROUT 0.0010</v>
          </cell>
          <cell r="Q48" t="str">
            <v>&amp; ROUT 0.0010</v>
          </cell>
          <cell r="R48" t="str">
            <v>&amp; ROUT 0.0010</v>
          </cell>
          <cell r="S48" t="str">
            <v>&amp; ROUT 0.0010</v>
          </cell>
          <cell r="T48" t="str">
            <v>&amp; ROUT 0.0010</v>
          </cell>
          <cell r="U48" t="str">
            <v>&amp; ROUT 0.0010</v>
          </cell>
          <cell r="V48" t="str">
            <v>&amp; ROUT 0.0010</v>
          </cell>
          <cell r="W48" t="str">
            <v>&amp; ROUT 0.0010</v>
          </cell>
          <cell r="X48" t="str">
            <v>&amp; ROUT 0.0010</v>
          </cell>
        </row>
        <row r="49">
          <cell r="A49">
            <v>6</v>
          </cell>
          <cell r="B49" t="str">
            <v>&amp; NROW 3.0000</v>
          </cell>
          <cell r="C49" t="str">
            <v>&amp; NROW 4.0000</v>
          </cell>
          <cell r="D49" t="str">
            <v>&amp; NROW 3.0000</v>
          </cell>
          <cell r="E49" t="str">
            <v>&amp; NROW 3.0000</v>
          </cell>
          <cell r="F49" t="str">
            <v>&amp; NROW 4.0000</v>
          </cell>
          <cell r="G49" t="str">
            <v>&amp; NROW 3.0000</v>
          </cell>
          <cell r="H49" t="str">
            <v>&amp; NROW 4.0000</v>
          </cell>
          <cell r="I49" t="str">
            <v>&amp; NROW 7.0000</v>
          </cell>
          <cell r="J49" t="str">
            <v>&amp; NROW 4.0000</v>
          </cell>
          <cell r="K49" t="str">
            <v>&amp; NROW 1.0000</v>
          </cell>
          <cell r="L49" t="str">
            <v>&amp; NROW 4.0000</v>
          </cell>
          <cell r="M49" t="str">
            <v>&amp; NROW 2.0000</v>
          </cell>
          <cell r="N49" t="str">
            <v>&amp; NROW 8.0000</v>
          </cell>
          <cell r="O49" t="str">
            <v>&amp; NROW 8.0000</v>
          </cell>
          <cell r="P49" t="str">
            <v>&amp; NROW 2.0000</v>
          </cell>
          <cell r="Q49" t="str">
            <v>&amp; NROW 1.0000</v>
          </cell>
          <cell r="R49" t="str">
            <v>&amp; NROW 6.0000</v>
          </cell>
          <cell r="S49" t="str">
            <v>&amp; NROW 4.0000</v>
          </cell>
          <cell r="T49" t="str">
            <v>&amp; NROW 1.0000</v>
          </cell>
          <cell r="U49" t="str">
            <v>&amp; NROW 8.0000</v>
          </cell>
          <cell r="V49" t="str">
            <v>&amp; NROW 8.0000</v>
          </cell>
          <cell r="W49" t="str">
            <v>&amp; NROW 6.0000</v>
          </cell>
          <cell r="X49" t="str">
            <v>&amp; NROW 1.0000</v>
          </cell>
        </row>
        <row r="50">
          <cell r="A50">
            <v>7</v>
          </cell>
          <cell r="B50" t="str">
            <v>&amp; NTUBE 84.0000</v>
          </cell>
          <cell r="C50" t="str">
            <v>&amp; NTUBE 84.0000</v>
          </cell>
          <cell r="D50" t="str">
            <v>&amp; NTUBE 84.0000</v>
          </cell>
          <cell r="E50" t="str">
            <v>&amp; NTUBE 84.0000</v>
          </cell>
          <cell r="F50" t="str">
            <v>&amp; NTUBE 84.0000</v>
          </cell>
          <cell r="G50" t="str">
            <v>&amp; NTUBE 84.0000</v>
          </cell>
          <cell r="H50" t="str">
            <v>&amp; NTUBE 84.0000</v>
          </cell>
          <cell r="I50" t="str">
            <v>&amp; NTUBE 84.0000</v>
          </cell>
          <cell r="J50" t="str">
            <v>&amp; NTUBE 84.0000</v>
          </cell>
          <cell r="K50" t="str">
            <v>&amp; NTUBE 84.0000</v>
          </cell>
          <cell r="L50" t="str">
            <v>&amp; NTUBE 84.0000</v>
          </cell>
          <cell r="M50" t="str">
            <v>&amp; NTUBE 84.0000</v>
          </cell>
          <cell r="N50" t="str">
            <v>&amp; NTUBE 84.0000</v>
          </cell>
          <cell r="O50" t="str">
            <v>&amp; NTUBE 84.0000</v>
          </cell>
          <cell r="P50" t="str">
            <v>&amp; NTUBE 84.0000</v>
          </cell>
          <cell r="Q50" t="str">
            <v>&amp; NTUBE 84.0000</v>
          </cell>
          <cell r="R50" t="str">
            <v>&amp; NTUBE 84.0000</v>
          </cell>
          <cell r="S50" t="str">
            <v>&amp; NTUBE 84.0000</v>
          </cell>
          <cell r="T50" t="str">
            <v>&amp; NTUBE 84.0000</v>
          </cell>
          <cell r="U50" t="str">
            <v>&amp; NTUBE 84.0000</v>
          </cell>
          <cell r="V50" t="str">
            <v>&amp; NTUBE 84.0000</v>
          </cell>
          <cell r="W50" t="str">
            <v>&amp; NTUBE 84.0000</v>
          </cell>
          <cell r="X50" t="str">
            <v>&amp; NTUBE 84.0000</v>
          </cell>
        </row>
        <row r="51">
          <cell r="A51">
            <v>8</v>
          </cell>
          <cell r="B51" t="str">
            <v>&amp; TUBEL 65.0000</v>
          </cell>
          <cell r="C51" t="str">
            <v>&amp; TUBEL 65.0000</v>
          </cell>
          <cell r="D51" t="str">
            <v>&amp; TUBEL 65.0000</v>
          </cell>
          <cell r="E51" t="str">
            <v>&amp; TUBEL 65.0000</v>
          </cell>
          <cell r="F51" t="str">
            <v>&amp; TUBEL 65.0000</v>
          </cell>
          <cell r="G51" t="str">
            <v>&amp; TUBEL 65.0000</v>
          </cell>
          <cell r="H51" t="str">
            <v>&amp; TUBEL 65.0000</v>
          </cell>
          <cell r="I51" t="str">
            <v>&amp; TUBEL 65.0000</v>
          </cell>
          <cell r="J51" t="str">
            <v>&amp; TUBEL 65.0000</v>
          </cell>
          <cell r="K51" t="str">
            <v>&amp; TUBEL 65.0000</v>
          </cell>
          <cell r="L51" t="str">
            <v>&amp; TUBEL 65.0000</v>
          </cell>
          <cell r="M51" t="str">
            <v>&amp; TUBEL 65.0000</v>
          </cell>
          <cell r="N51" t="str">
            <v>&amp; TUBEL 65.0000</v>
          </cell>
          <cell r="O51" t="str">
            <v>&amp; TUBEL 65.0000</v>
          </cell>
          <cell r="P51" t="str">
            <v>&amp; TUBEL 65.0000</v>
          </cell>
          <cell r="Q51" t="str">
            <v>&amp; TUBEL 65.0000</v>
          </cell>
          <cell r="R51" t="str">
            <v>&amp; TUBEL 65.0000</v>
          </cell>
          <cell r="S51" t="str">
            <v>&amp; TUBEL 65.0000</v>
          </cell>
          <cell r="T51" t="str">
            <v>&amp; TUBEL 65.0000</v>
          </cell>
          <cell r="U51" t="str">
            <v>&amp; TUBEL 65.0000</v>
          </cell>
          <cell r="V51" t="str">
            <v>&amp; TUBEL 65.0000</v>
          </cell>
          <cell r="W51" t="str">
            <v>&amp; TUBEL 65.0000</v>
          </cell>
          <cell r="X51" t="str">
            <v>&amp; TUBEL 65.0000</v>
          </cell>
        </row>
        <row r="52">
          <cell r="A52">
            <v>9</v>
          </cell>
          <cell r="B52" t="str">
            <v>&amp; TUBED 1.5000</v>
          </cell>
          <cell r="C52" t="str">
            <v>&amp; TUBED 1.7500</v>
          </cell>
          <cell r="D52" t="str">
            <v>&amp; TUBED 1.5000</v>
          </cell>
          <cell r="E52" t="str">
            <v>&amp; TUBED 1.5000</v>
          </cell>
          <cell r="F52" t="str">
            <v>&amp; TUBED 1.7500</v>
          </cell>
          <cell r="G52" t="str">
            <v>&amp; TUBED 1.5000</v>
          </cell>
          <cell r="H52" t="str">
            <v>&amp; TUBED 1.5000</v>
          </cell>
          <cell r="I52" t="str">
            <v>&amp; TUBED 1.5000</v>
          </cell>
          <cell r="J52" t="str">
            <v>&amp; TUBED 1.5000</v>
          </cell>
          <cell r="K52" t="str">
            <v>&amp; TUBED 1.5000</v>
          </cell>
          <cell r="L52" t="str">
            <v>&amp; TUBED 1.5000</v>
          </cell>
          <cell r="M52" t="str">
            <v>&amp; TUBED 1.5000</v>
          </cell>
          <cell r="N52" t="str">
            <v>&amp; TUBED 1.5000</v>
          </cell>
          <cell r="O52" t="str">
            <v>&amp; TUBED 1.5000</v>
          </cell>
          <cell r="P52" t="str">
            <v>&amp; TUBED 1.5000</v>
          </cell>
          <cell r="Q52" t="str">
            <v>&amp; TUBED 1.5000</v>
          </cell>
          <cell r="R52" t="str">
            <v>&amp; TUBED 1.5000</v>
          </cell>
          <cell r="S52" t="str">
            <v>&amp; TUBED 1.5000</v>
          </cell>
          <cell r="T52" t="str">
            <v>&amp; TUBED 1.5000</v>
          </cell>
          <cell r="U52" t="str">
            <v>&amp; TUBED 1.5000</v>
          </cell>
          <cell r="V52" t="str">
            <v>&amp; TUBED 1.5000</v>
          </cell>
          <cell r="W52" t="str">
            <v>&amp; TUBED 1.5000</v>
          </cell>
          <cell r="X52" t="str">
            <v>&amp; TUBED 1.5000</v>
          </cell>
        </row>
        <row r="53">
          <cell r="A53">
            <v>10</v>
          </cell>
          <cell r="B53" t="str">
            <v>&amp; WALLT 0.2000</v>
          </cell>
          <cell r="C53" t="str">
            <v>&amp; WALLT 0.1050</v>
          </cell>
          <cell r="D53" t="str">
            <v>&amp; WALLT 0.1500</v>
          </cell>
          <cell r="E53" t="str">
            <v>&amp; WALLT 0.2200</v>
          </cell>
          <cell r="F53" t="str">
            <v>&amp; WALLT 0.1050</v>
          </cell>
          <cell r="G53" t="str">
            <v>&amp; WALLT 0.2000</v>
          </cell>
          <cell r="H53" t="str">
            <v>&amp; WALLT 0.1650</v>
          </cell>
          <cell r="I53" t="str">
            <v>&amp; WALLT 0.1500</v>
          </cell>
          <cell r="J53" t="str">
            <v>&amp; WALLT 0.1500</v>
          </cell>
          <cell r="K53" t="str">
            <v>&amp; WALLT 0.1500</v>
          </cell>
          <cell r="L53" t="str">
            <v>&amp; WALLT 0.1500</v>
          </cell>
          <cell r="M53" t="str">
            <v>&amp; WALLT 0.1500</v>
          </cell>
          <cell r="N53" t="str">
            <v>&amp; WALLT 0.1500</v>
          </cell>
          <cell r="O53" t="str">
            <v>&amp; WALLT 0.1500</v>
          </cell>
          <cell r="P53" t="str">
            <v>&amp; WALLT 0.1500</v>
          </cell>
          <cell r="Q53" t="str">
            <v>&amp; WALLT 0.1500</v>
          </cell>
          <cell r="R53" t="str">
            <v>&amp; WALLT 0.1500</v>
          </cell>
          <cell r="S53" t="str">
            <v>&amp; WALLT 0.1500</v>
          </cell>
          <cell r="T53" t="str">
            <v>&amp; WALLT 0.1500</v>
          </cell>
          <cell r="U53" t="str">
            <v>&amp; WALLT 0.1500</v>
          </cell>
          <cell r="V53" t="str">
            <v>&amp; WALLT 0.1500</v>
          </cell>
          <cell r="W53" t="str">
            <v>&amp; WALLT 0.1500</v>
          </cell>
          <cell r="X53" t="str">
            <v>&amp; WALLT 0.1500</v>
          </cell>
        </row>
        <row r="54">
          <cell r="A54">
            <v>11</v>
          </cell>
          <cell r="B54" t="str">
            <v>&amp; NFIN 2.0000</v>
          </cell>
          <cell r="C54" t="str">
            <v>&amp; NFIN 5.8000</v>
          </cell>
          <cell r="D54" t="str">
            <v>&amp; NFIN 3.0000</v>
          </cell>
          <cell r="E54" t="str">
            <v>&amp; NFIN 2.0000</v>
          </cell>
          <cell r="F54" t="str">
            <v>&amp; NFIN 2.0000</v>
          </cell>
          <cell r="G54" t="str">
            <v>&amp; NFIN 6.2000</v>
          </cell>
          <cell r="H54" t="str">
            <v>&amp; NFIN 6.0000</v>
          </cell>
          <cell r="I54" t="str">
            <v>&amp; NFIN 6.6000</v>
          </cell>
          <cell r="J54" t="str">
            <v>&amp; NFIN 6.6000</v>
          </cell>
          <cell r="K54" t="str">
            <v>&amp; NFIN 6.6000</v>
          </cell>
          <cell r="L54" t="str">
            <v>&amp; NFIN 6.6000</v>
          </cell>
          <cell r="M54" t="str">
            <v>&amp; NFIN 3.0000</v>
          </cell>
          <cell r="N54" t="str">
            <v>&amp; NFIN 6.6000</v>
          </cell>
          <cell r="O54" t="str">
            <v>&amp; NFIN 6.6000</v>
          </cell>
          <cell r="P54" t="str">
            <v>&amp; NFIN 6.6000</v>
          </cell>
          <cell r="Q54" t="str">
            <v>&amp; NFIN 6.6000</v>
          </cell>
          <cell r="R54" t="str">
            <v>&amp; NFIN 6.6000</v>
          </cell>
          <cell r="S54" t="str">
            <v>&amp; NFIN 6.6000</v>
          </cell>
          <cell r="T54" t="str">
            <v>&amp; NFIN 6.6000</v>
          </cell>
          <cell r="U54" t="str">
            <v>&amp; NFIN 6.6000</v>
          </cell>
          <cell r="V54" t="str">
            <v>&amp; NFIN 6.6000</v>
          </cell>
          <cell r="W54" t="str">
            <v>&amp; NFIN 6.6000</v>
          </cell>
          <cell r="X54" t="str">
            <v>&amp; NFIN 6.6000</v>
          </cell>
        </row>
        <row r="55">
          <cell r="A55">
            <v>12</v>
          </cell>
          <cell r="B55" t="str">
            <v>&amp; FINT 0.0390</v>
          </cell>
          <cell r="C55" t="str">
            <v>&amp; FINT 0.0390</v>
          </cell>
          <cell r="D55" t="str">
            <v>&amp; FINT 0.0390</v>
          </cell>
          <cell r="E55" t="str">
            <v>&amp; FINT 0.0390</v>
          </cell>
          <cell r="F55" t="str">
            <v>&amp; FINT 0.0390</v>
          </cell>
          <cell r="G55" t="str">
            <v>&amp; FINT 0.0390</v>
          </cell>
          <cell r="H55" t="str">
            <v>&amp; FINT 0.0390</v>
          </cell>
          <cell r="I55" t="str">
            <v>&amp; FINT 0.0390</v>
          </cell>
          <cell r="J55" t="str">
            <v>&amp; FINT 0.0390</v>
          </cell>
          <cell r="K55" t="str">
            <v>&amp; FINT 0.0390</v>
          </cell>
          <cell r="L55" t="str">
            <v>&amp; FINT 0.0390</v>
          </cell>
          <cell r="M55" t="str">
            <v>&amp; FINT 0.0390</v>
          </cell>
          <cell r="N55" t="str">
            <v>&amp; FINT 0.0390</v>
          </cell>
          <cell r="O55" t="str">
            <v>&amp; FINT 0.0390</v>
          </cell>
          <cell r="P55" t="str">
            <v>&amp; FINT 0.0390</v>
          </cell>
          <cell r="Q55" t="str">
            <v>&amp; FINT 0.0390</v>
          </cell>
          <cell r="R55" t="str">
            <v>&amp; FINT 0.0390</v>
          </cell>
          <cell r="S55" t="str">
            <v>&amp; FINT 0.0390</v>
          </cell>
          <cell r="T55" t="str">
            <v>&amp; FINT 0.0390</v>
          </cell>
          <cell r="U55" t="str">
            <v>&amp; FINT 0.0390</v>
          </cell>
          <cell r="V55" t="str">
            <v>&amp; FINT 0.0390</v>
          </cell>
          <cell r="W55" t="str">
            <v>&amp; FINT 0.0390</v>
          </cell>
          <cell r="X55" t="str">
            <v>&amp; FINT 0.0390</v>
          </cell>
        </row>
        <row r="56">
          <cell r="A56">
            <v>13</v>
          </cell>
          <cell r="B56" t="str">
            <v>&amp; FINH 0.3750</v>
          </cell>
          <cell r="C56" t="str">
            <v>&amp; FINH 0.6250</v>
          </cell>
          <cell r="D56" t="str">
            <v>&amp; FINH 0.5000</v>
          </cell>
          <cell r="E56" t="str">
            <v>&amp; FINH 0.2500</v>
          </cell>
          <cell r="F56" t="str">
            <v>&amp; FINH 0.2500</v>
          </cell>
          <cell r="G56" t="str">
            <v>&amp; FINH 0.5000</v>
          </cell>
          <cell r="H56" t="str">
            <v>&amp; FINH 0.6250</v>
          </cell>
          <cell r="I56" t="str">
            <v>&amp; FINH 0.6250</v>
          </cell>
          <cell r="J56" t="str">
            <v>&amp; FINH 0.6250</v>
          </cell>
          <cell r="K56" t="str">
            <v>&amp; FINH 0.6250</v>
          </cell>
          <cell r="L56" t="str">
            <v>&amp; FINH 0.6250</v>
          </cell>
          <cell r="M56" t="str">
            <v>&amp; FINH 0.6250</v>
          </cell>
          <cell r="N56" t="str">
            <v>&amp; FINH 0.6250</v>
          </cell>
          <cell r="O56" t="str">
            <v>&amp; FINH 0.6250</v>
          </cell>
          <cell r="P56" t="str">
            <v>&amp; FINH 0.6250</v>
          </cell>
          <cell r="Q56" t="str">
            <v>&amp; FINH 0.6250</v>
          </cell>
          <cell r="R56" t="str">
            <v>&amp; FINH 0.6250</v>
          </cell>
          <cell r="S56" t="str">
            <v>&amp; FINH 0.6250</v>
          </cell>
          <cell r="T56" t="str">
            <v>&amp; FINH 0.6250</v>
          </cell>
          <cell r="U56" t="str">
            <v>&amp; FINH 0.6250</v>
          </cell>
          <cell r="V56" t="str">
            <v>&amp; FINH 0.6250</v>
          </cell>
          <cell r="W56" t="str">
            <v>&amp; FINH 0.6250</v>
          </cell>
          <cell r="X56" t="str">
            <v>&amp; FINH 0.6250</v>
          </cell>
        </row>
        <row r="57">
          <cell r="A57">
            <v>14</v>
          </cell>
          <cell r="B57" t="str">
            <v>&amp; FINW 0.1570</v>
          </cell>
          <cell r="C57" t="str">
            <v>&amp; FINW 0.1570</v>
          </cell>
          <cell r="D57" t="str">
            <v>&amp; FINW 0.1570</v>
          </cell>
          <cell r="E57" t="str">
            <v>&amp; FINW 0.1570</v>
          </cell>
          <cell r="F57" t="str">
            <v>&amp; FINW 0.1570</v>
          </cell>
          <cell r="G57" t="str">
            <v>&amp; FINW 0.1570</v>
          </cell>
          <cell r="H57" t="str">
            <v>&amp; FINW 0.1570</v>
          </cell>
          <cell r="I57" t="str">
            <v>&amp; FINW 0.1570</v>
          </cell>
          <cell r="J57" t="str">
            <v>&amp; FINW 0.1570</v>
          </cell>
          <cell r="K57" t="str">
            <v>&amp; FINW 0.1570</v>
          </cell>
          <cell r="L57" t="str">
            <v>&amp; FINW 0.1570</v>
          </cell>
          <cell r="M57" t="str">
            <v>&amp; FINW 0.1570</v>
          </cell>
          <cell r="N57" t="str">
            <v>&amp; FINW 0.1570</v>
          </cell>
          <cell r="O57" t="str">
            <v>&amp; FINW 0.1570</v>
          </cell>
          <cell r="P57" t="str">
            <v>&amp; FINW 0.1570</v>
          </cell>
          <cell r="Q57" t="str">
            <v>&amp; FINW 0.1570</v>
          </cell>
          <cell r="R57" t="str">
            <v>&amp; FINW 0.1570</v>
          </cell>
          <cell r="S57" t="str">
            <v>&amp; FINW 0.1570</v>
          </cell>
          <cell r="T57" t="str">
            <v>&amp; FINW 0.1570</v>
          </cell>
          <cell r="U57" t="str">
            <v>&amp; FINW 0.1570</v>
          </cell>
          <cell r="V57" t="str">
            <v>&amp; FINW 0.1570</v>
          </cell>
          <cell r="W57" t="str">
            <v>&amp; FINW 0.1570</v>
          </cell>
          <cell r="X57" t="str">
            <v>&amp; FINW 0.1570</v>
          </cell>
        </row>
        <row r="58">
          <cell r="A58">
            <v>15</v>
          </cell>
          <cell r="B58" t="str">
            <v>&amp; PITCHL 4.6060</v>
          </cell>
          <cell r="C58" t="str">
            <v>&amp; PITCHL 4.6060</v>
          </cell>
          <cell r="D58" t="str">
            <v>&amp; PITCHL 4.6060</v>
          </cell>
          <cell r="E58" t="str">
            <v>&amp; PITCHL 4.6060</v>
          </cell>
          <cell r="F58" t="str">
            <v>&amp; PITCHL 4.6060</v>
          </cell>
          <cell r="G58" t="str">
            <v>&amp; PITCHL 4.6060</v>
          </cell>
          <cell r="H58" t="str">
            <v>&amp; PITCHL 4.6060</v>
          </cell>
          <cell r="I58" t="str">
            <v>&amp; PITCHL 3.6220</v>
          </cell>
          <cell r="J58" t="str">
            <v>&amp; PITCHL 3.6220</v>
          </cell>
          <cell r="K58" t="str">
            <v>&amp; PITCHL 4.6060</v>
          </cell>
          <cell r="L58" t="str">
            <v>&amp; PITCHL 3.6220</v>
          </cell>
          <cell r="M58" t="str">
            <v>&amp; PITCHL 4.6060</v>
          </cell>
          <cell r="N58" t="str">
            <v>&amp; PITCHL 3.6220</v>
          </cell>
          <cell r="O58" t="str">
            <v>&amp; PITCHL 3.6220</v>
          </cell>
          <cell r="P58" t="str">
            <v>&amp; PITCHL 3.6220</v>
          </cell>
          <cell r="Q58" t="str">
            <v>&amp; PITCHL 3.6220</v>
          </cell>
          <cell r="R58" t="str">
            <v>&amp; PITCHL 3.6220</v>
          </cell>
          <cell r="S58" t="str">
            <v>&amp; PITCHL 3.6220</v>
          </cell>
          <cell r="T58" t="str">
            <v>&amp; PITCHL 3.6220</v>
          </cell>
          <cell r="U58" t="str">
            <v>&amp; PITCHL 3.6220</v>
          </cell>
          <cell r="V58" t="str">
            <v>&amp; PITCHL 3.6220</v>
          </cell>
          <cell r="W58" t="str">
            <v>&amp; PITCHL 3.6220</v>
          </cell>
          <cell r="X58" t="str">
            <v>&amp; PITCHL 3.6220</v>
          </cell>
        </row>
        <row r="59">
          <cell r="A59">
            <v>16</v>
          </cell>
          <cell r="B59" t="str">
            <v>&amp; PITCHT 3.4650</v>
          </cell>
          <cell r="C59" t="str">
            <v>&amp; PITCHT 3.4650</v>
          </cell>
          <cell r="D59" t="str">
            <v>&amp; PITCHT 3.4650</v>
          </cell>
          <cell r="E59" t="str">
            <v>&amp; PITCHT 3.4650</v>
          </cell>
          <cell r="F59" t="str">
            <v>&amp; PITCHT 3.4650</v>
          </cell>
          <cell r="G59" t="str">
            <v>&amp; PITCHT 3.4650</v>
          </cell>
          <cell r="H59" t="str">
            <v>&amp; PITCHT 3.4650</v>
          </cell>
          <cell r="I59" t="str">
            <v>&amp; PITCHT 3.4650</v>
          </cell>
          <cell r="J59" t="str">
            <v>&amp; PITCHT 3.4650</v>
          </cell>
          <cell r="K59" t="str">
            <v>&amp; PITCHT 3.4650</v>
          </cell>
          <cell r="L59" t="str">
            <v>&amp; PITCHT 3.4650</v>
          </cell>
          <cell r="M59" t="str">
            <v>&amp; PITCHT 3.4650</v>
          </cell>
          <cell r="N59" t="str">
            <v>&amp; PITCHT 3.4650</v>
          </cell>
          <cell r="O59" t="str">
            <v>&amp; PITCHT 3.4650</v>
          </cell>
          <cell r="P59" t="str">
            <v>&amp; PITCHT 3.4650</v>
          </cell>
          <cell r="Q59" t="str">
            <v>&amp; PITCHT 3.4650</v>
          </cell>
          <cell r="R59" t="str">
            <v>&amp; PITCHT 3.4650</v>
          </cell>
          <cell r="S59" t="str">
            <v>&amp; PITCHT 3.4650</v>
          </cell>
          <cell r="T59" t="str">
            <v>&amp; PITCHT 3.4650</v>
          </cell>
          <cell r="U59" t="str">
            <v>&amp; PITCHT 3.4650</v>
          </cell>
          <cell r="V59" t="str">
            <v>&amp; PITCHT 3.4650</v>
          </cell>
          <cell r="W59" t="str">
            <v>&amp; PITCHT 3.4650</v>
          </cell>
          <cell r="X59" t="str">
            <v>&amp; PITCHT 3.4650</v>
          </cell>
        </row>
        <row r="60">
          <cell r="A60">
            <v>17</v>
          </cell>
          <cell r="B60" t="str">
            <v>% No Duct Height Data</v>
          </cell>
          <cell r="C60" t="str">
            <v>% No Duct Height Data</v>
          </cell>
          <cell r="D60" t="str">
            <v>% No Duct Height Data</v>
          </cell>
          <cell r="E60" t="str">
            <v>% No Duct Height Data</v>
          </cell>
          <cell r="F60" t="str">
            <v>% No Duct Height Data</v>
          </cell>
          <cell r="G60" t="str">
            <v>% No Duct Height Data</v>
          </cell>
          <cell r="H60" t="str">
            <v>% No Duct Height Data</v>
          </cell>
          <cell r="I60" t="str">
            <v>% No Duct Height Data</v>
          </cell>
          <cell r="J60" t="str">
            <v>% No Duct Height Data</v>
          </cell>
          <cell r="K60" t="str">
            <v>% No Duct Height Data</v>
          </cell>
          <cell r="L60" t="str">
            <v>% No Duct Height Data</v>
          </cell>
          <cell r="M60" t="str">
            <v>% No Duct Height Data</v>
          </cell>
          <cell r="N60" t="str">
            <v>% No Duct Height Data</v>
          </cell>
          <cell r="O60" t="str">
            <v>% No Duct Height Data</v>
          </cell>
          <cell r="P60" t="str">
            <v>% No Duct Height Data</v>
          </cell>
          <cell r="Q60" t="str">
            <v>% No Duct Height Data</v>
          </cell>
          <cell r="R60" t="str">
            <v>% No Duct Height Data</v>
          </cell>
          <cell r="S60" t="str">
            <v>% No Duct Height Data</v>
          </cell>
          <cell r="T60" t="str">
            <v>% No Duct Height Data</v>
          </cell>
          <cell r="U60" t="str">
            <v>% No Duct Height Data</v>
          </cell>
          <cell r="V60" t="str">
            <v>% No Duct Height Data</v>
          </cell>
          <cell r="W60" t="str">
            <v>% No Duct Height Data</v>
          </cell>
          <cell r="X60" t="str">
            <v>% No Duct Height Data</v>
          </cell>
        </row>
        <row r="61">
          <cell r="A61">
            <v>18</v>
          </cell>
          <cell r="B61" t="str">
            <v>% No Duct Width Data</v>
          </cell>
          <cell r="C61" t="str">
            <v>% No Duct Width Data</v>
          </cell>
          <cell r="D61" t="str">
            <v>% No Duct Width Data</v>
          </cell>
          <cell r="E61" t="str">
            <v>% No Duct Width Data</v>
          </cell>
          <cell r="F61" t="str">
            <v>% No Duct Width Data</v>
          </cell>
          <cell r="G61" t="str">
            <v>% No Duct Width Data</v>
          </cell>
          <cell r="H61" t="str">
            <v>% No Duct Width Data</v>
          </cell>
          <cell r="I61" t="str">
            <v>% No Duct Width Data</v>
          </cell>
          <cell r="J61" t="str">
            <v>% No Duct Width Data</v>
          </cell>
          <cell r="K61" t="str">
            <v>% No Duct Width Data</v>
          </cell>
          <cell r="L61" t="str">
            <v>% No Duct Width Data</v>
          </cell>
          <cell r="M61" t="str">
            <v>% No Duct Width Data</v>
          </cell>
          <cell r="N61" t="str">
            <v>% No Duct Width Data</v>
          </cell>
          <cell r="O61" t="str">
            <v>% No Duct Width Data</v>
          </cell>
          <cell r="P61" t="str">
            <v>% No Duct Width Data</v>
          </cell>
          <cell r="Q61" t="str">
            <v>% No Duct Width Data</v>
          </cell>
          <cell r="R61" t="str">
            <v>% No Duct Width Data</v>
          </cell>
          <cell r="S61" t="str">
            <v>% No Duct Width Data</v>
          </cell>
          <cell r="T61" t="str">
            <v>% No Duct Width Data</v>
          </cell>
          <cell r="U61" t="str">
            <v>% No Duct Width Data</v>
          </cell>
          <cell r="V61" t="str">
            <v>% No Duct Width Data</v>
          </cell>
          <cell r="W61" t="str">
            <v>% No Duct Width Data</v>
          </cell>
          <cell r="X61" t="str">
            <v>% No Duct Width Data</v>
          </cell>
        </row>
        <row r="62">
          <cell r="A62">
            <v>19</v>
          </cell>
          <cell r="B62" t="str">
            <v>&amp; KFIN -32</v>
          </cell>
          <cell r="C62" t="str">
            <v>&amp; KFIN -32</v>
          </cell>
          <cell r="D62" t="str">
            <v>&amp; KFIN -32</v>
          </cell>
          <cell r="E62" t="str">
            <v>&amp; KFIN -32</v>
          </cell>
          <cell r="F62" t="str">
            <v>&amp; KFIN -32</v>
          </cell>
          <cell r="G62" t="str">
            <v>&amp; KFIN -32</v>
          </cell>
          <cell r="H62" t="str">
            <v>&amp; KFIN -34</v>
          </cell>
          <cell r="I62" t="str">
            <v>&amp; KFIN -34</v>
          </cell>
          <cell r="J62" t="str">
            <v>&amp; KFIN -34</v>
          </cell>
          <cell r="K62" t="str">
            <v>&amp; KFIN -34</v>
          </cell>
          <cell r="L62" t="str">
            <v>&amp; KFIN -34</v>
          </cell>
          <cell r="M62" t="str">
            <v>&amp; KFIN -34</v>
          </cell>
          <cell r="N62" t="str">
            <v>&amp; KFIN -34</v>
          </cell>
          <cell r="O62" t="str">
            <v>&amp; KFIN -34</v>
          </cell>
          <cell r="P62" t="str">
            <v>&amp; KFIN -34</v>
          </cell>
          <cell r="Q62" t="str">
            <v>&amp; KFIN -34</v>
          </cell>
          <cell r="R62" t="str">
            <v>&amp; KFIN -34</v>
          </cell>
          <cell r="S62" t="str">
            <v>&amp; KFIN -34</v>
          </cell>
          <cell r="T62" t="str">
            <v>&amp; KFIN -34</v>
          </cell>
          <cell r="U62" t="str">
            <v>&amp; KFIN -34</v>
          </cell>
          <cell r="V62" t="str">
            <v>&amp; KFIN -34</v>
          </cell>
          <cell r="W62" t="str">
            <v>&amp; KFIN -34</v>
          </cell>
          <cell r="X62" t="str">
            <v>&amp; KFIN -34</v>
          </cell>
        </row>
        <row r="63">
          <cell r="A63">
            <v>20</v>
          </cell>
          <cell r="B63" t="str">
            <v>&amp; KWALL -31</v>
          </cell>
          <cell r="C63" t="str">
            <v>&amp; KWALL -31</v>
          </cell>
          <cell r="D63" t="str">
            <v>&amp; KWALL -31</v>
          </cell>
          <cell r="E63" t="str">
            <v>&amp; KWALL -31</v>
          </cell>
          <cell r="F63" t="str">
            <v>&amp; KWALL -31</v>
          </cell>
          <cell r="G63" t="str">
            <v>&amp; KWALL -33</v>
          </cell>
          <cell r="H63" t="str">
            <v>&amp; KWALL -35</v>
          </cell>
          <cell r="I63" t="str">
            <v>&amp; KWALL -35</v>
          </cell>
          <cell r="J63" t="str">
            <v>&amp; KWALL -35</v>
          </cell>
          <cell r="K63" t="str">
            <v>&amp; KWALL -34</v>
          </cell>
          <cell r="L63" t="str">
            <v>&amp; KWALL -35</v>
          </cell>
          <cell r="M63" t="str">
            <v>&amp; KWALL -34</v>
          </cell>
          <cell r="N63" t="str">
            <v>&amp; KWALL -35</v>
          </cell>
          <cell r="O63" t="str">
            <v>&amp; KWALL -34</v>
          </cell>
          <cell r="P63" t="str">
            <v>&amp; KWALL -34</v>
          </cell>
          <cell r="Q63" t="str">
            <v>&amp; KWALL -35</v>
          </cell>
          <cell r="R63" t="str">
            <v>&amp; KWALL -34</v>
          </cell>
          <cell r="S63" t="str">
            <v>&amp; KWALL -35</v>
          </cell>
          <cell r="T63" t="str">
            <v>&amp; KWALL -35</v>
          </cell>
          <cell r="U63" t="str">
            <v>&amp; KWALL -34</v>
          </cell>
          <cell r="V63" t="str">
            <v>&amp; KWALL -34</v>
          </cell>
          <cell r="W63" t="str">
            <v>&amp; KWALL -34</v>
          </cell>
          <cell r="X63" t="str">
            <v>&amp; KWALL -34</v>
          </cell>
        </row>
        <row r="64">
          <cell r="A64">
            <v>21</v>
          </cell>
          <cell r="B64" t="str">
            <v>%&amp; KHOT -10</v>
          </cell>
          <cell r="C64" t="str">
            <v>%&amp; KHOT -10</v>
          </cell>
          <cell r="D64" t="str">
            <v>%&amp; KHOT -10</v>
          </cell>
          <cell r="E64" t="str">
            <v>%&amp; KHOT -10</v>
          </cell>
          <cell r="F64" t="str">
            <v>%&amp; KHOT -10</v>
          </cell>
          <cell r="G64" t="str">
            <v>%&amp; KHOT -10</v>
          </cell>
          <cell r="H64" t="str">
            <v>%&amp; KHOT -10</v>
          </cell>
          <cell r="I64" t="str">
            <v>%&amp; KHOT -10</v>
          </cell>
          <cell r="J64" t="str">
            <v>%&amp; KHOT -10</v>
          </cell>
          <cell r="K64" t="str">
            <v>%&amp; KHOT -10</v>
          </cell>
          <cell r="L64" t="str">
            <v>%&amp; KHOT -10</v>
          </cell>
          <cell r="M64" t="str">
            <v>%&amp; KHOT -10</v>
          </cell>
          <cell r="N64" t="str">
            <v>%&amp; KHOT -10</v>
          </cell>
          <cell r="O64" t="str">
            <v>%&amp; KHOT -10</v>
          </cell>
          <cell r="P64" t="str">
            <v>%&amp; KHOT -10</v>
          </cell>
          <cell r="Q64" t="str">
            <v>%&amp; KHOT -10</v>
          </cell>
          <cell r="R64" t="str">
            <v>%&amp; KHOT -10</v>
          </cell>
          <cell r="S64" t="str">
            <v>%&amp; KHOT -10</v>
          </cell>
          <cell r="T64" t="str">
            <v>%&amp; KHOT -10</v>
          </cell>
          <cell r="U64" t="str">
            <v>%&amp; KHOT -10</v>
          </cell>
          <cell r="V64" t="str">
            <v>%&amp; KHOT -10</v>
          </cell>
          <cell r="W64" t="str">
            <v>%&amp; KHOT -10</v>
          </cell>
          <cell r="X64" t="str">
            <v>%&amp; KHOT -10</v>
          </cell>
        </row>
        <row r="65">
          <cell r="A65">
            <v>22</v>
          </cell>
          <cell r="B65" t="str">
            <v>%&amp; VISCH -11</v>
          </cell>
          <cell r="C65" t="str">
            <v>%&amp; VISCH -11</v>
          </cell>
          <cell r="D65" t="str">
            <v>%&amp; VISCH -11</v>
          </cell>
          <cell r="E65" t="str">
            <v>%&amp; VISCH -11</v>
          </cell>
          <cell r="F65" t="str">
            <v>%&amp; VISCH -11</v>
          </cell>
          <cell r="G65" t="str">
            <v>%&amp; VISCH -11</v>
          </cell>
          <cell r="H65" t="str">
            <v>%&amp; VISCH -11</v>
          </cell>
          <cell r="I65" t="str">
            <v>%&amp; VISCH -11</v>
          </cell>
          <cell r="J65" t="str">
            <v>%&amp; VISCH -11</v>
          </cell>
          <cell r="K65" t="str">
            <v>%&amp; VISCH -11</v>
          </cell>
          <cell r="L65" t="str">
            <v>%&amp; VISCH -11</v>
          </cell>
          <cell r="M65" t="str">
            <v>%&amp; VISCH -11</v>
          </cell>
          <cell r="N65" t="str">
            <v>%&amp; VISCH -11</v>
          </cell>
          <cell r="O65" t="str">
            <v>%&amp; VISCH -11</v>
          </cell>
          <cell r="P65" t="str">
            <v>%&amp; VISCH -11</v>
          </cell>
          <cell r="Q65" t="str">
            <v>%&amp; VISCH -11</v>
          </cell>
          <cell r="R65" t="str">
            <v>%&amp; VISCH -11</v>
          </cell>
          <cell r="S65" t="str">
            <v>%&amp; VISCH -11</v>
          </cell>
          <cell r="T65" t="str">
            <v>%&amp; VISCH -11</v>
          </cell>
          <cell r="U65" t="str">
            <v>%&amp; VISCH -11</v>
          </cell>
          <cell r="V65" t="str">
            <v>%&amp; VISCH -11</v>
          </cell>
          <cell r="W65" t="str">
            <v>%&amp; VISCH -11</v>
          </cell>
          <cell r="X65" t="str">
            <v>%&amp; VISCH -11</v>
          </cell>
        </row>
        <row r="66">
          <cell r="A66">
            <v>23</v>
          </cell>
          <cell r="B66" t="str">
            <v>&amp; CORFAC 0.0</v>
          </cell>
          <cell r="C66" t="str">
            <v>&amp; CORFAC 0.0</v>
          </cell>
          <cell r="D66" t="str">
            <v>&amp; CORFAC 0.0</v>
          </cell>
          <cell r="E66" t="str">
            <v>&amp; CORFAC 0.0</v>
          </cell>
          <cell r="F66" t="str">
            <v>&amp; CORFAC 0.0</v>
          </cell>
          <cell r="G66" t="str">
            <v>&amp; CORFAC 0.0</v>
          </cell>
          <cell r="H66" t="str">
            <v>&amp; CORFAC 0.0</v>
          </cell>
          <cell r="I66" t="str">
            <v>&amp; CORFAC 0.0</v>
          </cell>
          <cell r="J66" t="str">
            <v>&amp; CORFAC 0.0</v>
          </cell>
          <cell r="K66" t="str">
            <v>&amp; CORFAC 0.0</v>
          </cell>
          <cell r="L66" t="str">
            <v>&amp; CORFAC 0.0</v>
          </cell>
          <cell r="M66" t="str">
            <v>&amp; CORFAC 0.0</v>
          </cell>
          <cell r="N66" t="str">
            <v>&amp; CORFAC 0.0</v>
          </cell>
          <cell r="O66" t="str">
            <v>&amp; CORFAC 0.0</v>
          </cell>
          <cell r="P66" t="str">
            <v>&amp; CORFAC 0.0</v>
          </cell>
          <cell r="Q66" t="str">
            <v>&amp; CORFAC 0.0</v>
          </cell>
          <cell r="R66" t="str">
            <v>&amp; CORFAC 0.0</v>
          </cell>
          <cell r="S66" t="str">
            <v>&amp; CORFAC 0.0</v>
          </cell>
          <cell r="T66" t="str">
            <v>&amp; CORFAC 0.0</v>
          </cell>
          <cell r="U66" t="str">
            <v>&amp; CORFAC 0.0</v>
          </cell>
          <cell r="V66" t="str">
            <v>&amp; CORFAC 0.0</v>
          </cell>
          <cell r="W66" t="str">
            <v>&amp; CORFAC 0.0</v>
          </cell>
          <cell r="X66" t="str">
            <v>&amp; CORFAC 0.0</v>
          </cell>
        </row>
        <row r="67">
          <cell r="A67">
            <v>24</v>
          </cell>
          <cell r="B67" t="str">
            <v>%PC2 not used</v>
          </cell>
          <cell r="C67" t="str">
            <v>%PC2 not used</v>
          </cell>
          <cell r="D67" t="str">
            <v>%PC2 not used</v>
          </cell>
          <cell r="E67" t="str">
            <v>%PC2 not used</v>
          </cell>
          <cell r="F67" t="str">
            <v>%PC2 not used</v>
          </cell>
          <cell r="G67" t="str">
            <v>%PC2 not used</v>
          </cell>
          <cell r="H67" t="str">
            <v>%PC2 not used</v>
          </cell>
          <cell r="I67" t="str">
            <v>%PC2 not used</v>
          </cell>
          <cell r="J67" t="str">
            <v>%PC2 not used</v>
          </cell>
          <cell r="K67" t="str">
            <v>%PC2 not used</v>
          </cell>
          <cell r="L67" t="str">
            <v>&amp; PC2 6.293474E-11</v>
          </cell>
          <cell r="M67" t="str">
            <v>%PC2 not used</v>
          </cell>
          <cell r="N67" t="str">
            <v>&amp; PC2 8.915755E-11</v>
          </cell>
          <cell r="O67" t="str">
            <v>%PC2 not used</v>
          </cell>
          <cell r="P67" t="str">
            <v>&amp; PC2 4.720106E-11</v>
          </cell>
          <cell r="Q67" t="str">
            <v>&amp; PC2 9.246985E-11</v>
          </cell>
          <cell r="R67" t="str">
            <v>&amp; PC2 9.964667E-11</v>
          </cell>
          <cell r="S67" t="str">
            <v>&amp; PC2 5.244562E-11</v>
          </cell>
          <cell r="T67" t="str">
            <v>&amp; PC2 9.246985E-11</v>
          </cell>
          <cell r="U67" t="str">
            <v>%PC2 not used</v>
          </cell>
          <cell r="V67" t="str">
            <v>&amp; PC2 1.010590E-11</v>
          </cell>
          <cell r="W67" t="str">
            <v>&amp; PC2 8.084723E-12</v>
          </cell>
          <cell r="X67" t="str">
            <v>&amp; PC2 1.010590E-11</v>
          </cell>
        </row>
        <row r="68">
          <cell r="A68">
            <v>25</v>
          </cell>
          <cell r="B68" t="str">
            <v>%&amp; UCOR 0.925591 %HSH4, unfired</v>
          </cell>
          <cell r="C68" t="str">
            <v>%&amp; UCOR 0.916102 %RHT2, unfired</v>
          </cell>
          <cell r="D68" t="str">
            <v>%&amp; UCOR 0.918907 %HSH3, unfired</v>
          </cell>
          <cell r="E68" t="str">
            <v>%&amp; UCOR 0.874253 %HSH2, unfired</v>
          </cell>
          <cell r="F68" t="str">
            <v>%&amp; UCOR 0.851094 %RHT1, unfired</v>
          </cell>
          <cell r="G68" t="str">
            <v>%&amp; UCOR 0.923041 %HSH1, unfired</v>
          </cell>
          <cell r="H68" t="str">
            <v>%&amp; UCOR 0.913788 %HEV3, unfired</v>
          </cell>
          <cell r="I68" t="str">
            <v>%&amp; UCOR 0.884297 %HEV2, unfired</v>
          </cell>
          <cell r="J68" t="str">
            <v>%&amp; UCOR 0.758824 %HEV1, unfired</v>
          </cell>
          <cell r="K68" t="str">
            <v>%&amp; UCOR 0.896483 %IPSH, unfired</v>
          </cell>
          <cell r="L68" t="str">
            <v>%&amp; UCOR 0.811019 %HEC5, unfired</v>
          </cell>
          <cell r="M68" t="str">
            <v>%&amp; UCOR 0.99063 %LPSH, unfired</v>
          </cell>
          <cell r="N68" t="str">
            <v>%&amp; UCOR 0.814896 %HEC4, unfired</v>
          </cell>
          <cell r="O68" t="str">
            <v>%&amp; UCOR 0.739067 %IPEV, unfired</v>
          </cell>
          <cell r="P68" t="str">
            <v>%&amp; UCOR 0.822829 %HEC3, unfired</v>
          </cell>
          <cell r="Q68" t="str">
            <v>%&amp; UCOR 1.053759 %IEC2, unfired</v>
          </cell>
          <cell r="R68" t="str">
            <v>%&amp; UCOR 0.817014 %HEC2, unfired</v>
          </cell>
          <cell r="S68" t="str">
            <v>%&amp; UCOR 0.799534 %HEC1, unfired</v>
          </cell>
          <cell r="T68" t="str">
            <v>%&amp; UCOR 1.031217 %IEC1, unfired</v>
          </cell>
          <cell r="U68" t="str">
            <v>%&amp; UCOR 0.625024 %LPEV, unfired</v>
          </cell>
          <cell r="V68" t="str">
            <v>%&amp; UCOR 0.895375 %LEC3, unfired</v>
          </cell>
          <cell r="W68" t="str">
            <v>%&amp; UCOR 0.883643 %LEC2, unfired</v>
          </cell>
          <cell r="X68" t="str">
            <v>%&amp; UCOR 0.794901 %LEC1, unfired</v>
          </cell>
        </row>
        <row r="69">
          <cell r="A69">
            <v>26</v>
          </cell>
          <cell r="B69" t="str">
            <v>%&amp; UCOR 0.912051 %HSH4, fired: 531.3 MBtu/h</v>
          </cell>
          <cell r="C69" t="str">
            <v>%&amp; UCOR 0.90307 %RHT2, fired: 531.3 MBtu/h</v>
          </cell>
          <cell r="D69" t="str">
            <v>%&amp; UCOR 0.937946 %HSH3, fired: 531.3 MBtu/h</v>
          </cell>
          <cell r="E69" t="str">
            <v>%&amp; UCOR 1.025781 %HSH2, fired: 531.3 MBtu/h</v>
          </cell>
          <cell r="F69" t="str">
            <v>%&amp; UCOR 0.889082 %RHT1, fired: 531.3 MBtu/h</v>
          </cell>
          <cell r="G69" t="str">
            <v>%&amp; UCOR 0.933803 %HSH1, fired: 531.3 MBtu/h</v>
          </cell>
          <cell r="H69" t="str">
            <v>%&amp; UCOR 0.973769 %HEV3, fired: 531.3 MBtu/h</v>
          </cell>
          <cell r="I69" t="str">
            <v>%&amp; UCOR 0.949537 %HEV2, fired: 531.3 MBtu/h</v>
          </cell>
          <cell r="J69" t="str">
            <v>%&amp; UCOR 0.864201 %HEV1, fired: 531.3 MBtu/h</v>
          </cell>
          <cell r="K69" t="str">
            <v>%&amp; UCOR 0.916777 %IPSH, fired: 531.3 MBtu/h</v>
          </cell>
          <cell r="L69" t="str">
            <v>%&amp; UCOR 0.797741 %HEC5, fired: 531.3 MBtu/h</v>
          </cell>
          <cell r="M69" t="str">
            <v>%&amp; UCOR 0.99063 %LPSH, fired: 531.3 MBtu/h</v>
          </cell>
          <cell r="N69" t="str">
            <v>%&amp; UCOR 0.801439 %HEC4, fired: 531.3 MBtu/h</v>
          </cell>
          <cell r="O69" t="str">
            <v>%&amp; UCOR 0.760671 %IPEV, fired: 531.3 MBtu/h</v>
          </cell>
          <cell r="P69" t="str">
            <v>%&amp; UCOR 0.819127 %HEC3, fired: 531.3 MBtu/h</v>
          </cell>
          <cell r="Q69" t="str">
            <v>%&amp; UCOR 1.225215 %IEC2, fired: 531.3 MBtu/h</v>
          </cell>
          <cell r="R69" t="str">
            <v>%&amp; UCOR 0.793323 %HEC2, fired: 531.3 MBtu/h</v>
          </cell>
          <cell r="S69" t="str">
            <v>%&amp; UCOR 0.804788 %HEC1, fired: 531.3 MBtu/h</v>
          </cell>
          <cell r="T69" t="str">
            <v>%&amp; UCOR 1.548472 %IEC1, fired: 531.3 MBtu/h</v>
          </cell>
          <cell r="U69" t="str">
            <v>%&amp; UCOR 0.817734 %LPEV, fired: 531.3 MBtu/h</v>
          </cell>
          <cell r="V69" t="str">
            <v>%&amp; UCOR 0.908565 %LEC3, fired: 531.3 MBtu/h</v>
          </cell>
          <cell r="W69" t="str">
            <v>%&amp; UCOR 0.91432 %LEC2, fired: 531.3 MBtu/h</v>
          </cell>
          <cell r="X69" t="str">
            <v>%&amp; UCOR 0.774902 %LEC1, fired: 531.3 MBtu/h</v>
          </cell>
        </row>
        <row r="74">
          <cell r="A74" t="str">
            <v>%HSH4</v>
          </cell>
          <cell r="B74">
            <v>0</v>
          </cell>
          <cell r="C74">
            <v>5.0000000000000001E-3</v>
          </cell>
          <cell r="D74">
            <v>-2.5484661418467873E-5</v>
          </cell>
          <cell r="E74">
            <v>0.92559100000000005</v>
          </cell>
        </row>
        <row r="75">
          <cell r="A75" t="str">
            <v>%RHT2</v>
          </cell>
          <cell r="B75">
            <v>0</v>
          </cell>
          <cell r="C75">
            <v>5.0000000000000001E-3</v>
          </cell>
          <cell r="D75">
            <v>-2.4528516071304946E-5</v>
          </cell>
          <cell r="E75">
            <v>0.91610199999999997</v>
          </cell>
        </row>
        <row r="76">
          <cell r="A76" t="str">
            <v>%HSH3</v>
          </cell>
          <cell r="B76">
            <v>0</v>
          </cell>
          <cell r="C76">
            <v>5.0000000000000001E-3</v>
          </cell>
          <cell r="D76">
            <v>3.5834746583914614E-5</v>
          </cell>
          <cell r="E76">
            <v>0.91890700000000003</v>
          </cell>
        </row>
        <row r="77">
          <cell r="A77" t="str">
            <v>%HSH2</v>
          </cell>
          <cell r="B77">
            <v>0</v>
          </cell>
          <cell r="C77">
            <v>5.0000000000000001E-3</v>
          </cell>
          <cell r="D77">
            <v>2.8520234678120913E-4</v>
          </cell>
          <cell r="E77">
            <v>0.87425299999999995</v>
          </cell>
        </row>
        <row r="78">
          <cell r="A78" t="str">
            <v>%RHT1</v>
          </cell>
          <cell r="B78">
            <v>0</v>
          </cell>
          <cell r="C78">
            <v>5.0000000000000001E-3</v>
          </cell>
          <cell r="D78">
            <v>7.1500097338607867E-5</v>
          </cell>
          <cell r="E78">
            <v>0.85109400000000002</v>
          </cell>
        </row>
        <row r="79">
          <cell r="A79" t="str">
            <v>%HSH1</v>
          </cell>
          <cell r="B79">
            <v>0</v>
          </cell>
          <cell r="C79">
            <v>5.0000000000000001E-3</v>
          </cell>
          <cell r="D79">
            <v>2.0255976823157336E-5</v>
          </cell>
          <cell r="E79">
            <v>0.923041</v>
          </cell>
        </row>
        <row r="80">
          <cell r="A80" t="str">
            <v>%HEV3</v>
          </cell>
          <cell r="B80">
            <v>0</v>
          </cell>
          <cell r="C80">
            <v>5.0000000000000001E-3</v>
          </cell>
          <cell r="D80">
            <v>1.128947914727554E-4</v>
          </cell>
          <cell r="E80">
            <v>0.91378800000000004</v>
          </cell>
        </row>
        <row r="81">
          <cell r="A81" t="str">
            <v>%HEV2</v>
          </cell>
          <cell r="B81">
            <v>0</v>
          </cell>
          <cell r="C81">
            <v>5.0000000000000001E-3</v>
          </cell>
          <cell r="D81">
            <v>1.2279315442694459E-4</v>
          </cell>
          <cell r="E81">
            <v>0.884297</v>
          </cell>
        </row>
        <row r="82">
          <cell r="A82" t="str">
            <v>%HEV1</v>
          </cell>
          <cell r="B82">
            <v>0</v>
          </cell>
          <cell r="C82">
            <v>5.0000000000000001E-3</v>
          </cell>
          <cell r="D82">
            <v>1.9833804773219103E-4</v>
          </cell>
          <cell r="E82">
            <v>0.75882400000000005</v>
          </cell>
        </row>
        <row r="83">
          <cell r="A83" t="str">
            <v>%HEC5</v>
          </cell>
          <cell r="B83">
            <v>0</v>
          </cell>
          <cell r="C83">
            <v>5.0000000000000001E-3</v>
          </cell>
          <cell r="D83">
            <v>-2.4991531337844466E-5</v>
          </cell>
          <cell r="E83">
            <v>0.81101900000000005</v>
          </cell>
        </row>
        <row r="84">
          <cell r="A84" t="str">
            <v>%IPSH</v>
          </cell>
          <cell r="B84">
            <v>0</v>
          </cell>
          <cell r="C84">
            <v>5.0000000000000001E-3</v>
          </cell>
          <cell r="D84">
            <v>3.8196877313617503E-5</v>
          </cell>
          <cell r="E84">
            <v>0.89648300000000003</v>
          </cell>
        </row>
        <row r="85">
          <cell r="A85" t="str">
            <v>%LPSH</v>
          </cell>
          <cell r="B85">
            <v>0</v>
          </cell>
          <cell r="C85">
            <v>5.0000000000000001E-3</v>
          </cell>
          <cell r="D85">
            <v>0</v>
          </cell>
          <cell r="E85">
            <v>0.99063000000000001</v>
          </cell>
        </row>
        <row r="86">
          <cell r="A86" t="str">
            <v>%HEC4</v>
          </cell>
          <cell r="B86">
            <v>0</v>
          </cell>
          <cell r="C86">
            <v>5.0000000000000001E-3</v>
          </cell>
          <cell r="D86">
            <v>-2.5328440820407529E-5</v>
          </cell>
          <cell r="E86">
            <v>0.81489599999999995</v>
          </cell>
        </row>
        <row r="87">
          <cell r="A87" t="str">
            <v>%IPEV</v>
          </cell>
          <cell r="B87">
            <v>0</v>
          </cell>
          <cell r="C87">
            <v>5.0000000000000001E-3</v>
          </cell>
          <cell r="D87">
            <v>4.0662527716733713E-5</v>
          </cell>
          <cell r="E87">
            <v>0.73906700000000003</v>
          </cell>
        </row>
        <row r="88">
          <cell r="A88" t="str">
            <v>%HEC3</v>
          </cell>
          <cell r="B88">
            <v>0</v>
          </cell>
          <cell r="C88">
            <v>5.0000000000000001E-3</v>
          </cell>
          <cell r="D88">
            <v>-6.9678151086533891E-6</v>
          </cell>
          <cell r="E88">
            <v>0.82282900000000003</v>
          </cell>
        </row>
        <row r="89">
          <cell r="A89" t="str">
            <v>%IEC2</v>
          </cell>
          <cell r="B89">
            <v>0</v>
          </cell>
          <cell r="C89">
            <v>5.0000000000000001E-3</v>
          </cell>
          <cell r="D89">
            <v>3.2271034772265837E-4</v>
          </cell>
          <cell r="E89">
            <v>1.0537589999999999</v>
          </cell>
        </row>
        <row r="90">
          <cell r="A90" t="str">
            <v>%IEC1</v>
          </cell>
          <cell r="B90">
            <v>0</v>
          </cell>
          <cell r="C90">
            <v>5.0000000000000001E-3</v>
          </cell>
          <cell r="D90">
            <v>9.7356488493423158E-4</v>
          </cell>
          <cell r="E90">
            <v>1.0312170000000001</v>
          </cell>
        </row>
        <row r="91">
          <cell r="A91" t="str">
            <v>%HEC2</v>
          </cell>
          <cell r="B91">
            <v>0</v>
          </cell>
          <cell r="C91">
            <v>5.0000000000000001E-3</v>
          </cell>
          <cell r="D91">
            <v>-4.4590628778797494E-5</v>
          </cell>
          <cell r="E91">
            <v>0.81701400000000002</v>
          </cell>
        </row>
        <row r="92">
          <cell r="A92" t="str">
            <v>%HEC1</v>
          </cell>
          <cell r="B92">
            <v>0</v>
          </cell>
          <cell r="C92">
            <v>5.0000000000000001E-3</v>
          </cell>
          <cell r="D92">
            <v>9.8889520747879356E-6</v>
          </cell>
          <cell r="E92">
            <v>0.79953399999999997</v>
          </cell>
        </row>
        <row r="93">
          <cell r="A93" t="str">
            <v>%LPEV</v>
          </cell>
          <cell r="B93">
            <v>0</v>
          </cell>
          <cell r="C93">
            <v>5.0000000000000001E-3</v>
          </cell>
          <cell r="D93">
            <v>3.6271411388130747E-4</v>
          </cell>
          <cell r="E93">
            <v>0.62502400000000002</v>
          </cell>
        </row>
        <row r="94">
          <cell r="A94" t="str">
            <v>%LEC3</v>
          </cell>
          <cell r="B94">
            <v>0</v>
          </cell>
          <cell r="C94">
            <v>5.0000000000000001E-3</v>
          </cell>
          <cell r="D94">
            <v>2.482589986038306E-5</v>
          </cell>
          <cell r="E94">
            <v>0.89537500000000003</v>
          </cell>
        </row>
        <row r="95">
          <cell r="A95" t="str">
            <v>%LEC2</v>
          </cell>
          <cell r="B95">
            <v>0</v>
          </cell>
          <cell r="C95">
            <v>5.0000000000000001E-3</v>
          </cell>
          <cell r="D95">
            <v>5.7739509478163546E-5</v>
          </cell>
          <cell r="E95">
            <v>0.88364299999999996</v>
          </cell>
        </row>
        <row r="96">
          <cell r="A96" t="str">
            <v>%LEC1</v>
          </cell>
          <cell r="B96">
            <v>0</v>
          </cell>
          <cell r="C96">
            <v>5.0000000000000001E-3</v>
          </cell>
          <cell r="D96">
            <v>-3.7641635428946434E-5</v>
          </cell>
          <cell r="E96">
            <v>0.79490099999999997</v>
          </cell>
        </row>
      </sheetData>
      <sheetData sheetId="10" refreshError="1">
        <row r="4">
          <cell r="A4" t="str">
            <v>%HSH4</v>
          </cell>
          <cell r="B4" t="str">
            <v>SUPERHTR</v>
          </cell>
          <cell r="C4" t="str">
            <v>&amp; DESIGNM 3584000.00  DESIGNT 1117.98  AREA 31141.71    %HSH4</v>
          </cell>
          <cell r="D4">
            <v>65.94</v>
          </cell>
          <cell r="E4" t="str">
            <v>OK</v>
          </cell>
          <cell r="F4">
            <v>1119</v>
          </cell>
          <cell r="G4">
            <v>1116.97</v>
          </cell>
          <cell r="H4">
            <v>1048</v>
          </cell>
          <cell r="I4">
            <v>1056</v>
          </cell>
          <cell r="J4">
            <v>63</v>
          </cell>
          <cell r="K4">
            <v>68.97</v>
          </cell>
          <cell r="L4">
            <v>2.0499999999999998</v>
          </cell>
          <cell r="M4">
            <v>2.06</v>
          </cell>
          <cell r="N4">
            <v>31141.71</v>
          </cell>
        </row>
        <row r="5">
          <cell r="A5" t="str">
            <v>%RHT3</v>
          </cell>
          <cell r="B5" t="str">
            <v>SUPERHTR</v>
          </cell>
          <cell r="C5" t="str">
            <v>&amp; DESIGNM 3584000.00  DESIGNT 1114.28  AREA 78949.38    %RHT3</v>
          </cell>
          <cell r="D5">
            <v>68.81</v>
          </cell>
          <cell r="E5" t="str">
            <v>OK</v>
          </cell>
          <cell r="F5">
            <v>1116.97</v>
          </cell>
          <cell r="G5">
            <v>1111.5899999999999</v>
          </cell>
          <cell r="H5">
            <v>1035</v>
          </cell>
          <cell r="I5">
            <v>1055.4000000000001</v>
          </cell>
          <cell r="J5">
            <v>61.57</v>
          </cell>
          <cell r="K5">
            <v>76.59</v>
          </cell>
          <cell r="L5">
            <v>5.43</v>
          </cell>
          <cell r="M5">
            <v>5.46</v>
          </cell>
          <cell r="N5">
            <v>78949.38</v>
          </cell>
        </row>
        <row r="6">
          <cell r="A6" t="str">
            <v>%HSH3</v>
          </cell>
          <cell r="B6" t="str">
            <v>SUPERHTR</v>
          </cell>
          <cell r="C6" t="str">
            <v>&amp; DESIGNM 3584000.00  DESIGNT 1098.32  AREA 276479.39    %HSH3</v>
          </cell>
          <cell r="D6">
            <v>96.84</v>
          </cell>
          <cell r="E6" t="str">
            <v>OK</v>
          </cell>
          <cell r="F6">
            <v>1111.5899999999999</v>
          </cell>
          <cell r="G6">
            <v>1085.04</v>
          </cell>
          <cell r="H6">
            <v>945</v>
          </cell>
          <cell r="I6">
            <v>1048</v>
          </cell>
          <cell r="J6">
            <v>63.59</v>
          </cell>
          <cell r="K6">
            <v>140.04</v>
          </cell>
          <cell r="L6">
            <v>26.77</v>
          </cell>
          <cell r="M6">
            <v>26.91</v>
          </cell>
          <cell r="N6">
            <v>276479.39</v>
          </cell>
        </row>
        <row r="7">
          <cell r="A7" t="str">
            <v>%RHT2</v>
          </cell>
          <cell r="B7" t="str">
            <v>SUPERHTR</v>
          </cell>
          <cell r="C7" t="str">
            <v>&amp; DESIGNM 3584000.00  DESIGNT 1069.90  AREA 355902.94    %RHT2</v>
          </cell>
          <cell r="D7">
            <v>85.52</v>
          </cell>
          <cell r="E7" t="str">
            <v>OK</v>
          </cell>
          <cell r="F7">
            <v>1085.04</v>
          </cell>
          <cell r="G7">
            <v>1054.76</v>
          </cell>
          <cell r="H7">
            <v>919.99</v>
          </cell>
          <cell r="I7">
            <v>1035</v>
          </cell>
          <cell r="J7">
            <v>50.05</v>
          </cell>
          <cell r="K7">
            <v>134.77000000000001</v>
          </cell>
          <cell r="L7">
            <v>30.44</v>
          </cell>
          <cell r="M7">
            <v>30.59</v>
          </cell>
          <cell r="N7">
            <v>355902.94</v>
          </cell>
        </row>
        <row r="8">
          <cell r="A8" t="str">
            <v>%HSH2</v>
          </cell>
          <cell r="B8" t="str">
            <v>SUPERHTR</v>
          </cell>
          <cell r="C8" t="str">
            <v>&amp; DESIGNM 3584000.00  DESIGNT 1054.09  AREA 11807.64    %HSH2</v>
          </cell>
          <cell r="D8">
            <v>111.58</v>
          </cell>
          <cell r="E8" t="str">
            <v>OK</v>
          </cell>
          <cell r="F8">
            <v>1054.75</v>
          </cell>
          <cell r="G8">
            <v>1053.43</v>
          </cell>
          <cell r="H8">
            <v>940</v>
          </cell>
          <cell r="I8">
            <v>945</v>
          </cell>
          <cell r="J8">
            <v>109.75</v>
          </cell>
          <cell r="K8">
            <v>113.43</v>
          </cell>
          <cell r="L8">
            <v>1.32</v>
          </cell>
          <cell r="M8">
            <v>1.32</v>
          </cell>
          <cell r="N8">
            <v>11807.64</v>
          </cell>
        </row>
        <row r="9">
          <cell r="A9" t="str">
            <v>%RHT1</v>
          </cell>
          <cell r="B9" t="str">
            <v>SUPERHTR</v>
          </cell>
          <cell r="C9" t="str">
            <v>&amp; DESIGNM 3584000.00  DESIGNT 1025.28  AREA 278720.78    %RHT1</v>
          </cell>
          <cell r="D9">
            <v>201.94</v>
          </cell>
          <cell r="E9" t="str">
            <v>OK</v>
          </cell>
          <cell r="F9">
            <v>1053.43</v>
          </cell>
          <cell r="G9">
            <v>997.12</v>
          </cell>
          <cell r="H9">
            <v>706.47</v>
          </cell>
          <cell r="I9">
            <v>920</v>
          </cell>
          <cell r="J9">
            <v>133.43</v>
          </cell>
          <cell r="K9">
            <v>290.64</v>
          </cell>
          <cell r="L9">
            <v>56.29</v>
          </cell>
          <cell r="M9">
            <v>56.57</v>
          </cell>
          <cell r="N9">
            <v>278720.78000000003</v>
          </cell>
        </row>
        <row r="10">
          <cell r="A10" t="str">
            <v>%HSH1</v>
          </cell>
          <cell r="B10" t="str">
            <v>SUPERHTR</v>
          </cell>
          <cell r="C10" t="str">
            <v>&amp; DESIGNM 3584000.00  DESIGNT 933.60  AREA 855945.39    %HSH1</v>
          </cell>
          <cell r="D10">
            <v>146.57</v>
          </cell>
          <cell r="E10" t="str">
            <v>OK</v>
          </cell>
          <cell r="F10">
            <v>997.12</v>
          </cell>
          <cell r="G10">
            <v>870.08</v>
          </cell>
          <cell r="H10">
            <v>569.62</v>
          </cell>
          <cell r="I10">
            <v>940</v>
          </cell>
          <cell r="J10">
            <v>57.12</v>
          </cell>
          <cell r="K10">
            <v>300.45999999999998</v>
          </cell>
          <cell r="L10">
            <v>125.46</v>
          </cell>
          <cell r="M10">
            <v>126.09</v>
          </cell>
          <cell r="N10">
            <v>855945.39</v>
          </cell>
        </row>
        <row r="11">
          <cell r="A11" t="str">
            <v>%HPEV</v>
          </cell>
          <cell r="B11" t="str">
            <v>EVAPDRUM</v>
          </cell>
          <cell r="C11" t="str">
            <v>&amp; DESIGNM 3584000.00  DESIGNT 726.85  AREA 2945535.25  %HPEV</v>
          </cell>
          <cell r="D11">
            <v>93.42</v>
          </cell>
          <cell r="E11" t="str">
            <v>OK</v>
          </cell>
          <cell r="F11">
            <v>870.08</v>
          </cell>
          <cell r="G11">
            <v>583.62</v>
          </cell>
          <cell r="H11">
            <v>560.61</v>
          </cell>
          <cell r="I11">
            <v>569.62</v>
          </cell>
          <cell r="J11">
            <v>300.45999999999998</v>
          </cell>
          <cell r="K11">
            <v>14</v>
          </cell>
          <cell r="L11">
            <v>275.19</v>
          </cell>
          <cell r="M11">
            <v>276.57</v>
          </cell>
          <cell r="N11">
            <v>2945535.25</v>
          </cell>
        </row>
        <row r="12">
          <cell r="A12" t="str">
            <v>%LPSH</v>
          </cell>
          <cell r="B12" t="str">
            <v>SUPERHTR</v>
          </cell>
          <cell r="C12" t="str">
            <v>&amp; DESIGNM 3584000.00  DESIGNT 580.32  AREA 70184.18    %LPSH</v>
          </cell>
          <cell r="D12">
            <v>88.61</v>
          </cell>
          <cell r="E12" t="str">
            <v>OK</v>
          </cell>
          <cell r="F12">
            <v>583.62</v>
          </cell>
          <cell r="G12">
            <v>577.02</v>
          </cell>
          <cell r="H12">
            <v>305.37</v>
          </cell>
          <cell r="I12">
            <v>568.62</v>
          </cell>
          <cell r="J12">
            <v>15</v>
          </cell>
          <cell r="K12">
            <v>271.64999999999998</v>
          </cell>
          <cell r="L12">
            <v>6.22</v>
          </cell>
          <cell r="M12">
            <v>6.25</v>
          </cell>
          <cell r="N12">
            <v>70184.179999999993</v>
          </cell>
        </row>
        <row r="13">
          <cell r="A13" t="str">
            <v>%HEC4</v>
          </cell>
          <cell r="B13" t="str">
            <v>ECONOMZR</v>
          </cell>
          <cell r="C13" t="str">
            <v>&amp; DESIGNM 3584000.00  DESIGNT 573.50  AREA 357486.44  PC2 8.63899e-12  %HEC4</v>
          </cell>
          <cell r="D13">
            <v>18.52</v>
          </cell>
          <cell r="E13" t="str">
            <v>Too Low! Below 30°</v>
          </cell>
          <cell r="F13">
            <v>577.02</v>
          </cell>
          <cell r="G13">
            <v>569.98</v>
          </cell>
          <cell r="H13">
            <v>549.17999999999995</v>
          </cell>
          <cell r="I13">
            <v>560.6</v>
          </cell>
          <cell r="J13">
            <v>16.420000000000002</v>
          </cell>
          <cell r="K13">
            <v>20.8</v>
          </cell>
          <cell r="L13">
            <v>6.62</v>
          </cell>
          <cell r="M13">
            <v>6.65</v>
          </cell>
          <cell r="N13">
            <v>357486.44</v>
          </cell>
        </row>
        <row r="14">
          <cell r="A14" t="str">
            <v>%IPSH</v>
          </cell>
          <cell r="B14" t="str">
            <v>SUPERHTR</v>
          </cell>
          <cell r="C14" t="str">
            <v>&amp; DESIGNM 3584000.00  DESIGNT 567.08  AREA 95495.62    %IPSH</v>
          </cell>
          <cell r="D14">
            <v>57.12</v>
          </cell>
          <cell r="E14" t="str">
            <v>OK</v>
          </cell>
          <cell r="F14">
            <v>569.98</v>
          </cell>
          <cell r="G14">
            <v>564.17999999999995</v>
          </cell>
          <cell r="H14">
            <v>419.85</v>
          </cell>
          <cell r="I14">
            <v>554.98</v>
          </cell>
          <cell r="J14">
            <v>15</v>
          </cell>
          <cell r="K14">
            <v>144.33000000000001</v>
          </cell>
          <cell r="L14">
            <v>5.45</v>
          </cell>
          <cell r="M14">
            <v>5.48</v>
          </cell>
          <cell r="N14">
            <v>95495.62</v>
          </cell>
        </row>
        <row r="15">
          <cell r="A15" t="str">
            <v>%HEC3</v>
          </cell>
          <cell r="B15" t="str">
            <v>ECONOMZR</v>
          </cell>
          <cell r="C15" t="str">
            <v>&amp; DESIGNM 3584000.00  DESIGNT 526.67  AREA 1857382.03  PC2 8.38490e-11  %HEC3</v>
          </cell>
          <cell r="D15">
            <v>37.78</v>
          </cell>
          <cell r="E15" t="str">
            <v>Warning! Below 40°</v>
          </cell>
          <cell r="F15">
            <v>564.17999999999995</v>
          </cell>
          <cell r="G15">
            <v>489.16</v>
          </cell>
          <cell r="H15">
            <v>412.57</v>
          </cell>
          <cell r="I15">
            <v>549.17999999999995</v>
          </cell>
          <cell r="J15">
            <v>15</v>
          </cell>
          <cell r="K15">
            <v>76.599999999999994</v>
          </cell>
          <cell r="L15">
            <v>70.17</v>
          </cell>
          <cell r="M15">
            <v>70.52</v>
          </cell>
          <cell r="N15">
            <v>1857382.03</v>
          </cell>
        </row>
        <row r="16">
          <cell r="A16" t="str">
            <v>%IPEV</v>
          </cell>
          <cell r="B16" t="str">
            <v>EVAPDRUM</v>
          </cell>
          <cell r="C16" t="str">
            <v>&amp; DESIGNM 3584000.00  DESIGNT 461.51  AREA 1484006.00  %IPEV</v>
          </cell>
          <cell r="D16">
            <v>34.58</v>
          </cell>
          <cell r="E16" t="str">
            <v>Warning! Below 40°</v>
          </cell>
          <cell r="F16">
            <v>489.16</v>
          </cell>
          <cell r="G16">
            <v>433.85</v>
          </cell>
          <cell r="H16">
            <v>410.85</v>
          </cell>
          <cell r="I16">
            <v>419.85</v>
          </cell>
          <cell r="J16">
            <v>69.31</v>
          </cell>
          <cell r="K16">
            <v>14</v>
          </cell>
          <cell r="L16">
            <v>51.32</v>
          </cell>
          <cell r="M16">
            <v>51.57</v>
          </cell>
          <cell r="N16">
            <v>1484006</v>
          </cell>
        </row>
        <row r="17">
          <cell r="A17" t="str">
            <v>%IEC2</v>
          </cell>
          <cell r="B17" t="str">
            <v>ECONOMZR</v>
          </cell>
          <cell r="C17" t="str">
            <v>&amp; DESIGNM 3584000.00  DESIGNT 430.71  AREA 144395.23  PC2 9.41780e-10  %IEC2</v>
          </cell>
          <cell r="D17">
            <v>40.22</v>
          </cell>
          <cell r="E17" t="str">
            <v>OK</v>
          </cell>
          <cell r="F17">
            <v>433.85</v>
          </cell>
          <cell r="G17">
            <v>427.57</v>
          </cell>
          <cell r="H17">
            <v>363.13</v>
          </cell>
          <cell r="I17">
            <v>410.85</v>
          </cell>
          <cell r="J17">
            <v>23</v>
          </cell>
          <cell r="K17">
            <v>64.44</v>
          </cell>
          <cell r="L17">
            <v>5.81</v>
          </cell>
          <cell r="M17">
            <v>5.84</v>
          </cell>
          <cell r="N17">
            <v>144395.23000000001</v>
          </cell>
        </row>
        <row r="18">
          <cell r="A18" t="str">
            <v>%HEC2</v>
          </cell>
          <cell r="B18" t="str">
            <v>ECONOMZR</v>
          </cell>
          <cell r="C18" t="str">
            <v>&amp; DESIGNM 3584000.00  DESIGNT 417.09  AREA 819004.51  PC2 2.79497e-11  %HEC2</v>
          </cell>
          <cell r="D18">
            <v>23.6</v>
          </cell>
          <cell r="E18" t="str">
            <v>Too Low! Below 30°</v>
          </cell>
          <cell r="F18">
            <v>427.57</v>
          </cell>
          <cell r="G18">
            <v>406.62</v>
          </cell>
          <cell r="H18">
            <v>371.62</v>
          </cell>
          <cell r="I18">
            <v>412.57</v>
          </cell>
          <cell r="J18">
            <v>15</v>
          </cell>
          <cell r="K18">
            <v>35</v>
          </cell>
          <cell r="L18">
            <v>19.329999999999998</v>
          </cell>
          <cell r="M18">
            <v>19.43</v>
          </cell>
          <cell r="N18">
            <v>819004.51</v>
          </cell>
        </row>
        <row r="19">
          <cell r="A19" t="str">
            <v>%HEC1</v>
          </cell>
          <cell r="B19" t="str">
            <v>ECONOMZR</v>
          </cell>
          <cell r="C19" t="str">
            <v>&amp; DESIGNM 3584000.00  DESIGNT 392.38  AREA 548533.38  PC2 3.20151e-11  %HEC1</v>
          </cell>
          <cell r="D19">
            <v>47.78</v>
          </cell>
          <cell r="E19" t="str">
            <v>OK</v>
          </cell>
          <cell r="F19">
            <v>406.62</v>
          </cell>
          <cell r="G19">
            <v>378.13</v>
          </cell>
          <cell r="H19">
            <v>314.77</v>
          </cell>
          <cell r="I19">
            <v>371.62</v>
          </cell>
          <cell r="J19">
            <v>35</v>
          </cell>
          <cell r="K19">
            <v>63.36</v>
          </cell>
          <cell r="L19">
            <v>26.21</v>
          </cell>
          <cell r="M19">
            <v>26.34</v>
          </cell>
          <cell r="N19">
            <v>548533.38</v>
          </cell>
        </row>
        <row r="20">
          <cell r="A20" t="str">
            <v>%IEC1</v>
          </cell>
          <cell r="B20" t="str">
            <v>ECONOMZR</v>
          </cell>
          <cell r="C20" t="str">
            <v>&amp; DESIGNM 3584000.00  DESIGNT 374.52  AREA 196818.89  PC2 1.37407e-09  %IEC1</v>
          </cell>
          <cell r="D20">
            <v>33.67</v>
          </cell>
          <cell r="E20" t="str">
            <v>Warning! Below 40°</v>
          </cell>
          <cell r="F20">
            <v>378.13</v>
          </cell>
          <cell r="G20">
            <v>370.92</v>
          </cell>
          <cell r="H20">
            <v>307.23</v>
          </cell>
          <cell r="I20">
            <v>363.13</v>
          </cell>
          <cell r="J20">
            <v>15</v>
          </cell>
          <cell r="K20">
            <v>63.68</v>
          </cell>
          <cell r="L20">
            <v>6.63</v>
          </cell>
          <cell r="M20">
            <v>6.66</v>
          </cell>
          <cell r="N20">
            <v>196818.89</v>
          </cell>
        </row>
        <row r="21">
          <cell r="A21" t="str">
            <v>%LPEV</v>
          </cell>
          <cell r="B21" t="str">
            <v>INTDEA</v>
          </cell>
          <cell r="C21" t="str">
            <v>&amp; DESIGNM 3584000.00  DESIGNT 345.14  AREA 1412918.28  %LPEV</v>
          </cell>
          <cell r="D21">
            <v>33.39</v>
          </cell>
          <cell r="E21" t="str">
            <v>Warning! Below 40°</v>
          </cell>
          <cell r="F21">
            <v>370.92</v>
          </cell>
          <cell r="G21">
            <v>319.37</v>
          </cell>
          <cell r="H21">
            <v>296.39999999999998</v>
          </cell>
          <cell r="I21">
            <v>305.37</v>
          </cell>
          <cell r="J21">
            <v>65.55</v>
          </cell>
          <cell r="K21">
            <v>14</v>
          </cell>
          <cell r="L21">
            <v>47.18</v>
          </cell>
          <cell r="M21">
            <v>47.42</v>
          </cell>
          <cell r="N21">
            <v>1412918.28</v>
          </cell>
        </row>
        <row r="22">
          <cell r="A22" t="str">
            <v>%LEC1</v>
          </cell>
          <cell r="B22" t="str">
            <v>ECONOMZR</v>
          </cell>
          <cell r="C22" t="str">
            <v>&amp; DESIGNM 3584000.00  DESIGNT 253.76  AREA 3459060.83  PC2 2.60988e-11  %LEC1</v>
          </cell>
          <cell r="D22">
            <v>34.4</v>
          </cell>
          <cell r="E22" t="str">
            <v>Warning! Below 40°</v>
          </cell>
          <cell r="F22">
            <v>319.37</v>
          </cell>
          <cell r="G22">
            <v>188.16</v>
          </cell>
          <cell r="H22">
            <v>140.09</v>
          </cell>
          <cell r="I22">
            <v>295.77</v>
          </cell>
          <cell r="J22">
            <v>23.6</v>
          </cell>
          <cell r="K22">
            <v>48.07</v>
          </cell>
          <cell r="L22">
            <v>118.98</v>
          </cell>
          <cell r="M22">
            <v>119.58</v>
          </cell>
          <cell r="N22">
            <v>3459060.83</v>
          </cell>
        </row>
      </sheetData>
      <sheetData sheetId="11" refreshError="1">
        <row r="1">
          <cell r="P1" t="str">
            <v>C:\Documents and Settings\oeh32800\My Documents\proj04\South Bay\M42 Files</v>
          </cell>
        </row>
        <row r="2">
          <cell r="E2" t="str">
            <v>D:\Projects\Wallula\M42FilesR7</v>
          </cell>
          <cell r="P2" t="str">
            <v>HBDES</v>
          </cell>
        </row>
        <row r="3">
          <cell r="F3" t="e">
            <v>#NAME?</v>
          </cell>
          <cell r="P3" t="str">
            <v>C:\Documents and Settings\oeh32800\My Documents\proj04\South Bay\M42 Files\HBDES.img</v>
          </cell>
          <cell r="AO3" t="str">
            <v>C:\Documents and Settings\oeh32800\My Documents\proj04\South Bay\M42 Files\HB_1percent_1CT_50_UF.img</v>
          </cell>
        </row>
        <row r="4">
          <cell r="E4" t="str">
            <v>c:\m42</v>
          </cell>
          <cell r="P4" t="str">
            <v>Normal Operation</v>
          </cell>
        </row>
        <row r="5">
          <cell r="P5" t="str">
            <v>HRSG Design</v>
          </cell>
        </row>
        <row r="6">
          <cell r="E6" t="str">
            <v>m42v02</v>
          </cell>
          <cell r="P6" t="str">
            <v>Annual Avg Ambient</v>
          </cell>
        </row>
        <row r="7">
          <cell r="P7" t="str">
            <v>Supplemental Firing Off</v>
          </cell>
        </row>
        <row r="8">
          <cell r="P8">
            <v>16</v>
          </cell>
        </row>
        <row r="10">
          <cell r="P10" t="str">
            <v>B&amp;V Design</v>
          </cell>
        </row>
        <row r="11">
          <cell r="P11" t="str">
            <v>GE 2x40.0</v>
          </cell>
        </row>
        <row r="12">
          <cell r="P12">
            <v>30</v>
          </cell>
        </row>
        <row r="13">
          <cell r="P13">
            <v>365</v>
          </cell>
        </row>
        <row r="14">
          <cell r="P14">
            <v>0.6</v>
          </cell>
        </row>
        <row r="15">
          <cell r="P15">
            <v>1</v>
          </cell>
        </row>
        <row r="16">
          <cell r="P16" t="str">
            <v>Custom</v>
          </cell>
        </row>
        <row r="17">
          <cell r="P17">
            <v>0.01</v>
          </cell>
        </row>
        <row r="18">
          <cell r="P18">
            <v>0.01</v>
          </cell>
        </row>
        <row r="19">
          <cell r="P19">
            <v>0</v>
          </cell>
        </row>
        <row r="20">
          <cell r="P20">
            <v>0</v>
          </cell>
        </row>
        <row r="21">
          <cell r="P21">
            <v>0.1</v>
          </cell>
        </row>
        <row r="22">
          <cell r="P22">
            <v>0</v>
          </cell>
        </row>
        <row r="23">
          <cell r="P23">
            <v>2</v>
          </cell>
        </row>
        <row r="24">
          <cell r="P24">
            <v>1</v>
          </cell>
        </row>
        <row r="25">
          <cell r="P25">
            <v>1</v>
          </cell>
        </row>
        <row r="27">
          <cell r="E27" t="str">
            <v>GOREAD</v>
          </cell>
          <cell r="F27" t="str">
            <v>M</v>
          </cell>
          <cell r="G27" t="str">
            <v>lb/h</v>
          </cell>
          <cell r="H27">
            <v>0</v>
          </cell>
          <cell r="P27">
            <v>168200</v>
          </cell>
        </row>
        <row r="28">
          <cell r="E28" t="str">
            <v>GHRREAD</v>
          </cell>
          <cell r="F28" t="str">
            <v>M</v>
          </cell>
          <cell r="G28" t="str">
            <v>lb/h</v>
          </cell>
          <cell r="H28">
            <v>0</v>
          </cell>
          <cell r="P28">
            <v>9415</v>
          </cell>
        </row>
        <row r="29">
          <cell r="E29" t="str">
            <v>CTEXDUCT</v>
          </cell>
          <cell r="F29" t="str">
            <v>M</v>
          </cell>
          <cell r="G29" t="str">
            <v>lb/h</v>
          </cell>
          <cell r="H29">
            <v>0</v>
          </cell>
          <cell r="P29">
            <v>3584000</v>
          </cell>
        </row>
        <row r="30">
          <cell r="E30" t="str">
            <v>CTEXDUCT</v>
          </cell>
          <cell r="F30" t="str">
            <v>T</v>
          </cell>
          <cell r="G30" t="str">
            <v>F</v>
          </cell>
          <cell r="H30">
            <v>2</v>
          </cell>
          <cell r="P30">
            <v>1120</v>
          </cell>
        </row>
        <row r="31">
          <cell r="E31" t="str">
            <v>NOXWGASM</v>
          </cell>
          <cell r="F31" t="str">
            <v>M</v>
          </cell>
          <cell r="G31" t="str">
            <v>lb/h</v>
          </cell>
          <cell r="H31">
            <v>0</v>
          </cell>
          <cell r="P31">
            <v>0</v>
          </cell>
        </row>
        <row r="32">
          <cell r="E32" t="str">
            <v>STMGASM</v>
          </cell>
          <cell r="F32" t="str">
            <v>M</v>
          </cell>
          <cell r="G32" t="str">
            <v>lb/h</v>
          </cell>
          <cell r="H32">
            <v>0</v>
          </cell>
          <cell r="P32">
            <v>0</v>
          </cell>
        </row>
        <row r="33">
          <cell r="P33">
            <v>5</v>
          </cell>
        </row>
        <row r="34">
          <cell r="F34" t="str">
            <v>M</v>
          </cell>
          <cell r="G34" t="str">
            <v>lb/h</v>
          </cell>
          <cell r="H34">
            <v>0</v>
          </cell>
          <cell r="P34">
            <v>4</v>
          </cell>
        </row>
        <row r="36">
          <cell r="P36" t="str">
            <v xml:space="preserve"> None/9 ppm</v>
          </cell>
        </row>
        <row r="38">
          <cell r="P38">
            <v>14.69</v>
          </cell>
        </row>
        <row r="39">
          <cell r="P39">
            <v>62</v>
          </cell>
        </row>
        <row r="40">
          <cell r="P40">
            <v>83.6</v>
          </cell>
        </row>
        <row r="42">
          <cell r="P42">
            <v>62</v>
          </cell>
        </row>
        <row r="43">
          <cell r="P43">
            <v>83.6</v>
          </cell>
        </row>
        <row r="44">
          <cell r="P44" t="str">
            <v>NoEC</v>
          </cell>
        </row>
        <row r="46">
          <cell r="P46" t="str">
            <v>Natural Gas</v>
          </cell>
        </row>
        <row r="47">
          <cell r="P47">
            <v>20530.074672795439</v>
          </cell>
        </row>
        <row r="48">
          <cell r="P48">
            <v>22783.130589365457</v>
          </cell>
        </row>
        <row r="49">
          <cell r="P49" t="str">
            <v>GEPG7241(FA)</v>
          </cell>
        </row>
        <row r="50">
          <cell r="P50">
            <v>1</v>
          </cell>
        </row>
        <row r="51">
          <cell r="P51" t="str">
            <v>Natural Gas</v>
          </cell>
        </row>
        <row r="52">
          <cell r="P52" t="str">
            <v>GEPG7241(FA)62_84_100REV_0</v>
          </cell>
        </row>
        <row r="53">
          <cell r="P53">
            <v>168200</v>
          </cell>
        </row>
        <row r="54">
          <cell r="P54">
            <v>9415</v>
          </cell>
        </row>
        <row r="55">
          <cell r="P55">
            <v>10448.241319994593</v>
          </cell>
        </row>
        <row r="56">
          <cell r="P56">
            <v>1583.6030000000001</v>
          </cell>
        </row>
        <row r="57">
          <cell r="P57">
            <v>1757.3941900230907</v>
          </cell>
        </row>
        <row r="58">
          <cell r="P58">
            <v>3584000</v>
          </cell>
        </row>
        <row r="59">
          <cell r="P59">
            <v>1120</v>
          </cell>
        </row>
        <row r="60">
          <cell r="P60">
            <v>0</v>
          </cell>
        </row>
        <row r="61">
          <cell r="P61">
            <v>15.8</v>
          </cell>
        </row>
        <row r="62">
          <cell r="P62">
            <v>0</v>
          </cell>
        </row>
        <row r="63">
          <cell r="P63">
            <v>0</v>
          </cell>
        </row>
        <row r="64">
          <cell r="P64">
            <v>77140</v>
          </cell>
        </row>
        <row r="65">
          <cell r="P65">
            <v>365</v>
          </cell>
        </row>
        <row r="66">
          <cell r="P66">
            <v>3506860</v>
          </cell>
        </row>
        <row r="68">
          <cell r="P68">
            <v>0</v>
          </cell>
        </row>
        <row r="69">
          <cell r="P69">
            <v>0.72798299999999994</v>
          </cell>
        </row>
        <row r="70">
          <cell r="P70">
            <v>0.237904</v>
          </cell>
        </row>
        <row r="71">
          <cell r="P71">
            <v>1.0789E-2</v>
          </cell>
        </row>
        <row r="72">
          <cell r="P72">
            <v>2.3321000000000001E-2</v>
          </cell>
        </row>
        <row r="73">
          <cell r="P73">
            <v>2.9999999999999997E-6</v>
          </cell>
        </row>
        <row r="74">
          <cell r="P74">
            <v>1</v>
          </cell>
        </row>
        <row r="75">
          <cell r="P75">
            <v>20530.074672795439</v>
          </cell>
        </row>
        <row r="76">
          <cell r="P76">
            <v>22783.130589365457</v>
          </cell>
        </row>
        <row r="77">
          <cell r="P77">
            <v>1.1097441656924687</v>
          </cell>
        </row>
        <row r="79">
          <cell r="P79">
            <v>9.292666910790703E-3</v>
          </cell>
        </row>
        <row r="80">
          <cell r="P80">
            <v>3.6988310027107764E-2</v>
          </cell>
        </row>
        <row r="81">
          <cell r="P81">
            <v>8.7094356088328745E-2</v>
          </cell>
        </row>
        <row r="82">
          <cell r="P82">
            <v>0.74013989345045028</v>
          </cell>
        </row>
        <row r="83">
          <cell r="P83">
            <v>0.12648471642228545</v>
          </cell>
        </row>
        <row r="84">
          <cell r="P84">
            <v>5.7101037010099715E-8</v>
          </cell>
        </row>
        <row r="85">
          <cell r="P85">
            <v>0.99999999999999989</v>
          </cell>
        </row>
        <row r="86">
          <cell r="P86">
            <v>188.16</v>
          </cell>
        </row>
        <row r="87">
          <cell r="P87">
            <v>0</v>
          </cell>
        </row>
        <row r="89">
          <cell r="P89" t="str">
            <v xml:space="preserve">  VERIFIED</v>
          </cell>
        </row>
        <row r="90">
          <cell r="P90" t="str">
            <v xml:space="preserve">  VERIFIED</v>
          </cell>
        </row>
        <row r="91">
          <cell r="P91" t="str">
            <v xml:space="preserve">  VERIFIED</v>
          </cell>
        </row>
        <row r="92">
          <cell r="P92" t="str">
            <v xml:space="preserve">  VERIFIED</v>
          </cell>
        </row>
        <row r="93">
          <cell r="P93" t="str">
            <v xml:space="preserve">  VERIFIED</v>
          </cell>
        </row>
        <row r="94">
          <cell r="P94" t="str">
            <v xml:space="preserve">  VERIFIED</v>
          </cell>
        </row>
        <row r="97">
          <cell r="E97" t="str">
            <v>GEN</v>
          </cell>
          <cell r="F97" t="str">
            <v>output</v>
          </cell>
          <cell r="G97" t="str">
            <v>kW</v>
          </cell>
          <cell r="H97">
            <v>0</v>
          </cell>
          <cell r="P97">
            <v>188799</v>
          </cell>
        </row>
        <row r="98">
          <cell r="P98">
            <v>0</v>
          </cell>
        </row>
        <row r="99">
          <cell r="P99">
            <v>0</v>
          </cell>
        </row>
        <row r="100">
          <cell r="P100">
            <v>188799</v>
          </cell>
        </row>
        <row r="103">
          <cell r="E103" t="str">
            <v>HPP</v>
          </cell>
          <cell r="F103" t="str">
            <v>powin</v>
          </cell>
          <cell r="G103" t="str">
            <v>kW</v>
          </cell>
          <cell r="H103">
            <v>2</v>
          </cell>
          <cell r="P103">
            <v>1223.03</v>
          </cell>
        </row>
        <row r="104">
          <cell r="E104" t="str">
            <v>IPP</v>
          </cell>
          <cell r="F104" t="str">
            <v>powin</v>
          </cell>
          <cell r="G104" t="str">
            <v>kW</v>
          </cell>
          <cell r="H104">
            <v>2</v>
          </cell>
          <cell r="P104">
            <v>373.68</v>
          </cell>
        </row>
        <row r="105">
          <cell r="P105">
            <v>1596.71</v>
          </cell>
        </row>
        <row r="106">
          <cell r="P106">
            <v>0.92</v>
          </cell>
        </row>
        <row r="107">
          <cell r="F107" t="str">
            <v>POWIN</v>
          </cell>
          <cell r="G107" t="str">
            <v>kW</v>
          </cell>
          <cell r="H107">
            <v>2</v>
          </cell>
          <cell r="P107">
            <v>1736</v>
          </cell>
        </row>
        <row r="109">
          <cell r="P109">
            <v>3472</v>
          </cell>
        </row>
        <row r="111">
          <cell r="F111" t="str">
            <v>powin</v>
          </cell>
          <cell r="G111" t="str">
            <v>kW</v>
          </cell>
          <cell r="H111">
            <v>2</v>
          </cell>
          <cell r="P111">
            <v>1620</v>
          </cell>
        </row>
        <row r="112">
          <cell r="P112">
            <v>0.92</v>
          </cell>
        </row>
        <row r="113">
          <cell r="F113" t="str">
            <v>powin</v>
          </cell>
          <cell r="G113" t="str">
            <v>kW</v>
          </cell>
          <cell r="H113">
            <v>2</v>
          </cell>
          <cell r="P113">
            <v>1761</v>
          </cell>
        </row>
        <row r="115">
          <cell r="F115" t="str">
            <v>powin</v>
          </cell>
          <cell r="G115" t="str">
            <v>kW</v>
          </cell>
          <cell r="H115">
            <v>2</v>
          </cell>
          <cell r="P115">
            <v>0</v>
          </cell>
        </row>
        <row r="116">
          <cell r="P116">
            <v>0.92</v>
          </cell>
        </row>
        <row r="117">
          <cell r="F117" t="str">
            <v>powin</v>
          </cell>
          <cell r="G117" t="str">
            <v>kW</v>
          </cell>
          <cell r="H117">
            <v>2</v>
          </cell>
          <cell r="P117">
            <v>0</v>
          </cell>
        </row>
        <row r="119">
          <cell r="E119" t="str">
            <v>CP</v>
          </cell>
          <cell r="F119" t="str">
            <v>powin</v>
          </cell>
          <cell r="G119" t="str">
            <v>kW</v>
          </cell>
          <cell r="H119">
            <v>2</v>
          </cell>
          <cell r="P119">
            <v>475.65</v>
          </cell>
        </row>
        <row r="120">
          <cell r="P120">
            <v>0.92</v>
          </cell>
        </row>
        <row r="121">
          <cell r="F121" t="str">
            <v>powin</v>
          </cell>
          <cell r="G121" t="str">
            <v>kW</v>
          </cell>
          <cell r="H121">
            <v>2</v>
          </cell>
          <cell r="P121">
            <v>517</v>
          </cell>
        </row>
        <row r="123">
          <cell r="E123" t="str">
            <v>RCP</v>
          </cell>
          <cell r="F123" t="str">
            <v>powin</v>
          </cell>
          <cell r="G123" t="str">
            <v>kW</v>
          </cell>
          <cell r="H123">
            <v>2</v>
          </cell>
          <cell r="P123">
            <v>8.7200000000000006</v>
          </cell>
        </row>
        <row r="124">
          <cell r="P124">
            <v>0.92</v>
          </cell>
        </row>
        <row r="125">
          <cell r="P125">
            <v>9</v>
          </cell>
        </row>
        <row r="126">
          <cell r="E126" t="str">
            <v>CND</v>
          </cell>
          <cell r="F126" t="str">
            <v>auxpower</v>
          </cell>
          <cell r="G126" t="str">
            <v>kW</v>
          </cell>
          <cell r="H126">
            <v>1</v>
          </cell>
        </row>
        <row r="128">
          <cell r="P128">
            <v>2100.7959999999998</v>
          </cell>
        </row>
        <row r="129">
          <cell r="P129">
            <v>84.09</v>
          </cell>
        </row>
        <row r="130">
          <cell r="P130">
            <v>2184.886</v>
          </cell>
        </row>
        <row r="131">
          <cell r="P131">
            <v>0</v>
          </cell>
        </row>
        <row r="132">
          <cell r="P132">
            <v>370</v>
          </cell>
        </row>
        <row r="133">
          <cell r="P133">
            <v>0</v>
          </cell>
        </row>
        <row r="134">
          <cell r="P134">
            <v>0</v>
          </cell>
        </row>
        <row r="135">
          <cell r="P135">
            <v>740</v>
          </cell>
        </row>
        <row r="136">
          <cell r="P136">
            <v>0</v>
          </cell>
        </row>
        <row r="137">
          <cell r="P137">
            <v>0</v>
          </cell>
        </row>
        <row r="138">
          <cell r="P138">
            <v>910</v>
          </cell>
        </row>
        <row r="139">
          <cell r="P139">
            <v>0</v>
          </cell>
        </row>
        <row r="140">
          <cell r="P140">
            <v>1000</v>
          </cell>
        </row>
        <row r="141">
          <cell r="P141">
            <v>8409</v>
          </cell>
        </row>
        <row r="143">
          <cell r="P143">
            <v>10593.886</v>
          </cell>
        </row>
        <row r="144">
          <cell r="P144">
            <v>0.1</v>
          </cell>
        </row>
        <row r="145">
          <cell r="P145">
            <v>1059.3886</v>
          </cell>
        </row>
        <row r="146">
          <cell r="P146">
            <v>11653.274600000001</v>
          </cell>
        </row>
        <row r="149">
          <cell r="E149" t="str">
            <v>Stream (fromto)</v>
          </cell>
          <cell r="F149" t="str">
            <v>Prop.</v>
          </cell>
          <cell r="G149" t="str">
            <v>Units</v>
          </cell>
          <cell r="H149" t="str">
            <v>Roundoff</v>
          </cell>
        </row>
        <row r="151">
          <cell r="P151" t="str">
            <v>Normal Operation</v>
          </cell>
        </row>
        <row r="152">
          <cell r="P152" t="str">
            <v>HRSG Design</v>
          </cell>
        </row>
        <row r="153">
          <cell r="P153" t="str">
            <v>Annual Avg Ambient</v>
          </cell>
        </row>
        <row r="154">
          <cell r="P154" t="str">
            <v>Supplemental Firing Off</v>
          </cell>
        </row>
        <row r="155">
          <cell r="P155" t="str">
            <v>HBDES.img</v>
          </cell>
        </row>
        <row r="156">
          <cell r="P156" t="str">
            <v>HBDES</v>
          </cell>
        </row>
        <row r="157">
          <cell r="F157" t="str">
            <v>Revision</v>
          </cell>
          <cell r="P157">
            <v>0</v>
          </cell>
        </row>
        <row r="158">
          <cell r="F158" t="str">
            <v>Date:</v>
          </cell>
          <cell r="P158" t="str">
            <v>3/16/2004  4:33:54 PM</v>
          </cell>
        </row>
        <row r="159">
          <cell r="P159" t="str">
            <v>ok</v>
          </cell>
        </row>
        <row r="160">
          <cell r="F160" t="str">
            <v>Run By:</v>
          </cell>
          <cell r="P160" t="str">
            <v>oeh32800 on TO31914</v>
          </cell>
        </row>
        <row r="161">
          <cell r="P161" t="str">
            <v>62 F</v>
          </cell>
        </row>
        <row r="162">
          <cell r="P162">
            <v>2</v>
          </cell>
        </row>
        <row r="163">
          <cell r="P163" t="str">
            <v>GEPG7241(FA)</v>
          </cell>
        </row>
        <row r="164">
          <cell r="P164" t="str">
            <v>Natural Gas</v>
          </cell>
        </row>
        <row r="165">
          <cell r="P165">
            <v>1</v>
          </cell>
        </row>
        <row r="166">
          <cell r="P166" t="str">
            <v>B&amp;V Design</v>
          </cell>
        </row>
        <row r="167">
          <cell r="P167" t="str">
            <v>GE 2x40.0</v>
          </cell>
        </row>
        <row r="168">
          <cell r="P168" t="str">
            <v>188.8 MW</v>
          </cell>
        </row>
        <row r="169">
          <cell r="P169" t="str">
            <v>1091P/1050T</v>
          </cell>
        </row>
        <row r="170">
          <cell r="P170" t="str">
            <v>251P/1050T</v>
          </cell>
        </row>
        <row r="171">
          <cell r="P171" t="str">
            <v>1.6 in HgA</v>
          </cell>
        </row>
        <row r="176">
          <cell r="P176">
            <v>2</v>
          </cell>
        </row>
        <row r="177">
          <cell r="P177">
            <v>1</v>
          </cell>
        </row>
        <row r="179">
          <cell r="P179">
            <v>168200</v>
          </cell>
        </row>
        <row r="180">
          <cell r="P180">
            <v>336400</v>
          </cell>
        </row>
        <row r="182">
          <cell r="P182">
            <v>9415</v>
          </cell>
        </row>
        <row r="183">
          <cell r="P183">
            <v>10448.241319994593</v>
          </cell>
        </row>
        <row r="185">
          <cell r="P185">
            <v>3167.2060000000001</v>
          </cell>
        </row>
        <row r="186">
          <cell r="P186">
            <v>3514.7883800461814</v>
          </cell>
        </row>
        <row r="188">
          <cell r="P188">
            <v>0</v>
          </cell>
        </row>
        <row r="189">
          <cell r="P189">
            <v>0</v>
          </cell>
        </row>
        <row r="190">
          <cell r="P190">
            <v>0</v>
          </cell>
        </row>
        <row r="191">
          <cell r="P191">
            <v>0</v>
          </cell>
        </row>
        <row r="193">
          <cell r="P193">
            <v>188799</v>
          </cell>
        </row>
        <row r="194">
          <cell r="P194">
            <v>0.56123365041617124</v>
          </cell>
        </row>
        <row r="196">
          <cell r="P196">
            <v>525199</v>
          </cell>
        </row>
        <row r="197">
          <cell r="P197">
            <v>6030.4874914080183</v>
          </cell>
        </row>
        <row r="198">
          <cell r="P198">
            <v>6692.2983098714603</v>
          </cell>
        </row>
        <row r="200">
          <cell r="P200">
            <v>11653</v>
          </cell>
        </row>
        <row r="201">
          <cell r="P201">
            <v>2.2187780250914415E-2</v>
          </cell>
        </row>
        <row r="204">
          <cell r="P204">
            <v>3167.2060000000001</v>
          </cell>
        </row>
        <row r="205">
          <cell r="P205">
            <v>3514.7883800461814</v>
          </cell>
        </row>
        <row r="207">
          <cell r="P207">
            <v>513546</v>
          </cell>
        </row>
        <row r="208">
          <cell r="P208">
            <v>6167.3267828003718</v>
          </cell>
        </row>
        <row r="209">
          <cell r="P209">
            <v>6844.1549151316167</v>
          </cell>
        </row>
        <row r="211">
          <cell r="P211">
            <v>0.55326104196649417</v>
          </cell>
        </row>
        <row r="212">
          <cell r="P212">
            <v>0.49854827722501699</v>
          </cell>
        </row>
        <row r="217">
          <cell r="P217">
            <v>3167.2060000000001</v>
          </cell>
        </row>
        <row r="218">
          <cell r="P218">
            <v>3514.7883800461814</v>
          </cell>
        </row>
        <row r="220">
          <cell r="P220">
            <v>513546</v>
          </cell>
        </row>
        <row r="221">
          <cell r="P221">
            <v>6167.3267828003727</v>
          </cell>
        </row>
        <row r="222">
          <cell r="P222">
            <v>6844.1549151316167</v>
          </cell>
        </row>
        <row r="224">
          <cell r="P224">
            <v>0.55326103515641223</v>
          </cell>
        </row>
        <row r="225">
          <cell r="P225">
            <v>0.49854827108839378</v>
          </cell>
        </row>
        <row r="229">
          <cell r="P229">
            <v>0.01</v>
          </cell>
        </row>
        <row r="230">
          <cell r="P230">
            <v>0.01</v>
          </cell>
        </row>
        <row r="232">
          <cell r="P232">
            <v>508411</v>
          </cell>
        </row>
        <row r="233">
          <cell r="P233">
            <v>6229</v>
          </cell>
        </row>
        <row r="234">
          <cell r="P234">
            <v>6913</v>
          </cell>
        </row>
        <row r="236">
          <cell r="P236">
            <v>0.54778320757746024</v>
          </cell>
        </row>
        <row r="237">
          <cell r="P237">
            <v>0.49358333574424995</v>
          </cell>
        </row>
        <row r="255">
          <cell r="F255" t="str">
            <v>P</v>
          </cell>
          <cell r="G255" t="str">
            <v>psia</v>
          </cell>
          <cell r="H255">
            <v>2</v>
          </cell>
          <cell r="P255">
            <v>14.69</v>
          </cell>
        </row>
        <row r="256">
          <cell r="F256" t="str">
            <v>T</v>
          </cell>
          <cell r="G256" t="str">
            <v>F</v>
          </cell>
          <cell r="H256">
            <v>2</v>
          </cell>
          <cell r="P256">
            <v>62</v>
          </cell>
        </row>
        <row r="257">
          <cell r="H257">
            <v>3</v>
          </cell>
          <cell r="P257">
            <v>0.83599999999999997</v>
          </cell>
        </row>
        <row r="258">
          <cell r="F258" t="str">
            <v>T</v>
          </cell>
          <cell r="G258" t="str">
            <v>F</v>
          </cell>
          <cell r="P258">
            <v>58.892837962725181</v>
          </cell>
        </row>
        <row r="259">
          <cell r="P259">
            <v>9.8926591289913504E-3</v>
          </cell>
        </row>
        <row r="261">
          <cell r="P261" t="str">
            <v>Annual Avg Ambient</v>
          </cell>
        </row>
        <row r="262">
          <cell r="P262">
            <v>0</v>
          </cell>
        </row>
        <row r="263">
          <cell r="F263" t="str">
            <v>M</v>
          </cell>
          <cell r="G263" t="str">
            <v>lb/h</v>
          </cell>
          <cell r="P263" t="e">
            <v>#N/A</v>
          </cell>
        </row>
        <row r="264">
          <cell r="P264" t="e">
            <v>#N/A</v>
          </cell>
        </row>
        <row r="265">
          <cell r="F265" t="str">
            <v>P</v>
          </cell>
          <cell r="G265" t="str">
            <v>psia</v>
          </cell>
          <cell r="P265">
            <v>0</v>
          </cell>
        </row>
        <row r="267">
          <cell r="F267" t="str">
            <v>T</v>
          </cell>
          <cell r="G267" t="str">
            <v>F</v>
          </cell>
          <cell r="H267">
            <v>2</v>
          </cell>
          <cell r="P267">
            <v>62</v>
          </cell>
        </row>
        <row r="268">
          <cell r="H268">
            <v>3</v>
          </cell>
          <cell r="P268">
            <v>0.83599999999999997</v>
          </cell>
        </row>
        <row r="269">
          <cell r="F269" t="str">
            <v>T</v>
          </cell>
          <cell r="G269" t="str">
            <v>F</v>
          </cell>
          <cell r="P269">
            <v>58.892837962725181</v>
          </cell>
        </row>
        <row r="270">
          <cell r="P270">
            <v>9.8926591289913504E-3</v>
          </cell>
        </row>
        <row r="272">
          <cell r="F272" t="str">
            <v>M</v>
          </cell>
          <cell r="G272" t="str">
            <v>lb/h</v>
          </cell>
          <cell r="H272">
            <v>0</v>
          </cell>
          <cell r="P272">
            <v>77140</v>
          </cell>
        </row>
        <row r="273">
          <cell r="F273" t="str">
            <v>lhvhc</v>
          </cell>
          <cell r="G273" t="str">
            <v>LHV</v>
          </cell>
          <cell r="H273">
            <v>2</v>
          </cell>
          <cell r="P273">
            <v>1583.6030000000001</v>
          </cell>
        </row>
        <row r="274">
          <cell r="F274" t="str">
            <v>hhvhc</v>
          </cell>
          <cell r="G274" t="str">
            <v>HHV</v>
          </cell>
          <cell r="H274">
            <v>2</v>
          </cell>
          <cell r="P274">
            <v>1757.3941900230907</v>
          </cell>
        </row>
        <row r="275">
          <cell r="P275" t="str">
            <v xml:space="preserve">Natural Gas </v>
          </cell>
        </row>
        <row r="276">
          <cell r="F276" t="str">
            <v>T</v>
          </cell>
          <cell r="G276" t="str">
            <v>F</v>
          </cell>
          <cell r="P276">
            <v>365</v>
          </cell>
        </row>
        <row r="277">
          <cell r="F277" t="str">
            <v>T</v>
          </cell>
          <cell r="G277" t="str">
            <v>F</v>
          </cell>
          <cell r="P277">
            <v>365</v>
          </cell>
        </row>
        <row r="279">
          <cell r="E279" t="str">
            <v>NOXWGASM</v>
          </cell>
          <cell r="F279" t="str">
            <v>M</v>
          </cell>
          <cell r="G279" t="str">
            <v>lb/h</v>
          </cell>
          <cell r="H279">
            <v>0</v>
          </cell>
          <cell r="P279">
            <v>0</v>
          </cell>
        </row>
        <row r="280">
          <cell r="E280" t="str">
            <v>PAGMKMX</v>
          </cell>
          <cell r="F280" t="str">
            <v>M</v>
          </cell>
          <cell r="G280" t="str">
            <v>lb/h</v>
          </cell>
          <cell r="H280">
            <v>0</v>
          </cell>
          <cell r="P280">
            <v>0</v>
          </cell>
        </row>
        <row r="281">
          <cell r="E281" t="str">
            <v>DSPGPAG</v>
          </cell>
          <cell r="F281" t="str">
            <v>p</v>
          </cell>
          <cell r="G281" t="str">
            <v>psia</v>
          </cell>
          <cell r="H281">
            <v>2</v>
          </cell>
          <cell r="P281">
            <v>293.2</v>
          </cell>
        </row>
        <row r="282">
          <cell r="E282" t="str">
            <v>DSPGPAG</v>
          </cell>
          <cell r="F282" t="str">
            <v>t</v>
          </cell>
          <cell r="G282" t="str">
            <v>F</v>
          </cell>
          <cell r="H282">
            <v>2</v>
          </cell>
          <cell r="P282">
            <v>728.84</v>
          </cell>
        </row>
        <row r="283">
          <cell r="F283" t="str">
            <v>t</v>
          </cell>
          <cell r="G283" t="str">
            <v>F</v>
          </cell>
          <cell r="P283">
            <v>313.57156192145516</v>
          </cell>
        </row>
        <row r="285">
          <cell r="E285" t="str">
            <v>ACSPATLS</v>
          </cell>
          <cell r="F285" t="str">
            <v>m</v>
          </cell>
          <cell r="G285" t="str">
            <v>lb/h</v>
          </cell>
          <cell r="H285">
            <v>0</v>
          </cell>
          <cell r="P285" t="e">
            <v>#N/A</v>
          </cell>
        </row>
        <row r="286">
          <cell r="E286" t="str">
            <v>ACSPATLS</v>
          </cell>
          <cell r="F286" t="str">
            <v>p</v>
          </cell>
          <cell r="G286" t="str">
            <v>psia</v>
          </cell>
          <cell r="H286">
            <v>2</v>
          </cell>
          <cell r="P286" t="e">
            <v>#N/A</v>
          </cell>
        </row>
        <row r="287">
          <cell r="E287" t="str">
            <v>ACSPATLS</v>
          </cell>
          <cell r="F287" t="str">
            <v>t</v>
          </cell>
          <cell r="G287" t="str">
            <v>F</v>
          </cell>
          <cell r="H287">
            <v>2</v>
          </cell>
          <cell r="P287" t="e">
            <v>#N/A</v>
          </cell>
        </row>
        <row r="288">
          <cell r="E288" t="str">
            <v>ACSPATLS</v>
          </cell>
          <cell r="F288" t="str">
            <v>h</v>
          </cell>
          <cell r="G288" t="str">
            <v>Btu/lb</v>
          </cell>
          <cell r="H288">
            <v>2</v>
          </cell>
          <cell r="P288" t="e">
            <v>#N/A</v>
          </cell>
        </row>
        <row r="289">
          <cell r="E289" t="str">
            <v>AFLSACMX</v>
          </cell>
          <cell r="F289" t="str">
            <v>m</v>
          </cell>
          <cell r="G289" t="str">
            <v>lb/h</v>
          </cell>
          <cell r="H289">
            <v>0</v>
          </cell>
          <cell r="P289" t="e">
            <v>#N/A</v>
          </cell>
        </row>
        <row r="290">
          <cell r="E290" t="str">
            <v>AFLSACMX</v>
          </cell>
          <cell r="F290" t="str">
            <v>p</v>
          </cell>
          <cell r="G290" t="str">
            <v>psia</v>
          </cell>
          <cell r="H290">
            <v>2</v>
          </cell>
          <cell r="P290" t="e">
            <v>#N/A</v>
          </cell>
        </row>
        <row r="291">
          <cell r="E291" t="str">
            <v>AFLSACMX</v>
          </cell>
          <cell r="F291" t="str">
            <v>t</v>
          </cell>
          <cell r="G291" t="str">
            <v>F</v>
          </cell>
          <cell r="H291">
            <v>2</v>
          </cell>
          <cell r="P291" t="e">
            <v>#N/A</v>
          </cell>
        </row>
        <row r="292">
          <cell r="E292" t="str">
            <v>AFLSACMX</v>
          </cell>
          <cell r="F292" t="str">
            <v>h</v>
          </cell>
          <cell r="G292" t="str">
            <v>Btu/lb</v>
          </cell>
          <cell r="H292">
            <v>2</v>
          </cell>
          <cell r="P292" t="e">
            <v>#N/A</v>
          </cell>
        </row>
        <row r="293">
          <cell r="F293" t="str">
            <v>h</v>
          </cell>
          <cell r="G293" t="str">
            <v>Btu/lb</v>
          </cell>
          <cell r="P293" t="e">
            <v>#N/A</v>
          </cell>
        </row>
        <row r="294">
          <cell r="P294" t="e">
            <v>#N/A</v>
          </cell>
        </row>
        <row r="296">
          <cell r="E296" t="str">
            <v>TRCLTRCB</v>
          </cell>
          <cell r="F296" t="str">
            <v>m</v>
          </cell>
          <cell r="G296" t="str">
            <v>lb/h</v>
          </cell>
          <cell r="H296">
            <v>0</v>
          </cell>
          <cell r="P296" t="e">
            <v>#N/A</v>
          </cell>
        </row>
        <row r="297">
          <cell r="E297" t="str">
            <v>TRCLTRCB</v>
          </cell>
          <cell r="F297" t="str">
            <v>p</v>
          </cell>
          <cell r="G297" t="str">
            <v>psia</v>
          </cell>
          <cell r="H297">
            <v>2</v>
          </cell>
          <cell r="P297" t="e">
            <v>#N/A</v>
          </cell>
        </row>
        <row r="298">
          <cell r="E298" t="str">
            <v>TRCLTRCB</v>
          </cell>
          <cell r="F298" t="str">
            <v>t</v>
          </cell>
          <cell r="G298" t="str">
            <v>F</v>
          </cell>
          <cell r="H298">
            <v>2</v>
          </cell>
          <cell r="P298" t="e">
            <v>#N/A</v>
          </cell>
        </row>
        <row r="299">
          <cell r="E299" t="str">
            <v>TRCLTRCB</v>
          </cell>
          <cell r="F299" t="str">
            <v>h</v>
          </cell>
          <cell r="G299" t="str">
            <v>Btu/lb</v>
          </cell>
          <cell r="H299">
            <v>2</v>
          </cell>
          <cell r="P299" t="e">
            <v>#N/A</v>
          </cell>
        </row>
        <row r="300">
          <cell r="E300" t="str">
            <v>BX15HRMX</v>
          </cell>
          <cell r="F300" t="str">
            <v>m</v>
          </cell>
          <cell r="G300" t="str">
            <v>lb/h</v>
          </cell>
          <cell r="H300">
            <v>0</v>
          </cell>
          <cell r="P300" t="e">
            <v>#N/A</v>
          </cell>
        </row>
        <row r="301">
          <cell r="E301" t="str">
            <v>BX15HRMX</v>
          </cell>
          <cell r="F301" t="str">
            <v>p</v>
          </cell>
          <cell r="G301" t="str">
            <v>psia</v>
          </cell>
          <cell r="H301">
            <v>2</v>
          </cell>
          <cell r="P301" t="e">
            <v>#N/A</v>
          </cell>
        </row>
        <row r="302">
          <cell r="E302" t="str">
            <v>BX15HRMX</v>
          </cell>
          <cell r="F302" t="str">
            <v>t</v>
          </cell>
          <cell r="G302" t="str">
            <v>F</v>
          </cell>
          <cell r="H302">
            <v>2</v>
          </cell>
          <cell r="P302" t="e">
            <v>#N/A</v>
          </cell>
        </row>
        <row r="303">
          <cell r="E303" t="str">
            <v>BX15HRMX</v>
          </cell>
          <cell r="F303" t="str">
            <v>h</v>
          </cell>
          <cell r="G303" t="str">
            <v>Btu/lb</v>
          </cell>
          <cell r="H303">
            <v>2</v>
          </cell>
          <cell r="P303" t="e">
            <v>#N/A</v>
          </cell>
        </row>
        <row r="304">
          <cell r="F304" t="str">
            <v>h</v>
          </cell>
          <cell r="G304" t="str">
            <v>Btu/lb</v>
          </cell>
          <cell r="P304" t="e">
            <v>#N/A</v>
          </cell>
        </row>
        <row r="305">
          <cell r="P305" t="e">
            <v>#N/A</v>
          </cell>
        </row>
        <row r="307">
          <cell r="E307" t="str">
            <v>CTEXDUCT</v>
          </cell>
          <cell r="F307" t="str">
            <v>M</v>
          </cell>
          <cell r="G307" t="str">
            <v>lb/h</v>
          </cell>
          <cell r="H307">
            <v>0</v>
          </cell>
          <cell r="I307" t="e">
            <v>#NAME?</v>
          </cell>
          <cell r="J307" t="str">
            <v>M</v>
          </cell>
          <cell r="L307">
            <v>0</v>
          </cell>
          <cell r="P307">
            <v>3584000</v>
          </cell>
        </row>
        <row r="308">
          <cell r="F308" t="str">
            <v>PLOSS</v>
          </cell>
          <cell r="G308" t="str">
            <v>in H2O</v>
          </cell>
          <cell r="H308">
            <v>2</v>
          </cell>
          <cell r="I308" t="e">
            <v>#NAME?</v>
          </cell>
          <cell r="J308" t="str">
            <v>T</v>
          </cell>
          <cell r="L308">
            <v>0</v>
          </cell>
          <cell r="P308">
            <v>15.8</v>
          </cell>
        </row>
        <row r="309">
          <cell r="E309" t="str">
            <v>CTEXDUCT</v>
          </cell>
          <cell r="F309" t="str">
            <v>T</v>
          </cell>
          <cell r="G309" t="str">
            <v>F</v>
          </cell>
          <cell r="H309">
            <v>2</v>
          </cell>
          <cell r="P309">
            <v>1120</v>
          </cell>
        </row>
        <row r="310">
          <cell r="I310" t="e">
            <v>#NAME?</v>
          </cell>
          <cell r="J310" t="str">
            <v>Ar</v>
          </cell>
          <cell r="L310">
            <v>2</v>
          </cell>
          <cell r="P310">
            <v>9.292666910790703E-3</v>
          </cell>
        </row>
        <row r="311">
          <cell r="I311" t="e">
            <v>#NAME?</v>
          </cell>
          <cell r="J311" t="str">
            <v>CO2</v>
          </cell>
          <cell r="L311">
            <v>2</v>
          </cell>
          <cell r="P311">
            <v>3.6988310027107764E-2</v>
          </cell>
        </row>
        <row r="312">
          <cell r="I312" t="e">
            <v>#NAME?</v>
          </cell>
          <cell r="J312" t="str">
            <v>H2O</v>
          </cell>
          <cell r="L312">
            <v>2</v>
          </cell>
          <cell r="P312">
            <v>8.7094356088328745E-2</v>
          </cell>
        </row>
        <row r="313">
          <cell r="I313" t="e">
            <v>#NAME?</v>
          </cell>
          <cell r="J313" t="str">
            <v>N2</v>
          </cell>
          <cell r="L313">
            <v>2</v>
          </cell>
          <cell r="P313">
            <v>0.74013989345045028</v>
          </cell>
        </row>
        <row r="314">
          <cell r="I314" t="e">
            <v>#NAME?</v>
          </cell>
          <cell r="J314" t="str">
            <v>O2</v>
          </cell>
          <cell r="L314">
            <v>2</v>
          </cell>
          <cell r="P314">
            <v>0.12648471642228545</v>
          </cell>
        </row>
        <row r="315">
          <cell r="P315">
            <v>5.7101037010099715E-8</v>
          </cell>
        </row>
        <row r="316">
          <cell r="F316" t="str">
            <v>OUTPUT</v>
          </cell>
          <cell r="G316" t="str">
            <v>kW</v>
          </cell>
          <cell r="H316">
            <v>0</v>
          </cell>
          <cell r="I316" t="e">
            <v>#NAME?</v>
          </cell>
          <cell r="J316" t="str">
            <v>kW</v>
          </cell>
          <cell r="L316">
            <v>-1</v>
          </cell>
          <cell r="P316">
            <v>168200</v>
          </cell>
        </row>
        <row r="320">
          <cell r="E320" t="str">
            <v>RHT2AFAN</v>
          </cell>
          <cell r="F320" t="str">
            <v>M</v>
          </cell>
          <cell r="G320" t="str">
            <v>lb/h</v>
          </cell>
          <cell r="H320">
            <v>0</v>
          </cell>
          <cell r="P320">
            <v>3584000</v>
          </cell>
        </row>
        <row r="321">
          <cell r="E321" t="str">
            <v>BRN1HSH2</v>
          </cell>
          <cell r="F321" t="str">
            <v>M</v>
          </cell>
          <cell r="G321" t="str">
            <v>lb/h</v>
          </cell>
          <cell r="H321">
            <v>0</v>
          </cell>
          <cell r="P321">
            <v>3584000</v>
          </cell>
        </row>
        <row r="322">
          <cell r="F322" t="str">
            <v>M</v>
          </cell>
          <cell r="G322" t="str">
            <v>lb/h</v>
          </cell>
          <cell r="H322">
            <v>0</v>
          </cell>
          <cell r="I322" t="e">
            <v>#NAME?</v>
          </cell>
          <cell r="J322" t="str">
            <v>M</v>
          </cell>
          <cell r="L322">
            <v>0</v>
          </cell>
          <cell r="P322">
            <v>0</v>
          </cell>
        </row>
        <row r="323">
          <cell r="E323" t="str">
            <v>DLOSGSNK</v>
          </cell>
          <cell r="F323" t="str">
            <v>M</v>
          </cell>
          <cell r="G323" t="str">
            <v>lb/h</v>
          </cell>
          <cell r="H323">
            <v>0</v>
          </cell>
          <cell r="P323">
            <v>0</v>
          </cell>
        </row>
        <row r="325">
          <cell r="E325" t="str">
            <v>HRSGHSH4</v>
          </cell>
          <cell r="F325" t="str">
            <v>T</v>
          </cell>
          <cell r="G325" t="str">
            <v>F</v>
          </cell>
          <cell r="H325">
            <v>2</v>
          </cell>
          <cell r="P325">
            <v>1119</v>
          </cell>
        </row>
        <row r="326">
          <cell r="E326" t="str">
            <v>HSH4RHT3</v>
          </cell>
          <cell r="F326" t="str">
            <v>T</v>
          </cell>
          <cell r="G326" t="str">
            <v>F</v>
          </cell>
          <cell r="H326">
            <v>2</v>
          </cell>
          <cell r="K326" t="e">
            <v>#REF!</v>
          </cell>
          <cell r="L326">
            <v>1106.9106884296432</v>
          </cell>
          <cell r="P326">
            <v>1116.97</v>
          </cell>
        </row>
        <row r="327">
          <cell r="E327" t="str">
            <v>RHT3HSH3</v>
          </cell>
          <cell r="F327" t="str">
            <v>T</v>
          </cell>
          <cell r="G327" t="str">
            <v>F</v>
          </cell>
          <cell r="H327">
            <v>2</v>
          </cell>
          <cell r="K327" t="e">
            <v>#REF!</v>
          </cell>
          <cell r="L327">
            <v>1052.789191242033</v>
          </cell>
          <cell r="P327">
            <v>1111.5899999999999</v>
          </cell>
        </row>
        <row r="328">
          <cell r="E328" t="str">
            <v>HSH3RHT2</v>
          </cell>
          <cell r="F328" t="str">
            <v>T</v>
          </cell>
          <cell r="G328" t="str">
            <v>F</v>
          </cell>
          <cell r="H328">
            <v>2</v>
          </cell>
          <cell r="K328" t="e">
            <v>#REF!</v>
          </cell>
          <cell r="L328">
            <v>1021.194886325976</v>
          </cell>
          <cell r="P328">
            <v>1085.05</v>
          </cell>
        </row>
        <row r="329">
          <cell r="E329" t="str">
            <v>RHT2AFAN</v>
          </cell>
          <cell r="F329" t="str">
            <v>T</v>
          </cell>
          <cell r="G329" t="str">
            <v>F</v>
          </cell>
          <cell r="H329">
            <v>2</v>
          </cell>
          <cell r="K329" t="e">
            <v>#REF!</v>
          </cell>
          <cell r="L329">
            <v>1021.194886325976</v>
          </cell>
          <cell r="P329">
            <v>1054.76</v>
          </cell>
        </row>
        <row r="330">
          <cell r="E330" t="str">
            <v>AFANBRN1</v>
          </cell>
          <cell r="F330" t="str">
            <v>T</v>
          </cell>
          <cell r="G330" t="str">
            <v>F</v>
          </cell>
          <cell r="H330">
            <v>2</v>
          </cell>
          <cell r="P330">
            <v>1054.76</v>
          </cell>
        </row>
        <row r="331">
          <cell r="E331" t="str">
            <v>BRN1HSH2</v>
          </cell>
          <cell r="F331" t="str">
            <v>T</v>
          </cell>
          <cell r="G331" t="str">
            <v>F</v>
          </cell>
          <cell r="H331">
            <v>2</v>
          </cell>
          <cell r="P331">
            <v>1054.75</v>
          </cell>
        </row>
        <row r="332">
          <cell r="E332" t="str">
            <v>HSH2RHT1</v>
          </cell>
          <cell r="F332" t="str">
            <v>T</v>
          </cell>
          <cell r="G332" t="str">
            <v>F</v>
          </cell>
          <cell r="H332">
            <v>2</v>
          </cell>
          <cell r="K332" t="e">
            <v>#REF!</v>
          </cell>
          <cell r="L332">
            <v>918.7904592214079</v>
          </cell>
          <cell r="P332">
            <v>1053.43</v>
          </cell>
        </row>
        <row r="333">
          <cell r="E333" t="str">
            <v>RHT1HSH1</v>
          </cell>
          <cell r="F333" t="str">
            <v>T</v>
          </cell>
          <cell r="G333" t="str">
            <v>F</v>
          </cell>
          <cell r="H333">
            <v>2</v>
          </cell>
          <cell r="K333" t="e">
            <v>#REF!</v>
          </cell>
          <cell r="L333">
            <v>888.10906238402106</v>
          </cell>
          <cell r="P333">
            <v>997.12</v>
          </cell>
        </row>
        <row r="334">
          <cell r="E334" t="str">
            <v>HSH1HPEV</v>
          </cell>
          <cell r="F334" t="str">
            <v>T</v>
          </cell>
          <cell r="G334" t="str">
            <v>F</v>
          </cell>
          <cell r="H334">
            <v>2</v>
          </cell>
          <cell r="K334">
            <v>870.08</v>
          </cell>
          <cell r="L334">
            <v>870.08</v>
          </cell>
          <cell r="P334">
            <v>870.08</v>
          </cell>
        </row>
        <row r="335">
          <cell r="E335" t="str">
            <v>HPEVLPSH</v>
          </cell>
          <cell r="F335" t="str">
            <v>T</v>
          </cell>
          <cell r="G335" t="str">
            <v>F</v>
          </cell>
          <cell r="H335">
            <v>2</v>
          </cell>
          <cell r="K335">
            <v>583.62</v>
          </cell>
          <cell r="L335">
            <v>583.62</v>
          </cell>
          <cell r="P335">
            <v>583.62</v>
          </cell>
        </row>
        <row r="336">
          <cell r="E336" t="str">
            <v>LPSHHEC4</v>
          </cell>
          <cell r="F336" t="str">
            <v>T</v>
          </cell>
          <cell r="G336" t="str">
            <v>F</v>
          </cell>
          <cell r="H336">
            <v>2</v>
          </cell>
          <cell r="K336">
            <v>577.02</v>
          </cell>
          <cell r="L336">
            <v>577.02</v>
          </cell>
          <cell r="P336">
            <v>577.02</v>
          </cell>
        </row>
        <row r="337">
          <cell r="E337" t="str">
            <v>HEC4IPSH</v>
          </cell>
          <cell r="F337" t="str">
            <v>T</v>
          </cell>
          <cell r="G337" t="str">
            <v>F</v>
          </cell>
          <cell r="H337">
            <v>2</v>
          </cell>
          <cell r="K337">
            <v>569.98</v>
          </cell>
          <cell r="L337">
            <v>569.98</v>
          </cell>
          <cell r="P337">
            <v>569.98</v>
          </cell>
        </row>
        <row r="338">
          <cell r="E338" t="str">
            <v>IPSHHEC3</v>
          </cell>
          <cell r="F338" t="str">
            <v>T</v>
          </cell>
          <cell r="G338" t="str">
            <v>F</v>
          </cell>
          <cell r="H338">
            <v>2</v>
          </cell>
          <cell r="K338" t="e">
            <v>#REF!</v>
          </cell>
          <cell r="L338">
            <v>569.94657026979371</v>
          </cell>
          <cell r="P338">
            <v>564.17999999999995</v>
          </cell>
        </row>
        <row r="339">
          <cell r="E339" t="str">
            <v>HEC3IPEV</v>
          </cell>
          <cell r="F339" t="str">
            <v>T</v>
          </cell>
          <cell r="G339" t="str">
            <v>F</v>
          </cell>
          <cell r="H339">
            <v>2</v>
          </cell>
          <cell r="K339" t="e">
            <v>#REF!</v>
          </cell>
          <cell r="L339">
            <v>559.37577146887679</v>
          </cell>
          <cell r="P339">
            <v>489.16</v>
          </cell>
        </row>
        <row r="340">
          <cell r="E340" t="str">
            <v>IPEVIEC2</v>
          </cell>
          <cell r="F340" t="str">
            <v>T</v>
          </cell>
          <cell r="G340" t="str">
            <v>F</v>
          </cell>
          <cell r="H340">
            <v>2</v>
          </cell>
          <cell r="K340" t="e">
            <v>#REF!</v>
          </cell>
          <cell r="L340">
            <v>559.37577146887679</v>
          </cell>
          <cell r="P340">
            <v>433.85</v>
          </cell>
        </row>
        <row r="341">
          <cell r="E341" t="str">
            <v>IEC2HEC2</v>
          </cell>
          <cell r="F341" t="str">
            <v>T</v>
          </cell>
          <cell r="G341" t="str">
            <v>F</v>
          </cell>
          <cell r="H341">
            <v>2</v>
          </cell>
          <cell r="K341" t="e">
            <v>#REF!</v>
          </cell>
          <cell r="L341">
            <v>557.0243343325692</v>
          </cell>
          <cell r="P341">
            <v>427.57</v>
          </cell>
        </row>
        <row r="342">
          <cell r="E342" t="str">
            <v>HEC2HEC1</v>
          </cell>
          <cell r="F342" t="str">
            <v>T</v>
          </cell>
          <cell r="G342" t="str">
            <v>F</v>
          </cell>
          <cell r="H342">
            <v>2</v>
          </cell>
          <cell r="K342" t="e">
            <v>#REF!</v>
          </cell>
          <cell r="L342">
            <v>557.0243343325692</v>
          </cell>
          <cell r="P342">
            <v>406.62</v>
          </cell>
        </row>
        <row r="343">
          <cell r="E343" t="str">
            <v>HEC1IEC1</v>
          </cell>
          <cell r="F343" t="str">
            <v>T</v>
          </cell>
          <cell r="G343" t="str">
            <v>F</v>
          </cell>
          <cell r="H343">
            <v>2</v>
          </cell>
          <cell r="K343" t="e">
            <v>#REF!</v>
          </cell>
          <cell r="L343">
            <v>492.25341480948958</v>
          </cell>
          <cell r="P343">
            <v>378.13</v>
          </cell>
        </row>
        <row r="344">
          <cell r="E344" t="str">
            <v>IEC1LPEV</v>
          </cell>
          <cell r="F344" t="str">
            <v>T</v>
          </cell>
          <cell r="G344" t="str">
            <v>F</v>
          </cell>
          <cell r="H344">
            <v>2</v>
          </cell>
          <cell r="K344" t="e">
            <v>#REF!</v>
          </cell>
          <cell r="L344">
            <v>492.25341480948958</v>
          </cell>
          <cell r="P344">
            <v>370.92</v>
          </cell>
        </row>
        <row r="345">
          <cell r="E345" t="str">
            <v>LPEVLEC1</v>
          </cell>
          <cell r="F345" t="str">
            <v>T</v>
          </cell>
          <cell r="G345" t="str">
            <v>F</v>
          </cell>
          <cell r="H345">
            <v>2</v>
          </cell>
          <cell r="K345" t="e">
            <v>#REF!</v>
          </cell>
          <cell r="L345">
            <v>492.25341480948958</v>
          </cell>
          <cell r="P345">
            <v>319.37</v>
          </cell>
        </row>
        <row r="346">
          <cell r="E346" t="str">
            <v>LEC1STCK</v>
          </cell>
          <cell r="F346" t="str">
            <v>T</v>
          </cell>
          <cell r="G346" t="str">
            <v>F</v>
          </cell>
          <cell r="H346">
            <v>2</v>
          </cell>
          <cell r="K346" t="e">
            <v>#REF!</v>
          </cell>
          <cell r="L346">
            <v>188.25481033534911</v>
          </cell>
          <cell r="P346">
            <v>188.16</v>
          </cell>
        </row>
        <row r="348">
          <cell r="E348" t="str">
            <v>HSH4</v>
          </cell>
          <cell r="F348" t="str">
            <v>duty</v>
          </cell>
          <cell r="G348" t="str">
            <v>Mbtu/h</v>
          </cell>
          <cell r="H348">
            <v>3</v>
          </cell>
          <cell r="P348">
            <v>2.0640000000000001</v>
          </cell>
        </row>
        <row r="349">
          <cell r="E349" t="str">
            <v>RHT3</v>
          </cell>
          <cell r="F349" t="str">
            <v>duty</v>
          </cell>
          <cell r="G349" t="str">
            <v>Mbtu/h</v>
          </cell>
          <cell r="H349">
            <v>3</v>
          </cell>
          <cell r="P349">
            <v>5.46</v>
          </cell>
        </row>
        <row r="350">
          <cell r="E350" t="str">
            <v>HSH3</v>
          </cell>
          <cell r="F350" t="str">
            <v>duty</v>
          </cell>
          <cell r="G350" t="str">
            <v>Mbtu/h</v>
          </cell>
          <cell r="H350">
            <v>3</v>
          </cell>
          <cell r="P350">
            <v>26.908000000000001</v>
          </cell>
        </row>
        <row r="351">
          <cell r="E351" t="str">
            <v>RHT2</v>
          </cell>
          <cell r="F351" t="str">
            <v>duty</v>
          </cell>
          <cell r="G351" t="str">
            <v>Mbtu/h</v>
          </cell>
          <cell r="H351">
            <v>3</v>
          </cell>
          <cell r="P351">
            <v>30.591000000000001</v>
          </cell>
        </row>
        <row r="352">
          <cell r="E352" t="str">
            <v>HSH2</v>
          </cell>
          <cell r="F352" t="str">
            <v>duty</v>
          </cell>
          <cell r="G352" t="str">
            <v>Mbtu/h</v>
          </cell>
          <cell r="H352">
            <v>3</v>
          </cell>
          <cell r="P352">
            <v>1.325</v>
          </cell>
        </row>
        <row r="353">
          <cell r="E353" t="str">
            <v>RHT1</v>
          </cell>
          <cell r="F353" t="str">
            <v>duty</v>
          </cell>
          <cell r="G353" t="str">
            <v>Mbtu/h</v>
          </cell>
          <cell r="H353">
            <v>3</v>
          </cell>
          <cell r="P353">
            <v>56.567999999999998</v>
          </cell>
        </row>
        <row r="354">
          <cell r="E354" t="str">
            <v>HSH1</v>
          </cell>
          <cell r="F354" t="str">
            <v>duty</v>
          </cell>
          <cell r="G354" t="str">
            <v>Mbtu/h</v>
          </cell>
          <cell r="H354">
            <v>3</v>
          </cell>
          <cell r="P354">
            <v>126.09</v>
          </cell>
        </row>
        <row r="355">
          <cell r="E355" t="str">
            <v>HPEV</v>
          </cell>
          <cell r="F355" t="str">
            <v>duty</v>
          </cell>
          <cell r="G355" t="str">
            <v>Mbtu/h</v>
          </cell>
          <cell r="H355">
            <v>3</v>
          </cell>
          <cell r="P355">
            <v>276.56900000000002</v>
          </cell>
        </row>
        <row r="356">
          <cell r="E356" t="str">
            <v>LPSH</v>
          </cell>
          <cell r="F356" t="str">
            <v>duty</v>
          </cell>
          <cell r="G356" t="str">
            <v>Mbtu/h</v>
          </cell>
          <cell r="H356">
            <v>3</v>
          </cell>
          <cell r="P356">
            <v>6.25</v>
          </cell>
        </row>
        <row r="357">
          <cell r="E357" t="str">
            <v>HEC4</v>
          </cell>
          <cell r="F357" t="str">
            <v>duty</v>
          </cell>
          <cell r="G357" t="str">
            <v>Mbtu/h</v>
          </cell>
          <cell r="H357">
            <v>3</v>
          </cell>
          <cell r="P357">
            <v>6.6539999999999999</v>
          </cell>
        </row>
        <row r="358">
          <cell r="E358" t="str">
            <v>IPSH</v>
          </cell>
          <cell r="F358" t="str">
            <v>duty</v>
          </cell>
          <cell r="G358" t="str">
            <v>Mbtu/h</v>
          </cell>
          <cell r="H358">
            <v>3</v>
          </cell>
          <cell r="P358">
            <v>5.4820000000000002</v>
          </cell>
        </row>
        <row r="359">
          <cell r="E359" t="str">
            <v>HEC3</v>
          </cell>
          <cell r="F359" t="str">
            <v>duty</v>
          </cell>
          <cell r="G359" t="str">
            <v>Mbtu/h</v>
          </cell>
          <cell r="H359">
            <v>3</v>
          </cell>
          <cell r="P359">
            <v>70.519000000000005</v>
          </cell>
        </row>
        <row r="360">
          <cell r="E360" t="str">
            <v>IPEV</v>
          </cell>
          <cell r="F360" t="str">
            <v>duty</v>
          </cell>
          <cell r="G360" t="str">
            <v>Mbtu/h</v>
          </cell>
          <cell r="H360">
            <v>3</v>
          </cell>
          <cell r="P360">
            <v>51.573999999999998</v>
          </cell>
        </row>
        <row r="361">
          <cell r="E361" t="str">
            <v>IEC2</v>
          </cell>
          <cell r="F361" t="str">
            <v>duty</v>
          </cell>
          <cell r="G361" t="str">
            <v>Mbtu/h</v>
          </cell>
          <cell r="H361">
            <v>3</v>
          </cell>
          <cell r="P361">
            <v>5.8369999999999997</v>
          </cell>
        </row>
        <row r="362">
          <cell r="E362" t="str">
            <v>HEC2</v>
          </cell>
          <cell r="F362" t="str">
            <v>duty</v>
          </cell>
          <cell r="G362" t="str">
            <v>Mbtu/h</v>
          </cell>
          <cell r="H362">
            <v>3</v>
          </cell>
          <cell r="P362">
            <v>19.428999999999998</v>
          </cell>
        </row>
        <row r="363">
          <cell r="E363" t="str">
            <v>HEC1</v>
          </cell>
          <cell r="F363" t="str">
            <v>duty</v>
          </cell>
          <cell r="G363" t="str">
            <v>Mbtu/h</v>
          </cell>
          <cell r="H363">
            <v>3</v>
          </cell>
          <cell r="P363">
            <v>26.343</v>
          </cell>
        </row>
        <row r="364">
          <cell r="E364" t="str">
            <v>IEC1</v>
          </cell>
          <cell r="F364" t="str">
            <v>duty</v>
          </cell>
          <cell r="G364" t="str">
            <v>Mbtu/h</v>
          </cell>
          <cell r="H364">
            <v>3</v>
          </cell>
          <cell r="P364">
            <v>6.66</v>
          </cell>
        </row>
        <row r="365">
          <cell r="E365" t="str">
            <v>LPEV</v>
          </cell>
          <cell r="F365" t="str">
            <v>duty</v>
          </cell>
          <cell r="G365" t="str">
            <v>Mbtu/h</v>
          </cell>
          <cell r="H365">
            <v>3</v>
          </cell>
          <cell r="P365">
            <v>47.417999999999999</v>
          </cell>
        </row>
        <row r="366">
          <cell r="E366" t="str">
            <v>LEC1</v>
          </cell>
          <cell r="F366" t="str">
            <v>duty</v>
          </cell>
          <cell r="G366" t="str">
            <v>Mbtu/h</v>
          </cell>
          <cell r="H366">
            <v>3</v>
          </cell>
          <cell r="P366">
            <v>119.57599999999999</v>
          </cell>
        </row>
        <row r="371">
          <cell r="E371" t="str">
            <v>HRSGHSH4</v>
          </cell>
          <cell r="F371" t="str">
            <v>M</v>
          </cell>
          <cell r="G371" t="str">
            <v>lb/h</v>
          </cell>
          <cell r="H371">
            <v>0</v>
          </cell>
          <cell r="P371">
            <v>3584000</v>
          </cell>
        </row>
        <row r="372">
          <cell r="E372" t="str">
            <v>HRSGHSH4</v>
          </cell>
          <cell r="F372" t="str">
            <v>PLOSS</v>
          </cell>
          <cell r="G372" t="str">
            <v>in H2O</v>
          </cell>
          <cell r="H372">
            <v>2</v>
          </cell>
          <cell r="P372">
            <v>423.12</v>
          </cell>
        </row>
        <row r="373">
          <cell r="E373" t="str">
            <v>HRSGHSH4</v>
          </cell>
          <cell r="F373" t="str">
            <v>T</v>
          </cell>
          <cell r="G373" t="str">
            <v>F</v>
          </cell>
          <cell r="H373">
            <v>2</v>
          </cell>
          <cell r="P373">
            <v>1119</v>
          </cell>
        </row>
        <row r="374">
          <cell r="E374" t="str">
            <v>HRSGHSH4</v>
          </cell>
          <cell r="F374" t="str">
            <v>H</v>
          </cell>
          <cell r="G374" t="str">
            <v>Btu/lb</v>
          </cell>
          <cell r="H374">
            <v>2</v>
          </cell>
          <cell r="P374">
            <v>298.25</v>
          </cell>
        </row>
        <row r="375">
          <cell r="E375" t="str">
            <v>HSH4RHT3</v>
          </cell>
          <cell r="F375" t="str">
            <v>M</v>
          </cell>
          <cell r="G375" t="str">
            <v>lb/h</v>
          </cell>
          <cell r="H375">
            <v>0</v>
          </cell>
          <cell r="P375">
            <v>3584000</v>
          </cell>
        </row>
        <row r="376">
          <cell r="E376" t="str">
            <v>HSH4RHT3</v>
          </cell>
          <cell r="F376" t="str">
            <v>PLOSS</v>
          </cell>
          <cell r="G376" t="str">
            <v>in H2O</v>
          </cell>
          <cell r="H376">
            <v>2</v>
          </cell>
          <cell r="P376">
            <v>421.74</v>
          </cell>
        </row>
        <row r="377">
          <cell r="E377" t="str">
            <v>HSH4RHT3</v>
          </cell>
          <cell r="F377" t="str">
            <v>T</v>
          </cell>
          <cell r="G377" t="str">
            <v>F</v>
          </cell>
          <cell r="H377">
            <v>2</v>
          </cell>
          <cell r="P377">
            <v>1116.97</v>
          </cell>
        </row>
        <row r="378">
          <cell r="E378" t="str">
            <v>HSH4RHT3</v>
          </cell>
          <cell r="F378" t="str">
            <v>H</v>
          </cell>
          <cell r="G378" t="str">
            <v>Btu/lb</v>
          </cell>
          <cell r="H378">
            <v>2</v>
          </cell>
          <cell r="P378">
            <v>297.67</v>
          </cell>
        </row>
        <row r="379">
          <cell r="P379">
            <v>1.0240000000000138</v>
          </cell>
        </row>
        <row r="380">
          <cell r="F380" t="str">
            <v>Ploss</v>
          </cell>
          <cell r="G380" t="str">
            <v>in H2O</v>
          </cell>
          <cell r="P380">
            <v>1.3799999999999955</v>
          </cell>
        </row>
        <row r="381">
          <cell r="F381" t="str">
            <v>Duty</v>
          </cell>
          <cell r="G381" t="str">
            <v>Mbtu/h</v>
          </cell>
          <cell r="P381">
            <v>2.0787200000000001</v>
          </cell>
        </row>
        <row r="383">
          <cell r="E383" t="str">
            <v>HSH3HSH4</v>
          </cell>
          <cell r="F383" t="str">
            <v>M</v>
          </cell>
          <cell r="G383" t="str">
            <v>lb/h</v>
          </cell>
          <cell r="H383">
            <v>0</v>
          </cell>
          <cell r="P383">
            <v>443603</v>
          </cell>
        </row>
        <row r="384">
          <cell r="E384" t="str">
            <v>HSH3HSH4</v>
          </cell>
          <cell r="F384" t="str">
            <v>P</v>
          </cell>
          <cell r="G384" t="str">
            <v>psia</v>
          </cell>
          <cell r="H384">
            <v>2</v>
          </cell>
          <cell r="P384">
            <v>1153.0899999999999</v>
          </cell>
        </row>
        <row r="385">
          <cell r="E385" t="str">
            <v>HSH3HSH4</v>
          </cell>
          <cell r="F385" t="str">
            <v>T</v>
          </cell>
          <cell r="G385" t="str">
            <v>F</v>
          </cell>
          <cell r="H385">
            <v>2</v>
          </cell>
          <cell r="P385">
            <v>1048</v>
          </cell>
        </row>
        <row r="386">
          <cell r="E386" t="str">
            <v>HSH3HSH4</v>
          </cell>
          <cell r="F386" t="str">
            <v>H</v>
          </cell>
          <cell r="G386" t="str">
            <v>Btu/lb</v>
          </cell>
          <cell r="H386">
            <v>2</v>
          </cell>
          <cell r="P386">
            <v>1529.33</v>
          </cell>
        </row>
        <row r="387">
          <cell r="E387" t="str">
            <v>HSH4HNRV</v>
          </cell>
          <cell r="F387" t="str">
            <v>M</v>
          </cell>
          <cell r="G387" t="str">
            <v>lb/h</v>
          </cell>
          <cell r="H387">
            <v>0</v>
          </cell>
          <cell r="P387">
            <v>443603</v>
          </cell>
        </row>
        <row r="388">
          <cell r="E388" t="str">
            <v>HSH4HNRV</v>
          </cell>
          <cell r="F388" t="str">
            <v>P</v>
          </cell>
          <cell r="G388" t="str">
            <v>psia</v>
          </cell>
          <cell r="H388">
            <v>2</v>
          </cell>
          <cell r="P388">
            <v>1152.49</v>
          </cell>
        </row>
        <row r="389">
          <cell r="E389" t="str">
            <v>HSH4HNRV</v>
          </cell>
          <cell r="F389" t="str">
            <v>T</v>
          </cell>
          <cell r="G389" t="str">
            <v>F</v>
          </cell>
          <cell r="H389">
            <v>2</v>
          </cell>
          <cell r="P389">
            <v>1056</v>
          </cell>
        </row>
        <row r="390">
          <cell r="E390" t="str">
            <v>HSH4HNRV</v>
          </cell>
          <cell r="F390" t="str">
            <v>H</v>
          </cell>
          <cell r="G390" t="str">
            <v>Btu/lb</v>
          </cell>
          <cell r="H390">
            <v>2</v>
          </cell>
          <cell r="P390">
            <v>1533.95</v>
          </cell>
        </row>
        <row r="391">
          <cell r="E391" t="str">
            <v>HNRVHLS0</v>
          </cell>
          <cell r="F391" t="str">
            <v>M</v>
          </cell>
          <cell r="G391" t="str">
            <v>lb/h</v>
          </cell>
          <cell r="H391">
            <v>0</v>
          </cell>
          <cell r="P391">
            <v>443603</v>
          </cell>
        </row>
        <row r="392">
          <cell r="E392" t="str">
            <v>HNRVHLS0</v>
          </cell>
          <cell r="F392" t="str">
            <v>P</v>
          </cell>
          <cell r="G392" t="str">
            <v>psia</v>
          </cell>
          <cell r="H392">
            <v>2</v>
          </cell>
          <cell r="P392">
            <v>1152.49</v>
          </cell>
        </row>
        <row r="393">
          <cell r="E393" t="str">
            <v>HNRVHLS0</v>
          </cell>
          <cell r="F393" t="str">
            <v>T</v>
          </cell>
          <cell r="G393" t="str">
            <v>F</v>
          </cell>
          <cell r="H393">
            <v>2</v>
          </cell>
          <cell r="P393">
            <v>1056</v>
          </cell>
        </row>
        <row r="394">
          <cell r="E394" t="str">
            <v>HNRVHLS0</v>
          </cell>
          <cell r="F394" t="str">
            <v>H</v>
          </cell>
          <cell r="G394" t="str">
            <v>Btu/lb</v>
          </cell>
          <cell r="H394">
            <v>2</v>
          </cell>
          <cell r="P394">
            <v>1533.95</v>
          </cell>
        </row>
        <row r="395">
          <cell r="P395">
            <v>0.25618073250000178</v>
          </cell>
        </row>
        <row r="396">
          <cell r="E396" t="str">
            <v>HSH4</v>
          </cell>
          <cell r="F396" t="str">
            <v>LWET</v>
          </cell>
          <cell r="G396" t="str">
            <v>in</v>
          </cell>
          <cell r="H396">
            <v>2</v>
          </cell>
          <cell r="P396">
            <v>24.27</v>
          </cell>
        </row>
        <row r="397">
          <cell r="E397" t="str">
            <v>HSH4</v>
          </cell>
          <cell r="F397" t="str">
            <v>DWET</v>
          </cell>
          <cell r="G397" t="str">
            <v>in</v>
          </cell>
          <cell r="H397">
            <v>3</v>
          </cell>
          <cell r="P397">
            <v>12.225</v>
          </cell>
        </row>
        <row r="398">
          <cell r="E398" t="str">
            <v>HSH4</v>
          </cell>
          <cell r="F398" t="str">
            <v>NWET</v>
          </cell>
          <cell r="G398" t="str">
            <v>#</v>
          </cell>
          <cell r="H398">
            <v>0</v>
          </cell>
          <cell r="P398">
            <v>1</v>
          </cell>
        </row>
        <row r="399">
          <cell r="E399" t="str">
            <v>HSH4</v>
          </cell>
          <cell r="F399" t="str">
            <v>PD</v>
          </cell>
          <cell r="G399" t="str">
            <v>psi</v>
          </cell>
          <cell r="H399">
            <v>2</v>
          </cell>
          <cell r="P399">
            <v>0.6</v>
          </cell>
        </row>
        <row r="400">
          <cell r="F400" t="str">
            <v>P</v>
          </cell>
          <cell r="G400" t="str">
            <v>psia</v>
          </cell>
          <cell r="P400">
            <v>0.59999999999990905</v>
          </cell>
        </row>
        <row r="401">
          <cell r="F401" t="str">
            <v>P</v>
          </cell>
          <cell r="G401" t="str">
            <v>psia</v>
          </cell>
          <cell r="P401">
            <v>0</v>
          </cell>
        </row>
        <row r="402">
          <cell r="F402" t="str">
            <v>Duty</v>
          </cell>
          <cell r="G402" t="str">
            <v>Mbtu/h</v>
          </cell>
          <cell r="P402">
            <v>2.0494458600000143</v>
          </cell>
        </row>
        <row r="404">
          <cell r="F404" t="str">
            <v>T</v>
          </cell>
          <cell r="G404" t="str">
            <v>F</v>
          </cell>
          <cell r="P404">
            <v>63</v>
          </cell>
        </row>
        <row r="405">
          <cell r="F405" t="str">
            <v>T</v>
          </cell>
          <cell r="G405" t="str">
            <v>F</v>
          </cell>
          <cell r="P405">
            <v>68.970000000000027</v>
          </cell>
        </row>
        <row r="406">
          <cell r="F406" t="str">
            <v>T</v>
          </cell>
          <cell r="G406" t="str">
            <v>F</v>
          </cell>
          <cell r="P406">
            <v>65.939964043976573</v>
          </cell>
        </row>
        <row r="407">
          <cell r="P407">
            <v>0.11313546294487266</v>
          </cell>
        </row>
        <row r="412">
          <cell r="E412" t="str">
            <v>RHT3HSH3</v>
          </cell>
          <cell r="F412" t="str">
            <v>M</v>
          </cell>
          <cell r="G412" t="str">
            <v>lb/h</v>
          </cell>
          <cell r="H412">
            <v>0</v>
          </cell>
          <cell r="P412">
            <v>3584000</v>
          </cell>
        </row>
        <row r="413">
          <cell r="E413" t="str">
            <v>RHT3HSH3</v>
          </cell>
          <cell r="F413" t="str">
            <v>PLOSS</v>
          </cell>
          <cell r="G413" t="str">
            <v>in H2O</v>
          </cell>
          <cell r="H413">
            <v>2</v>
          </cell>
          <cell r="P413">
            <v>420.35</v>
          </cell>
        </row>
        <row r="414">
          <cell r="E414" t="str">
            <v>RHT3HSH3</v>
          </cell>
          <cell r="F414" t="str">
            <v>T</v>
          </cell>
          <cell r="G414" t="str">
            <v>F</v>
          </cell>
          <cell r="H414">
            <v>2</v>
          </cell>
          <cell r="P414">
            <v>1111.5899999999999</v>
          </cell>
        </row>
        <row r="415">
          <cell r="E415" t="str">
            <v>RHT3HSH3</v>
          </cell>
          <cell r="F415" t="str">
            <v>H</v>
          </cell>
          <cell r="G415" t="str">
            <v>Btu/lb</v>
          </cell>
          <cell r="H415">
            <v>2</v>
          </cell>
          <cell r="P415">
            <v>296.14999999999998</v>
          </cell>
        </row>
        <row r="416">
          <cell r="E416" t="str">
            <v>HSH3RHT2</v>
          </cell>
          <cell r="F416" t="str">
            <v>M</v>
          </cell>
          <cell r="G416" t="str">
            <v>lb/h</v>
          </cell>
          <cell r="H416">
            <v>0</v>
          </cell>
          <cell r="P416">
            <v>3584000</v>
          </cell>
        </row>
        <row r="417">
          <cell r="E417" t="str">
            <v>HSH3RHT2</v>
          </cell>
          <cell r="F417" t="str">
            <v>PLOSS</v>
          </cell>
          <cell r="G417" t="str">
            <v>in H2O</v>
          </cell>
          <cell r="H417">
            <v>2</v>
          </cell>
          <cell r="P417">
            <v>418.96</v>
          </cell>
        </row>
        <row r="418">
          <cell r="E418" t="str">
            <v>HSH3RHT2</v>
          </cell>
          <cell r="F418" t="str">
            <v>T</v>
          </cell>
          <cell r="G418" t="str">
            <v>F</v>
          </cell>
          <cell r="H418">
            <v>2</v>
          </cell>
          <cell r="P418">
            <v>1085.05</v>
          </cell>
        </row>
        <row r="419">
          <cell r="E419" t="str">
            <v>HSH3RHT2</v>
          </cell>
          <cell r="F419" t="str">
            <v>H</v>
          </cell>
          <cell r="G419" t="str">
            <v>Btu/lb</v>
          </cell>
          <cell r="H419">
            <v>2</v>
          </cell>
          <cell r="P419">
            <v>288.64</v>
          </cell>
        </row>
        <row r="420">
          <cell r="P420">
            <v>1.0141612660135613</v>
          </cell>
        </row>
        <row r="421">
          <cell r="F421" t="str">
            <v>Ploss</v>
          </cell>
          <cell r="G421" t="str">
            <v>in H2O</v>
          </cell>
          <cell r="P421">
            <v>1.3900000000000432</v>
          </cell>
        </row>
        <row r="422">
          <cell r="F422" t="str">
            <v>Duty</v>
          </cell>
          <cell r="G422" t="str">
            <v>Mbtu/h</v>
          </cell>
          <cell r="P422">
            <v>26.915839999999882</v>
          </cell>
        </row>
        <row r="424">
          <cell r="E424" t="str">
            <v>DSHPHSH3</v>
          </cell>
          <cell r="F424" t="str">
            <v>M</v>
          </cell>
          <cell r="G424" t="str">
            <v>lb/h</v>
          </cell>
          <cell r="H424">
            <v>0</v>
          </cell>
          <cell r="P424">
            <v>443603</v>
          </cell>
        </row>
        <row r="425">
          <cell r="E425" t="str">
            <v>DSHPHSH3</v>
          </cell>
          <cell r="F425" t="str">
            <v>P</v>
          </cell>
          <cell r="G425" t="str">
            <v>psia</v>
          </cell>
          <cell r="H425">
            <v>2</v>
          </cell>
          <cell r="P425">
            <v>1165.29</v>
          </cell>
        </row>
        <row r="426">
          <cell r="E426" t="str">
            <v>DSHPHSH3</v>
          </cell>
          <cell r="F426" t="str">
            <v>T</v>
          </cell>
          <cell r="G426" t="str">
            <v>F</v>
          </cell>
          <cell r="H426">
            <v>2</v>
          </cell>
          <cell r="P426">
            <v>945</v>
          </cell>
        </row>
        <row r="427">
          <cell r="E427" t="str">
            <v>DSHPHSH3</v>
          </cell>
          <cell r="F427" t="str">
            <v>H</v>
          </cell>
          <cell r="G427" t="str">
            <v>Btu/lb</v>
          </cell>
          <cell r="H427">
            <v>2</v>
          </cell>
          <cell r="P427">
            <v>1468.97</v>
          </cell>
        </row>
        <row r="428">
          <cell r="E428" t="str">
            <v>HSH3HSH4</v>
          </cell>
          <cell r="F428" t="str">
            <v>M</v>
          </cell>
          <cell r="G428" t="str">
            <v>lb/h</v>
          </cell>
          <cell r="H428">
            <v>0</v>
          </cell>
          <cell r="P428">
            <v>443603</v>
          </cell>
        </row>
        <row r="429">
          <cell r="E429" t="str">
            <v>HSH3HSH4</v>
          </cell>
          <cell r="F429" t="str">
            <v>P</v>
          </cell>
          <cell r="G429" t="str">
            <v>psia</v>
          </cell>
          <cell r="H429">
            <v>2</v>
          </cell>
          <cell r="P429">
            <v>1153.0899999999999</v>
          </cell>
        </row>
        <row r="430">
          <cell r="E430" t="str">
            <v>HSH3HSH4</v>
          </cell>
          <cell r="F430" t="str">
            <v>T</v>
          </cell>
          <cell r="G430" t="str">
            <v>F</v>
          </cell>
          <cell r="H430">
            <v>2</v>
          </cell>
          <cell r="P430">
            <v>1048</v>
          </cell>
        </row>
        <row r="431">
          <cell r="E431" t="str">
            <v>HSH3HSH4</v>
          </cell>
          <cell r="F431" t="str">
            <v>H</v>
          </cell>
          <cell r="G431" t="str">
            <v>Btu/lb</v>
          </cell>
          <cell r="H431">
            <v>2</v>
          </cell>
          <cell r="P431">
            <v>1529.33</v>
          </cell>
        </row>
        <row r="432">
          <cell r="P432">
            <v>0.25995997165048584</v>
          </cell>
        </row>
        <row r="433">
          <cell r="E433" t="str">
            <v>HSH3</v>
          </cell>
          <cell r="F433" t="str">
            <v>LWET</v>
          </cell>
          <cell r="G433" t="str">
            <v>in</v>
          </cell>
          <cell r="H433">
            <v>2</v>
          </cell>
          <cell r="P433">
            <v>454.54</v>
          </cell>
        </row>
        <row r="434">
          <cell r="E434" t="str">
            <v>HSH3</v>
          </cell>
          <cell r="F434" t="str">
            <v>DWET</v>
          </cell>
          <cell r="G434" t="str">
            <v>in</v>
          </cell>
          <cell r="H434">
            <v>3</v>
          </cell>
          <cell r="P434">
            <v>11.885</v>
          </cell>
        </row>
        <row r="435">
          <cell r="E435" t="str">
            <v>HSH3</v>
          </cell>
          <cell r="F435" t="str">
            <v>NWET</v>
          </cell>
          <cell r="G435" t="str">
            <v>#</v>
          </cell>
          <cell r="H435">
            <v>0</v>
          </cell>
          <cell r="P435">
            <v>1</v>
          </cell>
        </row>
        <row r="436">
          <cell r="E436" t="str">
            <v>HSH3</v>
          </cell>
          <cell r="F436" t="str">
            <v>PD</v>
          </cell>
          <cell r="G436" t="str">
            <v>psi</v>
          </cell>
          <cell r="H436">
            <v>2</v>
          </cell>
          <cell r="P436">
            <v>12.2</v>
          </cell>
        </row>
        <row r="437">
          <cell r="F437" t="str">
            <v>P</v>
          </cell>
          <cell r="G437" t="str">
            <v>psia</v>
          </cell>
          <cell r="P437">
            <v>12.200000000000045</v>
          </cell>
        </row>
        <row r="438">
          <cell r="F438" t="str">
            <v>Duty</v>
          </cell>
          <cell r="G438" t="str">
            <v>Mbtu/h</v>
          </cell>
          <cell r="P438">
            <v>26.775877080000043</v>
          </cell>
        </row>
        <row r="440">
          <cell r="F440" t="str">
            <v>T</v>
          </cell>
          <cell r="G440" t="str">
            <v>F</v>
          </cell>
          <cell r="P440">
            <v>63.589999999999918</v>
          </cell>
        </row>
        <row r="441">
          <cell r="F441" t="str">
            <v>T</v>
          </cell>
          <cell r="G441" t="str">
            <v>F</v>
          </cell>
          <cell r="P441">
            <v>140.04999999999995</v>
          </cell>
        </row>
        <row r="442">
          <cell r="F442" t="str">
            <v>T</v>
          </cell>
          <cell r="G442" t="str">
            <v>F</v>
          </cell>
          <cell r="P442">
            <v>96.840796803477787</v>
          </cell>
        </row>
        <row r="443">
          <cell r="P443">
            <v>0.6227144599508101</v>
          </cell>
        </row>
        <row r="445">
          <cell r="E445" t="str">
            <v>SPRHDSHP</v>
          </cell>
          <cell r="F445" t="str">
            <v>M</v>
          </cell>
          <cell r="G445" t="str">
            <v>lb/h</v>
          </cell>
          <cell r="H445">
            <v>0</v>
          </cell>
          <cell r="P445">
            <v>0</v>
          </cell>
        </row>
        <row r="446">
          <cell r="E446" t="str">
            <v>SPRHDSHP</v>
          </cell>
          <cell r="F446" t="str">
            <v>P</v>
          </cell>
          <cell r="G446" t="str">
            <v>psia</v>
          </cell>
          <cell r="H446">
            <v>2</v>
          </cell>
          <cell r="P446">
            <v>3005.96</v>
          </cell>
        </row>
        <row r="447">
          <cell r="E447" t="str">
            <v>SPRHDSHP</v>
          </cell>
          <cell r="F447" t="str">
            <v>T</v>
          </cell>
          <cell r="G447" t="str">
            <v>F</v>
          </cell>
          <cell r="H447">
            <v>2</v>
          </cell>
          <cell r="P447">
            <v>311.63</v>
          </cell>
        </row>
        <row r="448">
          <cell r="P448">
            <v>0</v>
          </cell>
        </row>
        <row r="449">
          <cell r="E449" t="str">
            <v>DSHPHSH3</v>
          </cell>
          <cell r="F449" t="str">
            <v>P</v>
          </cell>
          <cell r="G449" t="str">
            <v>psia</v>
          </cell>
          <cell r="H449">
            <v>2</v>
          </cell>
          <cell r="P449">
            <v>1165.29</v>
          </cell>
        </row>
        <row r="450">
          <cell r="E450" t="str">
            <v>DSHPHSH3</v>
          </cell>
          <cell r="F450" t="str">
            <v>T</v>
          </cell>
          <cell r="G450" t="str">
            <v>F</v>
          </cell>
          <cell r="H450">
            <v>2</v>
          </cell>
          <cell r="P450">
            <v>945</v>
          </cell>
        </row>
        <row r="451">
          <cell r="F451" t="str">
            <v>T</v>
          </cell>
          <cell r="G451" t="str">
            <v>F</v>
          </cell>
          <cell r="P451">
            <v>563.55582711742522</v>
          </cell>
        </row>
        <row r="452">
          <cell r="F452" t="str">
            <v>T</v>
          </cell>
          <cell r="G452" t="str">
            <v>F</v>
          </cell>
          <cell r="P452">
            <v>381.44417288257478</v>
          </cell>
        </row>
        <row r="454">
          <cell r="E454" t="str">
            <v>BRN1HSH2</v>
          </cell>
          <cell r="F454" t="str">
            <v>M</v>
          </cell>
          <cell r="G454" t="str">
            <v>lb/h</v>
          </cell>
          <cell r="H454">
            <v>0</v>
          </cell>
          <cell r="P454">
            <v>3584000</v>
          </cell>
        </row>
        <row r="455">
          <cell r="E455" t="str">
            <v>BRN1HSH2</v>
          </cell>
          <cell r="F455" t="str">
            <v>PLOSS</v>
          </cell>
          <cell r="G455" t="str">
            <v>in H2O</v>
          </cell>
          <cell r="H455">
            <v>2</v>
          </cell>
          <cell r="P455">
            <v>417.02</v>
          </cell>
        </row>
        <row r="456">
          <cell r="E456" t="str">
            <v>BRN1HSH2</v>
          </cell>
          <cell r="F456" t="str">
            <v>T</v>
          </cell>
          <cell r="G456" t="str">
            <v>F</v>
          </cell>
          <cell r="H456">
            <v>2</v>
          </cell>
          <cell r="P456">
            <v>1054.75</v>
          </cell>
        </row>
        <row r="457">
          <cell r="E457" t="str">
            <v>BRN1HSH2</v>
          </cell>
          <cell r="F457" t="str">
            <v>H</v>
          </cell>
          <cell r="G457" t="str">
            <v>Btu/lb</v>
          </cell>
          <cell r="H457">
            <v>2</v>
          </cell>
          <cell r="P457">
            <v>280.10000000000002</v>
          </cell>
        </row>
        <row r="458">
          <cell r="E458" t="str">
            <v>HSH2RHT1</v>
          </cell>
          <cell r="F458" t="str">
            <v>M</v>
          </cell>
          <cell r="G458" t="str">
            <v>lb/h</v>
          </cell>
          <cell r="H458">
            <v>0</v>
          </cell>
          <cell r="P458">
            <v>3584000</v>
          </cell>
        </row>
        <row r="459">
          <cell r="E459" t="str">
            <v>HSH2RHT1</v>
          </cell>
          <cell r="F459" t="str">
            <v>PLOSS</v>
          </cell>
          <cell r="G459" t="str">
            <v>in H2O</v>
          </cell>
          <cell r="H459">
            <v>2</v>
          </cell>
          <cell r="P459">
            <v>415.64</v>
          </cell>
        </row>
        <row r="460">
          <cell r="E460" t="str">
            <v>HSH2RHT1</v>
          </cell>
          <cell r="F460" t="str">
            <v>T</v>
          </cell>
          <cell r="G460" t="str">
            <v>F</v>
          </cell>
          <cell r="H460">
            <v>2</v>
          </cell>
          <cell r="P460">
            <v>1053.43</v>
          </cell>
        </row>
        <row r="461">
          <cell r="E461" t="str">
            <v>HSH2RHT1</v>
          </cell>
          <cell r="F461" t="str">
            <v>H</v>
          </cell>
          <cell r="G461" t="str">
            <v>Btu/lb</v>
          </cell>
          <cell r="H461">
            <v>2</v>
          </cell>
          <cell r="P461">
            <v>279.73</v>
          </cell>
        </row>
        <row r="462">
          <cell r="P462">
            <v>1.0046060606061089</v>
          </cell>
        </row>
        <row r="463">
          <cell r="F463" t="str">
            <v>Ploss</v>
          </cell>
          <cell r="G463" t="str">
            <v>in H2O</v>
          </cell>
          <cell r="P463">
            <v>1.3799999999999955</v>
          </cell>
        </row>
        <row r="464">
          <cell r="F464" t="str">
            <v>Duty</v>
          </cell>
          <cell r="G464" t="str">
            <v>Mbtu/h</v>
          </cell>
          <cell r="P464">
            <v>1.3260799999999999</v>
          </cell>
        </row>
        <row r="466">
          <cell r="E466" t="str">
            <v>HSH1HSH2</v>
          </cell>
          <cell r="F466" t="str">
            <v>M</v>
          </cell>
          <cell r="G466" t="str">
            <v>lb/h</v>
          </cell>
          <cell r="H466">
            <v>0</v>
          </cell>
          <cell r="P466">
            <v>443603</v>
          </cell>
        </row>
        <row r="467">
          <cell r="E467" t="str">
            <v>HSH1HSH2</v>
          </cell>
          <cell r="F467" t="str">
            <v>P</v>
          </cell>
          <cell r="G467" t="str">
            <v>psia</v>
          </cell>
          <cell r="H467">
            <v>2</v>
          </cell>
          <cell r="P467">
            <v>1165.8900000000001</v>
          </cell>
        </row>
        <row r="468">
          <cell r="E468" t="str">
            <v>HSH1HSH2</v>
          </cell>
          <cell r="F468" t="str">
            <v>T</v>
          </cell>
          <cell r="G468" t="str">
            <v>F</v>
          </cell>
          <cell r="H468">
            <v>2</v>
          </cell>
          <cell r="P468">
            <v>940</v>
          </cell>
        </row>
        <row r="469">
          <cell r="E469" t="str">
            <v>HSH1HSH2</v>
          </cell>
          <cell r="F469" t="str">
            <v>H</v>
          </cell>
          <cell r="G469" t="str">
            <v>Btu/lb</v>
          </cell>
          <cell r="H469">
            <v>2</v>
          </cell>
          <cell r="P469">
            <v>1466</v>
          </cell>
        </row>
        <row r="470">
          <cell r="E470" t="str">
            <v>HSH2DSHP</v>
          </cell>
          <cell r="F470" t="str">
            <v>M</v>
          </cell>
          <cell r="G470" t="str">
            <v>lb/h</v>
          </cell>
          <cell r="H470">
            <v>0</v>
          </cell>
          <cell r="P470">
            <v>443603</v>
          </cell>
        </row>
        <row r="471">
          <cell r="E471" t="str">
            <v>HSH2DSHP</v>
          </cell>
          <cell r="F471" t="str">
            <v>P</v>
          </cell>
          <cell r="G471" t="str">
            <v>psia</v>
          </cell>
          <cell r="H471">
            <v>2</v>
          </cell>
          <cell r="P471">
            <v>1165.29</v>
          </cell>
        </row>
        <row r="472">
          <cell r="E472" t="str">
            <v>HSH2DSHP</v>
          </cell>
          <cell r="F472" t="str">
            <v>T</v>
          </cell>
          <cell r="G472" t="str">
            <v>F</v>
          </cell>
          <cell r="H472">
            <v>2</v>
          </cell>
          <cell r="P472">
            <v>945</v>
          </cell>
        </row>
        <row r="473">
          <cell r="E473" t="str">
            <v>HSH2DSHP</v>
          </cell>
          <cell r="F473" t="str">
            <v>H</v>
          </cell>
          <cell r="G473" t="str">
            <v>Btu/lb</v>
          </cell>
          <cell r="H473">
            <v>2</v>
          </cell>
          <cell r="P473">
            <v>1468.97</v>
          </cell>
        </row>
        <row r="474">
          <cell r="P474">
            <v>0.26350018199999331</v>
          </cell>
        </row>
        <row r="475">
          <cell r="E475" t="str">
            <v>HSH2</v>
          </cell>
          <cell r="F475" t="str">
            <v>LWET</v>
          </cell>
          <cell r="G475" t="str">
            <v>in</v>
          </cell>
          <cell r="H475">
            <v>2</v>
          </cell>
          <cell r="P475">
            <v>23.39</v>
          </cell>
        </row>
        <row r="476">
          <cell r="E476" t="str">
            <v>HSH2</v>
          </cell>
          <cell r="F476" t="str">
            <v>DWET</v>
          </cell>
          <cell r="G476" t="str">
            <v>in</v>
          </cell>
          <cell r="H476">
            <v>3</v>
          </cell>
          <cell r="P476">
            <v>11.867000000000001</v>
          </cell>
        </row>
        <row r="477">
          <cell r="E477" t="str">
            <v>HSH2</v>
          </cell>
          <cell r="F477" t="str">
            <v>NWET</v>
          </cell>
          <cell r="G477" t="str">
            <v>#</v>
          </cell>
          <cell r="H477">
            <v>0</v>
          </cell>
          <cell r="P477">
            <v>1</v>
          </cell>
        </row>
        <row r="478">
          <cell r="E478" t="str">
            <v>HSH2</v>
          </cell>
          <cell r="F478" t="str">
            <v>PD</v>
          </cell>
          <cell r="G478" t="str">
            <v>psi</v>
          </cell>
          <cell r="H478">
            <v>2</v>
          </cell>
          <cell r="P478">
            <v>0.6</v>
          </cell>
        </row>
        <row r="479">
          <cell r="F479" t="str">
            <v>P</v>
          </cell>
          <cell r="G479" t="str">
            <v>psia</v>
          </cell>
          <cell r="P479">
            <v>0.60000000000013642</v>
          </cell>
        </row>
        <row r="480">
          <cell r="F480" t="str">
            <v>Duty</v>
          </cell>
          <cell r="G480" t="str">
            <v>Mbtu/h</v>
          </cell>
          <cell r="P480">
            <v>1.3175009099999666</v>
          </cell>
        </row>
        <row r="482">
          <cell r="F482" t="str">
            <v>T</v>
          </cell>
          <cell r="G482" t="str">
            <v>F</v>
          </cell>
          <cell r="P482">
            <v>109.75</v>
          </cell>
        </row>
        <row r="483">
          <cell r="F483" t="str">
            <v>T</v>
          </cell>
          <cell r="G483" t="str">
            <v>F</v>
          </cell>
          <cell r="P483">
            <v>113.43000000000006</v>
          </cell>
        </row>
        <row r="484">
          <cell r="F484" t="str">
            <v>T</v>
          </cell>
          <cell r="G484" t="str">
            <v>F</v>
          </cell>
          <cell r="P484">
            <v>111.57988605460483</v>
          </cell>
        </row>
        <row r="485">
          <cell r="P485">
            <v>4.4404398701419628E-2</v>
          </cell>
        </row>
        <row r="490">
          <cell r="E490" t="str">
            <v>RHT1HSH1</v>
          </cell>
          <cell r="F490" t="str">
            <v>M</v>
          </cell>
          <cell r="G490" t="str">
            <v>lb/h</v>
          </cell>
          <cell r="H490">
            <v>0</v>
          </cell>
          <cell r="P490">
            <v>3584000</v>
          </cell>
        </row>
        <row r="491">
          <cell r="E491" t="str">
            <v>RHT1HSH1</v>
          </cell>
          <cell r="F491" t="str">
            <v>PLOSS</v>
          </cell>
          <cell r="G491" t="str">
            <v>in H2O</v>
          </cell>
          <cell r="H491">
            <v>2</v>
          </cell>
          <cell r="P491">
            <v>414.25</v>
          </cell>
        </row>
        <row r="492">
          <cell r="E492" t="str">
            <v>RHT1HSH1</v>
          </cell>
          <cell r="F492" t="str">
            <v>T</v>
          </cell>
          <cell r="G492" t="str">
            <v>F</v>
          </cell>
          <cell r="H492">
            <v>2</v>
          </cell>
          <cell r="P492">
            <v>997.12</v>
          </cell>
        </row>
        <row r="493">
          <cell r="E493" t="str">
            <v>RHT1HSH1</v>
          </cell>
          <cell r="F493" t="str">
            <v>H</v>
          </cell>
          <cell r="G493" t="str">
            <v>Btu/lb</v>
          </cell>
          <cell r="H493">
            <v>2</v>
          </cell>
          <cell r="P493">
            <v>263.95</v>
          </cell>
        </row>
        <row r="494">
          <cell r="E494" t="str">
            <v>HSH1HPEV</v>
          </cell>
          <cell r="F494" t="str">
            <v>M</v>
          </cell>
          <cell r="G494" t="str">
            <v>lb/h</v>
          </cell>
          <cell r="H494">
            <v>0</v>
          </cell>
          <cell r="P494">
            <v>3584000</v>
          </cell>
        </row>
        <row r="495">
          <cell r="E495" t="str">
            <v>HSH1HPEV</v>
          </cell>
          <cell r="F495" t="str">
            <v>PLOSS</v>
          </cell>
          <cell r="G495" t="str">
            <v>in H2O</v>
          </cell>
          <cell r="H495">
            <v>2</v>
          </cell>
          <cell r="P495">
            <v>412.86</v>
          </cell>
        </row>
        <row r="496">
          <cell r="E496" t="str">
            <v>HSH1HPEV</v>
          </cell>
          <cell r="F496" t="str">
            <v>T</v>
          </cell>
          <cell r="G496" t="str">
            <v>F</v>
          </cell>
          <cell r="H496">
            <v>2</v>
          </cell>
          <cell r="P496">
            <v>870.08</v>
          </cell>
        </row>
        <row r="497">
          <cell r="E497" t="str">
            <v>HSH1HPEV</v>
          </cell>
          <cell r="F497" t="str">
            <v>H</v>
          </cell>
          <cell r="G497" t="str">
            <v>Btu/lb</v>
          </cell>
          <cell r="H497">
            <v>2</v>
          </cell>
          <cell r="P497">
            <v>228.77</v>
          </cell>
        </row>
        <row r="498">
          <cell r="P498">
            <v>0.99248362720403049</v>
          </cell>
        </row>
        <row r="499">
          <cell r="F499" t="str">
            <v>Ploss</v>
          </cell>
          <cell r="G499" t="str">
            <v>in H2O</v>
          </cell>
          <cell r="P499">
            <v>1.3899999999999864</v>
          </cell>
        </row>
        <row r="500">
          <cell r="F500" t="str">
            <v>Duty</v>
          </cell>
          <cell r="G500" t="str">
            <v>Mbtu/h</v>
          </cell>
          <cell r="P500">
            <v>126.08512</v>
          </cell>
        </row>
        <row r="502">
          <cell r="E502" t="str">
            <v>HPEVHSH1</v>
          </cell>
          <cell r="F502" t="str">
            <v>M</v>
          </cell>
          <cell r="G502" t="str">
            <v>lb/h</v>
          </cell>
          <cell r="H502">
            <v>0</v>
          </cell>
          <cell r="P502">
            <v>443603</v>
          </cell>
        </row>
        <row r="503">
          <cell r="E503" t="str">
            <v>HPEVHSH1</v>
          </cell>
          <cell r="F503" t="str">
            <v>P</v>
          </cell>
          <cell r="G503" t="str">
            <v>psia</v>
          </cell>
          <cell r="H503">
            <v>2</v>
          </cell>
          <cell r="P503">
            <v>1222.49</v>
          </cell>
        </row>
        <row r="504">
          <cell r="E504" t="str">
            <v>HPEVHSH1</v>
          </cell>
          <cell r="F504" t="str">
            <v>T</v>
          </cell>
          <cell r="G504" t="str">
            <v>F</v>
          </cell>
          <cell r="H504">
            <v>2</v>
          </cell>
          <cell r="P504">
            <v>569.62</v>
          </cell>
        </row>
        <row r="505">
          <cell r="E505" t="str">
            <v>HPEVHSH1</v>
          </cell>
          <cell r="F505" t="str">
            <v>H</v>
          </cell>
          <cell r="G505" t="str">
            <v>Btu/lb</v>
          </cell>
          <cell r="H505">
            <v>2</v>
          </cell>
          <cell r="P505">
            <v>1183.18</v>
          </cell>
        </row>
        <row r="506">
          <cell r="E506" t="str">
            <v>HSH1HSH2</v>
          </cell>
          <cell r="F506" t="str">
            <v>M</v>
          </cell>
          <cell r="G506" t="str">
            <v>lb/h</v>
          </cell>
          <cell r="H506">
            <v>0</v>
          </cell>
          <cell r="P506">
            <v>443603</v>
          </cell>
        </row>
        <row r="507">
          <cell r="E507" t="str">
            <v>HSH1HSH2</v>
          </cell>
          <cell r="F507" t="str">
            <v>P</v>
          </cell>
          <cell r="G507" t="str">
            <v>psia</v>
          </cell>
          <cell r="H507">
            <v>2</v>
          </cell>
          <cell r="P507">
            <v>1165.8900000000001</v>
          </cell>
        </row>
        <row r="508">
          <cell r="E508" t="str">
            <v>HSH1HSH2</v>
          </cell>
          <cell r="F508" t="str">
            <v>T</v>
          </cell>
          <cell r="G508" t="str">
            <v>F</v>
          </cell>
          <cell r="H508">
            <v>2</v>
          </cell>
          <cell r="P508">
            <v>940</v>
          </cell>
        </row>
        <row r="509">
          <cell r="E509" t="str">
            <v>HSH1HSH2</v>
          </cell>
          <cell r="F509" t="str">
            <v>H</v>
          </cell>
          <cell r="G509" t="str">
            <v>Btu/lb</v>
          </cell>
          <cell r="H509">
            <v>2</v>
          </cell>
          <cell r="P509">
            <v>1466</v>
          </cell>
        </row>
        <row r="510">
          <cell r="P510">
            <v>0.33873265419299092</v>
          </cell>
        </row>
        <row r="511">
          <cell r="E511" t="str">
            <v>HSH1</v>
          </cell>
          <cell r="F511" t="str">
            <v>LWET</v>
          </cell>
          <cell r="G511" t="str">
            <v>in</v>
          </cell>
          <cell r="H511">
            <v>2</v>
          </cell>
          <cell r="P511">
            <v>1247.99</v>
          </cell>
        </row>
        <row r="512">
          <cell r="E512" t="str">
            <v>HSH1</v>
          </cell>
          <cell r="F512" t="str">
            <v>DWET</v>
          </cell>
          <cell r="G512" t="str">
            <v>in</v>
          </cell>
          <cell r="H512">
            <v>3</v>
          </cell>
          <cell r="P512">
            <v>10.07</v>
          </cell>
        </row>
        <row r="513">
          <cell r="E513" t="str">
            <v>HSH1</v>
          </cell>
          <cell r="F513" t="str">
            <v>NWET</v>
          </cell>
          <cell r="G513" t="str">
            <v>#</v>
          </cell>
          <cell r="H513">
            <v>0</v>
          </cell>
          <cell r="P513">
            <v>1</v>
          </cell>
        </row>
        <row r="514">
          <cell r="E514" t="str">
            <v>HSH1</v>
          </cell>
          <cell r="F514" t="str">
            <v>PD</v>
          </cell>
          <cell r="G514" t="str">
            <v>psi</v>
          </cell>
          <cell r="H514">
            <v>2</v>
          </cell>
          <cell r="P514">
            <v>56.6</v>
          </cell>
        </row>
        <row r="515">
          <cell r="F515" t="str">
            <v>P</v>
          </cell>
          <cell r="G515" t="str">
            <v>psia</v>
          </cell>
          <cell r="P515">
            <v>56.599999999999909</v>
          </cell>
        </row>
        <row r="516">
          <cell r="F516" t="str">
            <v>Duty</v>
          </cell>
          <cell r="G516" t="str">
            <v>Mbtu/h</v>
          </cell>
          <cell r="P516">
            <v>125.45980045999998</v>
          </cell>
        </row>
        <row r="518">
          <cell r="F518" t="str">
            <v>T</v>
          </cell>
          <cell r="G518" t="str">
            <v>F</v>
          </cell>
          <cell r="P518">
            <v>57.120000000000005</v>
          </cell>
        </row>
        <row r="519">
          <cell r="F519" t="str">
            <v>T</v>
          </cell>
          <cell r="G519" t="str">
            <v>F</v>
          </cell>
          <cell r="P519">
            <v>300.46000000000004</v>
          </cell>
        </row>
        <row r="520">
          <cell r="F520" t="str">
            <v>T</v>
          </cell>
          <cell r="G520" t="str">
            <v>F</v>
          </cell>
          <cell r="P520">
            <v>146.57620575132353</v>
          </cell>
        </row>
        <row r="521">
          <cell r="P521">
            <v>0.89417128558736714</v>
          </cell>
        </row>
        <row r="523">
          <cell r="E523" t="str">
            <v>HSH1HPEV</v>
          </cell>
          <cell r="F523" t="str">
            <v>M</v>
          </cell>
          <cell r="G523" t="str">
            <v>lb/h</v>
          </cell>
          <cell r="H523">
            <v>0</v>
          </cell>
          <cell r="P523">
            <v>3584000</v>
          </cell>
        </row>
        <row r="524">
          <cell r="E524" t="str">
            <v>HSH1HPEV</v>
          </cell>
          <cell r="F524" t="str">
            <v>PLOSS</v>
          </cell>
          <cell r="G524" t="str">
            <v>in H2O</v>
          </cell>
          <cell r="H524">
            <v>2</v>
          </cell>
          <cell r="P524">
            <v>412.86</v>
          </cell>
        </row>
        <row r="525">
          <cell r="E525" t="str">
            <v>HSH1HPEV</v>
          </cell>
          <cell r="F525" t="str">
            <v>T</v>
          </cell>
          <cell r="G525" t="str">
            <v>F</v>
          </cell>
          <cell r="H525">
            <v>2</v>
          </cell>
          <cell r="P525">
            <v>870.08</v>
          </cell>
        </row>
        <row r="526">
          <cell r="E526" t="str">
            <v>HSH1HPEV</v>
          </cell>
          <cell r="F526" t="str">
            <v>H</v>
          </cell>
          <cell r="G526" t="str">
            <v>Btu/lb</v>
          </cell>
          <cell r="H526">
            <v>2</v>
          </cell>
          <cell r="P526">
            <v>228.77</v>
          </cell>
        </row>
        <row r="527">
          <cell r="E527" t="str">
            <v>HPEVLPSH</v>
          </cell>
          <cell r="F527" t="str">
            <v>M</v>
          </cell>
          <cell r="G527" t="str">
            <v>lb/h</v>
          </cell>
          <cell r="H527">
            <v>0</v>
          </cell>
          <cell r="P527">
            <v>3584000</v>
          </cell>
        </row>
        <row r="528">
          <cell r="E528" t="str">
            <v>HPEVLPSH</v>
          </cell>
          <cell r="F528" t="str">
            <v>PLOSS</v>
          </cell>
          <cell r="G528" t="str">
            <v>in H2O</v>
          </cell>
          <cell r="H528">
            <v>2</v>
          </cell>
          <cell r="P528">
            <v>411.48</v>
          </cell>
        </row>
        <row r="529">
          <cell r="E529" t="str">
            <v>HPEVLPSH</v>
          </cell>
          <cell r="F529" t="str">
            <v>T</v>
          </cell>
          <cell r="G529" t="str">
            <v>F</v>
          </cell>
          <cell r="H529">
            <v>2</v>
          </cell>
          <cell r="P529">
            <v>583.62</v>
          </cell>
        </row>
        <row r="530">
          <cell r="E530" t="str">
            <v>HPEVLPSH</v>
          </cell>
          <cell r="F530" t="str">
            <v>H</v>
          </cell>
          <cell r="G530" t="str">
            <v>Btu/lb</v>
          </cell>
          <cell r="H530">
            <v>2</v>
          </cell>
          <cell r="P530">
            <v>151.6</v>
          </cell>
        </row>
        <row r="531">
          <cell r="P531">
            <v>0.96550052363331684</v>
          </cell>
        </row>
        <row r="532">
          <cell r="F532" t="str">
            <v>Ploss</v>
          </cell>
          <cell r="G532" t="str">
            <v>in H2O</v>
          </cell>
          <cell r="P532">
            <v>1.3799999999999955</v>
          </cell>
        </row>
        <row r="533">
          <cell r="F533" t="str">
            <v>Duty</v>
          </cell>
          <cell r="G533" t="str">
            <v>Mbtu/h</v>
          </cell>
          <cell r="P533">
            <v>276.57727999999997</v>
          </cell>
        </row>
        <row r="535">
          <cell r="E535" t="str">
            <v>HPCVHPEV</v>
          </cell>
          <cell r="F535" t="str">
            <v>M</v>
          </cell>
          <cell r="G535" t="str">
            <v>lb/h</v>
          </cell>
          <cell r="H535">
            <v>0</v>
          </cell>
          <cell r="P535">
            <v>443601</v>
          </cell>
        </row>
        <row r="536">
          <cell r="E536" t="str">
            <v>HPCVHPEV</v>
          </cell>
          <cell r="F536" t="str">
            <v>P</v>
          </cell>
          <cell r="G536" t="str">
            <v>psia</v>
          </cell>
          <cell r="H536">
            <v>2</v>
          </cell>
          <cell r="P536">
            <v>1222.49</v>
          </cell>
        </row>
        <row r="537">
          <cell r="E537" t="str">
            <v>HPCVHPEV</v>
          </cell>
          <cell r="F537" t="str">
            <v>T</v>
          </cell>
          <cell r="G537" t="str">
            <v>F</v>
          </cell>
          <cell r="H537">
            <v>2</v>
          </cell>
          <cell r="P537">
            <v>560.61</v>
          </cell>
        </row>
        <row r="538">
          <cell r="E538" t="str">
            <v>HPCVHPEV</v>
          </cell>
          <cell r="F538" t="str">
            <v>H</v>
          </cell>
          <cell r="G538" t="str">
            <v>Btu/lb</v>
          </cell>
          <cell r="H538">
            <v>2</v>
          </cell>
          <cell r="P538">
            <v>562.84</v>
          </cell>
        </row>
        <row r="539">
          <cell r="E539" t="str">
            <v>HPEVHPBD</v>
          </cell>
          <cell r="F539" t="str">
            <v>M</v>
          </cell>
          <cell r="G539" t="str">
            <v>lb/h</v>
          </cell>
          <cell r="H539">
            <v>0</v>
          </cell>
          <cell r="P539">
            <v>0</v>
          </cell>
        </row>
        <row r="540">
          <cell r="E540" t="str">
            <v>HPEVHPBD</v>
          </cell>
          <cell r="F540" t="str">
            <v>P</v>
          </cell>
          <cell r="G540" t="str">
            <v>psia</v>
          </cell>
          <cell r="H540">
            <v>2</v>
          </cell>
          <cell r="P540">
            <v>1222.49</v>
          </cell>
        </row>
        <row r="541">
          <cell r="E541" t="str">
            <v>HPEVHPBD</v>
          </cell>
          <cell r="F541" t="str">
            <v>T</v>
          </cell>
          <cell r="G541" t="str">
            <v>F</v>
          </cell>
          <cell r="H541">
            <v>2</v>
          </cell>
          <cell r="P541">
            <v>569.62</v>
          </cell>
        </row>
        <row r="542">
          <cell r="E542" t="str">
            <v>HPEVHPBD</v>
          </cell>
          <cell r="F542" t="str">
            <v>H</v>
          </cell>
          <cell r="G542" t="str">
            <v>Btu/lb</v>
          </cell>
          <cell r="H542">
            <v>2</v>
          </cell>
          <cell r="P542">
            <v>574.97</v>
          </cell>
        </row>
        <row r="544">
          <cell r="E544" t="str">
            <v>HPEVHSH1</v>
          </cell>
          <cell r="F544" t="str">
            <v>M</v>
          </cell>
          <cell r="G544" t="str">
            <v>lb/h</v>
          </cell>
          <cell r="H544">
            <v>0</v>
          </cell>
          <cell r="P544">
            <v>443603</v>
          </cell>
        </row>
        <row r="545">
          <cell r="E545" t="str">
            <v>HPEVHSH1</v>
          </cell>
          <cell r="F545" t="str">
            <v>P</v>
          </cell>
          <cell r="G545" t="str">
            <v>psia</v>
          </cell>
          <cell r="H545">
            <v>2</v>
          </cell>
          <cell r="P545">
            <v>1222.49</v>
          </cell>
        </row>
        <row r="546">
          <cell r="E546" t="str">
            <v>HPEVHSH1</v>
          </cell>
          <cell r="F546" t="str">
            <v>T</v>
          </cell>
          <cell r="G546" t="str">
            <v>F</v>
          </cell>
          <cell r="H546">
            <v>2</v>
          </cell>
          <cell r="P546">
            <v>569.62</v>
          </cell>
        </row>
        <row r="547">
          <cell r="E547" t="str">
            <v>HPEVHSH1</v>
          </cell>
          <cell r="F547" t="str">
            <v>H</v>
          </cell>
          <cell r="G547" t="str">
            <v>Btu/lb</v>
          </cell>
          <cell r="H547">
            <v>2</v>
          </cell>
          <cell r="P547">
            <v>1183.18</v>
          </cell>
        </row>
        <row r="548">
          <cell r="F548" t="str">
            <v>Duty</v>
          </cell>
          <cell r="G548" t="str">
            <v>Mbtu/h</v>
          </cell>
          <cell r="P548">
            <v>275.18581070000005</v>
          </cell>
        </row>
        <row r="550">
          <cell r="F550" t="str">
            <v>T</v>
          </cell>
          <cell r="G550" t="str">
            <v>F</v>
          </cell>
          <cell r="P550">
            <v>300.46000000000004</v>
          </cell>
        </row>
        <row r="551">
          <cell r="F551" t="str">
            <v>T</v>
          </cell>
          <cell r="G551" t="str">
            <v>F</v>
          </cell>
          <cell r="P551">
            <v>14</v>
          </cell>
        </row>
        <row r="552">
          <cell r="F552" t="str">
            <v>T</v>
          </cell>
          <cell r="G552" t="str">
            <v>F</v>
          </cell>
          <cell r="P552">
            <v>9.0099999999999909</v>
          </cell>
        </row>
        <row r="553">
          <cell r="F553" t="str">
            <v>T</v>
          </cell>
          <cell r="G553" t="str">
            <v>F</v>
          </cell>
          <cell r="P553">
            <v>93.423340443259562</v>
          </cell>
        </row>
        <row r="554">
          <cell r="P554">
            <v>0.9486081688542094</v>
          </cell>
        </row>
        <row r="559">
          <cell r="E559" t="str">
            <v>LPSHHEC4</v>
          </cell>
          <cell r="F559" t="str">
            <v>M</v>
          </cell>
          <cell r="G559" t="str">
            <v>lb/h</v>
          </cell>
          <cell r="H559">
            <v>0</v>
          </cell>
          <cell r="P559">
            <v>3584000</v>
          </cell>
        </row>
        <row r="560">
          <cell r="E560" t="str">
            <v>LPSHHEC4</v>
          </cell>
          <cell r="F560" t="str">
            <v>PLOSS</v>
          </cell>
          <cell r="G560" t="str">
            <v>in H2O</v>
          </cell>
          <cell r="H560">
            <v>2</v>
          </cell>
          <cell r="P560">
            <v>410.09</v>
          </cell>
        </row>
        <row r="561">
          <cell r="E561" t="str">
            <v>LPSHHEC4</v>
          </cell>
          <cell r="F561" t="str">
            <v>T</v>
          </cell>
          <cell r="G561" t="str">
            <v>F</v>
          </cell>
          <cell r="H561">
            <v>2</v>
          </cell>
          <cell r="P561">
            <v>577.02</v>
          </cell>
        </row>
        <row r="562">
          <cell r="E562" t="str">
            <v>LPSHHEC4</v>
          </cell>
          <cell r="F562" t="str">
            <v>H</v>
          </cell>
          <cell r="G562" t="str">
            <v>Btu/lb</v>
          </cell>
          <cell r="H562">
            <v>2</v>
          </cell>
          <cell r="P562">
            <v>149.85</v>
          </cell>
        </row>
        <row r="563">
          <cell r="E563" t="str">
            <v>HEC4IPSH</v>
          </cell>
          <cell r="F563" t="str">
            <v>M</v>
          </cell>
          <cell r="G563" t="str">
            <v>lb/h</v>
          </cell>
          <cell r="H563">
            <v>0</v>
          </cell>
          <cell r="P563">
            <v>3584000</v>
          </cell>
        </row>
        <row r="564">
          <cell r="E564" t="str">
            <v>HEC4IPSH</v>
          </cell>
          <cell r="F564" t="str">
            <v>PLOSS</v>
          </cell>
          <cell r="G564" t="str">
            <v>in H2O</v>
          </cell>
          <cell r="H564">
            <v>2</v>
          </cell>
          <cell r="P564">
            <v>408.71</v>
          </cell>
        </row>
        <row r="565">
          <cell r="E565" t="str">
            <v>HEC4IPSH</v>
          </cell>
          <cell r="F565" t="str">
            <v>T</v>
          </cell>
          <cell r="G565" t="str">
            <v>F</v>
          </cell>
          <cell r="H565">
            <v>2</v>
          </cell>
          <cell r="P565">
            <v>569.98</v>
          </cell>
        </row>
        <row r="566">
          <cell r="E566" t="str">
            <v>HEC4IPSH</v>
          </cell>
          <cell r="F566" t="str">
            <v>H</v>
          </cell>
          <cell r="G566" t="str">
            <v>Btu/lb</v>
          </cell>
          <cell r="H566">
            <v>2</v>
          </cell>
          <cell r="P566">
            <v>148</v>
          </cell>
        </row>
        <row r="567">
          <cell r="P567">
            <v>0.94181818181818666</v>
          </cell>
        </row>
        <row r="568">
          <cell r="F568" t="str">
            <v>Ploss</v>
          </cell>
          <cell r="G568" t="str">
            <v>in H2O</v>
          </cell>
          <cell r="P568">
            <v>1.3799999999999955</v>
          </cell>
        </row>
        <row r="569">
          <cell r="F569" t="str">
            <v>Duty</v>
          </cell>
          <cell r="G569" t="str">
            <v>Mbtu/h</v>
          </cell>
          <cell r="P569">
            <v>6.6303999999999998</v>
          </cell>
        </row>
        <row r="571">
          <cell r="E571" t="str">
            <v>HEC3HEC4</v>
          </cell>
          <cell r="F571" t="str">
            <v>M</v>
          </cell>
          <cell r="G571" t="str">
            <v>lb/h</v>
          </cell>
          <cell r="H571">
            <v>0</v>
          </cell>
          <cell r="P571">
            <v>443601</v>
          </cell>
        </row>
        <row r="572">
          <cell r="E572" t="str">
            <v>HEC3HEC4</v>
          </cell>
          <cell r="F572" t="str">
            <v>P</v>
          </cell>
          <cell r="G572" t="str">
            <v>psia</v>
          </cell>
          <cell r="H572">
            <v>2</v>
          </cell>
          <cell r="P572">
            <v>1224.19</v>
          </cell>
        </row>
        <row r="573">
          <cell r="E573" t="str">
            <v>HEC3HEC4</v>
          </cell>
          <cell r="F573" t="str">
            <v>T</v>
          </cell>
          <cell r="G573" t="str">
            <v>F</v>
          </cell>
          <cell r="H573">
            <v>2</v>
          </cell>
          <cell r="P573">
            <v>549.17999999999995</v>
          </cell>
        </row>
        <row r="574">
          <cell r="E574" t="str">
            <v>HEC3HEC4</v>
          </cell>
          <cell r="F574" t="str">
            <v>H</v>
          </cell>
          <cell r="G574" t="str">
            <v>Btu/lb</v>
          </cell>
          <cell r="H574">
            <v>2</v>
          </cell>
          <cell r="P574">
            <v>547.91</v>
          </cell>
        </row>
        <row r="575">
          <cell r="E575" t="str">
            <v>HEC4HPCV</v>
          </cell>
          <cell r="F575" t="str">
            <v>M</v>
          </cell>
          <cell r="G575" t="str">
            <v>lb/h</v>
          </cell>
          <cell r="H575">
            <v>0</v>
          </cell>
          <cell r="P575">
            <v>443601</v>
          </cell>
        </row>
        <row r="576">
          <cell r="E576" t="str">
            <v>HEC4HPCV</v>
          </cell>
          <cell r="F576" t="str">
            <v>P</v>
          </cell>
          <cell r="G576" t="str">
            <v>psia</v>
          </cell>
          <cell r="H576">
            <v>2</v>
          </cell>
          <cell r="P576">
            <v>1222.49</v>
          </cell>
        </row>
        <row r="577">
          <cell r="E577" t="str">
            <v>HEC4HPCV</v>
          </cell>
          <cell r="F577" t="str">
            <v>T</v>
          </cell>
          <cell r="G577" t="str">
            <v>F</v>
          </cell>
          <cell r="H577">
            <v>2</v>
          </cell>
          <cell r="P577">
            <v>560.6</v>
          </cell>
        </row>
        <row r="578">
          <cell r="E578" t="str">
            <v>HEC4HPCV</v>
          </cell>
          <cell r="F578" t="str">
            <v>H</v>
          </cell>
          <cell r="G578" t="str">
            <v>Btu/lb</v>
          </cell>
          <cell r="H578">
            <v>2</v>
          </cell>
          <cell r="P578">
            <v>562.84</v>
          </cell>
        </row>
        <row r="579">
          <cell r="P579">
            <v>0.57994421453589884</v>
          </cell>
        </row>
        <row r="580">
          <cell r="F580" t="str">
            <v>P</v>
          </cell>
          <cell r="G580" t="str">
            <v>psia</v>
          </cell>
          <cell r="P580">
            <v>1.7000000000000455</v>
          </cell>
        </row>
        <row r="581">
          <cell r="F581" t="str">
            <v>Duty</v>
          </cell>
          <cell r="G581" t="str">
            <v>Mbtu/h</v>
          </cell>
          <cell r="P581">
            <v>6.622962930000007</v>
          </cell>
        </row>
        <row r="583">
          <cell r="F583" t="str">
            <v>T</v>
          </cell>
          <cell r="G583" t="str">
            <v>F</v>
          </cell>
          <cell r="P583">
            <v>16.419999999999959</v>
          </cell>
        </row>
        <row r="584">
          <cell r="F584" t="str">
            <v>T</v>
          </cell>
          <cell r="G584" t="str">
            <v>F</v>
          </cell>
          <cell r="P584">
            <v>20.800000000000068</v>
          </cell>
        </row>
        <row r="585">
          <cell r="F585" t="str">
            <v>T</v>
          </cell>
          <cell r="G585" t="str">
            <v>F</v>
          </cell>
          <cell r="P585">
            <v>18.523775013021183</v>
          </cell>
        </row>
        <row r="586">
          <cell r="P586">
            <v>2.3126431503909584E-2</v>
          </cell>
        </row>
        <row r="588">
          <cell r="E588" t="str">
            <v>IPSHHEC3</v>
          </cell>
          <cell r="F588" t="str">
            <v>M</v>
          </cell>
          <cell r="G588" t="str">
            <v>lb/h</v>
          </cell>
          <cell r="H588">
            <v>0</v>
          </cell>
          <cell r="P588">
            <v>3584000</v>
          </cell>
        </row>
        <row r="589">
          <cell r="E589" t="str">
            <v>IPSHHEC3</v>
          </cell>
          <cell r="F589" t="str">
            <v>PLOSS</v>
          </cell>
          <cell r="G589" t="str">
            <v>in H2O</v>
          </cell>
          <cell r="H589">
            <v>2</v>
          </cell>
          <cell r="P589">
            <v>407.32</v>
          </cell>
        </row>
        <row r="590">
          <cell r="E590" t="str">
            <v>IPSHHEC3</v>
          </cell>
          <cell r="F590" t="str">
            <v>T</v>
          </cell>
          <cell r="G590" t="str">
            <v>F</v>
          </cell>
          <cell r="H590">
            <v>2</v>
          </cell>
          <cell r="P590">
            <v>564.17999999999995</v>
          </cell>
        </row>
        <row r="591">
          <cell r="E591" t="str">
            <v>IPSHHEC3</v>
          </cell>
          <cell r="F591" t="str">
            <v>H</v>
          </cell>
          <cell r="G591" t="str">
            <v>Btu/lb</v>
          </cell>
          <cell r="H591">
            <v>2</v>
          </cell>
          <cell r="P591">
            <v>146.47</v>
          </cell>
        </row>
        <row r="592">
          <cell r="E592" t="str">
            <v>HEC3IPEV</v>
          </cell>
          <cell r="F592" t="str">
            <v>M</v>
          </cell>
          <cell r="G592" t="str">
            <v>lb/h</v>
          </cell>
          <cell r="H592">
            <v>0</v>
          </cell>
          <cell r="P592">
            <v>3584000</v>
          </cell>
        </row>
        <row r="593">
          <cell r="E593" t="str">
            <v>HEC3IPEV</v>
          </cell>
          <cell r="F593" t="str">
            <v>PLOSS</v>
          </cell>
          <cell r="G593" t="str">
            <v>in H2O</v>
          </cell>
          <cell r="H593">
            <v>2</v>
          </cell>
          <cell r="P593">
            <v>405.93</v>
          </cell>
        </row>
        <row r="594">
          <cell r="E594" t="str">
            <v>HEC3IPEV</v>
          </cell>
          <cell r="F594" t="str">
            <v>T</v>
          </cell>
          <cell r="G594" t="str">
            <v>F</v>
          </cell>
          <cell r="H594">
            <v>2</v>
          </cell>
          <cell r="P594">
            <v>489.16</v>
          </cell>
        </row>
        <row r="595">
          <cell r="E595" t="str">
            <v>HEC3IPEV</v>
          </cell>
          <cell r="F595" t="str">
            <v>H</v>
          </cell>
          <cell r="G595" t="str">
            <v>Btu/lb</v>
          </cell>
          <cell r="H595">
            <v>2</v>
          </cell>
          <cell r="P595">
            <v>126.79</v>
          </cell>
        </row>
        <row r="596">
          <cell r="P596">
            <v>0.94019088243135251</v>
          </cell>
        </row>
        <row r="597">
          <cell r="F597" t="str">
            <v>Ploss</v>
          </cell>
          <cell r="G597" t="str">
            <v>in H2O</v>
          </cell>
          <cell r="P597">
            <v>1.3899999999999864</v>
          </cell>
        </row>
        <row r="598">
          <cell r="F598" t="str">
            <v>Duty</v>
          </cell>
          <cell r="G598" t="str">
            <v>Mbtu/h</v>
          </cell>
          <cell r="P598">
            <v>70.533119999999997</v>
          </cell>
        </row>
        <row r="600">
          <cell r="E600" t="str">
            <v>HEC2HEC3</v>
          </cell>
          <cell r="F600" t="str">
            <v>M</v>
          </cell>
          <cell r="G600" t="str">
            <v>lb/h</v>
          </cell>
          <cell r="H600">
            <v>0</v>
          </cell>
          <cell r="P600">
            <v>443601</v>
          </cell>
        </row>
        <row r="601">
          <cell r="E601" t="str">
            <v>HEC2HEC3</v>
          </cell>
          <cell r="F601" t="str">
            <v>P</v>
          </cell>
          <cell r="G601" t="str">
            <v>psia</v>
          </cell>
          <cell r="H601">
            <v>2</v>
          </cell>
          <cell r="P601">
            <v>1240.69</v>
          </cell>
        </row>
        <row r="602">
          <cell r="E602" t="str">
            <v>HEC2HEC3</v>
          </cell>
          <cell r="F602" t="str">
            <v>T</v>
          </cell>
          <cell r="G602" t="str">
            <v>F</v>
          </cell>
          <cell r="H602">
            <v>2</v>
          </cell>
          <cell r="P602">
            <v>412.57</v>
          </cell>
        </row>
        <row r="603">
          <cell r="E603" t="str">
            <v>HEC2HEC3</v>
          </cell>
          <cell r="F603" t="str">
            <v>H</v>
          </cell>
          <cell r="G603" t="str">
            <v>Btu/lb</v>
          </cell>
          <cell r="H603">
            <v>2</v>
          </cell>
          <cell r="P603">
            <v>389.74</v>
          </cell>
        </row>
        <row r="604">
          <cell r="E604" t="str">
            <v>HEC3HEC4</v>
          </cell>
          <cell r="F604" t="str">
            <v>M</v>
          </cell>
          <cell r="G604" t="str">
            <v>lb/h</v>
          </cell>
          <cell r="H604">
            <v>0</v>
          </cell>
          <cell r="P604">
            <v>443601</v>
          </cell>
        </row>
        <row r="605">
          <cell r="E605" t="str">
            <v>HEC3HEC4</v>
          </cell>
          <cell r="F605" t="str">
            <v>P</v>
          </cell>
          <cell r="G605" t="str">
            <v>psia</v>
          </cell>
          <cell r="H605">
            <v>2</v>
          </cell>
          <cell r="P605">
            <v>1224.19</v>
          </cell>
        </row>
        <row r="606">
          <cell r="E606" t="str">
            <v>HEC3HEC4</v>
          </cell>
          <cell r="F606" t="str">
            <v>T</v>
          </cell>
          <cell r="G606" t="str">
            <v>F</v>
          </cell>
          <cell r="H606">
            <v>2</v>
          </cell>
          <cell r="P606">
            <v>549.17999999999995</v>
          </cell>
        </row>
        <row r="607">
          <cell r="E607" t="str">
            <v>HEC3HEC4</v>
          </cell>
          <cell r="F607" t="str">
            <v>H</v>
          </cell>
          <cell r="G607" t="str">
            <v>Btu/lb</v>
          </cell>
          <cell r="H607">
            <v>2</v>
          </cell>
          <cell r="P607">
            <v>547.91</v>
          </cell>
        </row>
        <row r="608">
          <cell r="P608">
            <v>0.51361079108410812</v>
          </cell>
        </row>
        <row r="609">
          <cell r="F609" t="str">
            <v>P</v>
          </cell>
          <cell r="G609" t="str">
            <v>psia</v>
          </cell>
          <cell r="P609">
            <v>16.5</v>
          </cell>
        </row>
        <row r="610">
          <cell r="F610" t="str">
            <v>Duty</v>
          </cell>
          <cell r="G610" t="str">
            <v>Mbtu/h</v>
          </cell>
          <cell r="P610">
            <v>70.164370169999984</v>
          </cell>
        </row>
        <row r="612">
          <cell r="F612" t="str">
            <v>T</v>
          </cell>
          <cell r="G612" t="str">
            <v>F</v>
          </cell>
          <cell r="P612">
            <v>15</v>
          </cell>
        </row>
        <row r="613">
          <cell r="F613" t="str">
            <v>T</v>
          </cell>
          <cell r="G613" t="str">
            <v>F</v>
          </cell>
          <cell r="P613">
            <v>76.590000000000032</v>
          </cell>
        </row>
        <row r="614">
          <cell r="F614" t="str">
            <v>T</v>
          </cell>
          <cell r="G614" t="str">
            <v>F</v>
          </cell>
          <cell r="P614">
            <v>37.77562778849147</v>
          </cell>
        </row>
        <row r="615">
          <cell r="P615">
            <v>0.88925787035654724</v>
          </cell>
        </row>
        <row r="617">
          <cell r="E617" t="str">
            <v>IEC2HEC2</v>
          </cell>
          <cell r="F617" t="str">
            <v>M</v>
          </cell>
          <cell r="G617" t="str">
            <v>lb/h</v>
          </cell>
          <cell r="H617">
            <v>0</v>
          </cell>
          <cell r="P617">
            <v>3584000</v>
          </cell>
        </row>
        <row r="618">
          <cell r="E618" t="str">
            <v>IEC2HEC2</v>
          </cell>
          <cell r="F618" t="str">
            <v>PLOSS</v>
          </cell>
          <cell r="G618" t="str">
            <v>in H2O</v>
          </cell>
          <cell r="H618">
            <v>2</v>
          </cell>
          <cell r="P618">
            <v>403.16</v>
          </cell>
        </row>
        <row r="619">
          <cell r="E619" t="str">
            <v>IEC2HEC2</v>
          </cell>
          <cell r="F619" t="str">
            <v>T</v>
          </cell>
          <cell r="G619" t="str">
            <v>F</v>
          </cell>
          <cell r="H619">
            <v>2</v>
          </cell>
          <cell r="P619">
            <v>427.57</v>
          </cell>
        </row>
        <row r="620">
          <cell r="E620" t="str">
            <v>IEC2HEC2</v>
          </cell>
          <cell r="F620" t="str">
            <v>H</v>
          </cell>
          <cell r="G620" t="str">
            <v>Btu/lb</v>
          </cell>
          <cell r="H620">
            <v>2</v>
          </cell>
          <cell r="P620">
            <v>110.77</v>
          </cell>
        </row>
        <row r="621">
          <cell r="E621" t="str">
            <v>HEC2HEC1</v>
          </cell>
          <cell r="F621" t="str">
            <v>M</v>
          </cell>
          <cell r="G621" t="str">
            <v>lb/h</v>
          </cell>
          <cell r="H621">
            <v>0</v>
          </cell>
          <cell r="P621">
            <v>3584000</v>
          </cell>
        </row>
        <row r="622">
          <cell r="E622" t="str">
            <v>HEC2HEC1</v>
          </cell>
          <cell r="F622" t="str">
            <v>PLOSS</v>
          </cell>
          <cell r="G622" t="str">
            <v>in H2O</v>
          </cell>
          <cell r="H622">
            <v>2</v>
          </cell>
          <cell r="P622">
            <v>401.77</v>
          </cell>
        </row>
        <row r="623">
          <cell r="E623" t="str">
            <v>HEC2HEC1</v>
          </cell>
          <cell r="F623" t="str">
            <v>T</v>
          </cell>
          <cell r="G623" t="str">
            <v>F</v>
          </cell>
          <cell r="H623">
            <v>2</v>
          </cell>
          <cell r="P623">
            <v>406.62</v>
          </cell>
        </row>
        <row r="624">
          <cell r="E624" t="str">
            <v>HEC2HEC1</v>
          </cell>
          <cell r="F624" t="str">
            <v>H</v>
          </cell>
          <cell r="G624" t="str">
            <v>Btu/lb</v>
          </cell>
          <cell r="H624">
            <v>2</v>
          </cell>
          <cell r="P624">
            <v>105.35</v>
          </cell>
        </row>
        <row r="625">
          <cell r="P625">
            <v>0.92722100238663541</v>
          </cell>
        </row>
        <row r="626">
          <cell r="F626" t="str">
            <v>Ploss</v>
          </cell>
          <cell r="G626" t="str">
            <v>in H2O</v>
          </cell>
          <cell r="P626">
            <v>1.3900000000000432</v>
          </cell>
        </row>
        <row r="627">
          <cell r="F627" t="str">
            <v>Duty</v>
          </cell>
          <cell r="G627" t="str">
            <v>Mbtu/h</v>
          </cell>
          <cell r="P627">
            <v>19.425280000000001</v>
          </cell>
        </row>
        <row r="629">
          <cell r="E629" t="str">
            <v>HEC1HEC2</v>
          </cell>
          <cell r="F629" t="str">
            <v>M</v>
          </cell>
          <cell r="G629" t="str">
            <v>lb/h</v>
          </cell>
          <cell r="H629">
            <v>0</v>
          </cell>
          <cell r="P629">
            <v>443601</v>
          </cell>
        </row>
        <row r="630">
          <cell r="E630" t="str">
            <v>HEC1HEC2</v>
          </cell>
          <cell r="F630" t="str">
            <v>P</v>
          </cell>
          <cell r="G630" t="str">
            <v>psia</v>
          </cell>
          <cell r="H630">
            <v>2</v>
          </cell>
          <cell r="P630">
            <v>1246.19</v>
          </cell>
        </row>
        <row r="631">
          <cell r="E631" t="str">
            <v>HEC1HEC2</v>
          </cell>
          <cell r="F631" t="str">
            <v>T</v>
          </cell>
          <cell r="G631" t="str">
            <v>F</v>
          </cell>
          <cell r="H631">
            <v>2</v>
          </cell>
          <cell r="P631">
            <v>371.62</v>
          </cell>
        </row>
        <row r="632">
          <cell r="E632" t="str">
            <v>HEC1HEC2</v>
          </cell>
          <cell r="F632" t="str">
            <v>H</v>
          </cell>
          <cell r="G632" t="str">
            <v>Btu/lb</v>
          </cell>
          <cell r="H632">
            <v>2</v>
          </cell>
          <cell r="P632">
            <v>346.16</v>
          </cell>
        </row>
        <row r="633">
          <cell r="E633" t="str">
            <v>HEC2HEC3</v>
          </cell>
          <cell r="F633" t="str">
            <v>M</v>
          </cell>
          <cell r="G633" t="str">
            <v>lb/h</v>
          </cell>
          <cell r="H633">
            <v>0</v>
          </cell>
          <cell r="P633">
            <v>443601</v>
          </cell>
        </row>
        <row r="634">
          <cell r="E634" t="str">
            <v>HEC2HEC3</v>
          </cell>
          <cell r="F634" t="str">
            <v>P</v>
          </cell>
          <cell r="G634" t="str">
            <v>psia</v>
          </cell>
          <cell r="H634">
            <v>2</v>
          </cell>
          <cell r="P634">
            <v>1240.69</v>
          </cell>
        </row>
        <row r="635">
          <cell r="E635" t="str">
            <v>HEC2HEC3</v>
          </cell>
          <cell r="F635" t="str">
            <v>T</v>
          </cell>
          <cell r="G635" t="str">
            <v>F</v>
          </cell>
          <cell r="H635">
            <v>2</v>
          </cell>
          <cell r="P635">
            <v>412.57</v>
          </cell>
        </row>
        <row r="636">
          <cell r="E636" t="str">
            <v>HEC2HEC3</v>
          </cell>
          <cell r="F636" t="str">
            <v>H</v>
          </cell>
          <cell r="G636" t="str">
            <v>Btu/lb</v>
          </cell>
          <cell r="H636">
            <v>2</v>
          </cell>
          <cell r="P636">
            <v>389.74</v>
          </cell>
        </row>
        <row r="637">
          <cell r="P637">
            <v>0.47209112527472574</v>
          </cell>
        </row>
        <row r="638">
          <cell r="F638" t="str">
            <v>P</v>
          </cell>
          <cell r="G638" t="str">
            <v>psia</v>
          </cell>
          <cell r="P638">
            <v>5.5</v>
          </cell>
        </row>
        <row r="639">
          <cell r="F639" t="str">
            <v>Duty</v>
          </cell>
          <cell r="G639" t="str">
            <v>Mbtu/h</v>
          </cell>
          <cell r="P639">
            <v>19.332131580000013</v>
          </cell>
        </row>
        <row r="641">
          <cell r="F641" t="str">
            <v>T</v>
          </cell>
          <cell r="G641" t="str">
            <v>F</v>
          </cell>
          <cell r="P641">
            <v>15</v>
          </cell>
        </row>
        <row r="642">
          <cell r="F642" t="str">
            <v>T</v>
          </cell>
          <cell r="G642" t="str">
            <v>F</v>
          </cell>
          <cell r="P642">
            <v>35</v>
          </cell>
        </row>
        <row r="643">
          <cell r="F643" t="str">
            <v>T</v>
          </cell>
          <cell r="G643" t="str">
            <v>F</v>
          </cell>
          <cell r="P643">
            <v>23.604450022876573</v>
          </cell>
        </row>
        <row r="644">
          <cell r="P644">
            <v>0.72836320026077284</v>
          </cell>
        </row>
        <row r="649">
          <cell r="E649" t="str">
            <v>HEC2HEC1</v>
          </cell>
          <cell r="F649" t="str">
            <v>M</v>
          </cell>
          <cell r="G649" t="str">
            <v>lb/h</v>
          </cell>
          <cell r="H649">
            <v>0</v>
          </cell>
          <cell r="P649">
            <v>3584000</v>
          </cell>
        </row>
        <row r="650">
          <cell r="E650" t="str">
            <v>HEC2HEC1</v>
          </cell>
          <cell r="F650" t="str">
            <v>PLOSS</v>
          </cell>
          <cell r="G650" t="str">
            <v>in H2O</v>
          </cell>
          <cell r="H650">
            <v>2</v>
          </cell>
          <cell r="P650">
            <v>401.77</v>
          </cell>
        </row>
        <row r="651">
          <cell r="E651" t="str">
            <v>HEC2HEC1</v>
          </cell>
          <cell r="F651" t="str">
            <v>T</v>
          </cell>
          <cell r="G651" t="str">
            <v>F</v>
          </cell>
          <cell r="H651">
            <v>2</v>
          </cell>
          <cell r="P651">
            <v>406.62</v>
          </cell>
        </row>
        <row r="652">
          <cell r="E652" t="str">
            <v>HEC2HEC1</v>
          </cell>
          <cell r="F652" t="str">
            <v>H</v>
          </cell>
          <cell r="G652" t="str">
            <v>Btu/lb</v>
          </cell>
          <cell r="H652">
            <v>2</v>
          </cell>
          <cell r="P652">
            <v>105.35</v>
          </cell>
        </row>
        <row r="653">
          <cell r="E653" t="str">
            <v>HEC1IEC1</v>
          </cell>
          <cell r="F653" t="str">
            <v>M</v>
          </cell>
          <cell r="G653" t="str">
            <v>lb/h</v>
          </cell>
          <cell r="H653">
            <v>0</v>
          </cell>
          <cell r="P653">
            <v>3584000</v>
          </cell>
        </row>
        <row r="654">
          <cell r="E654" t="str">
            <v>HEC1IEC1</v>
          </cell>
          <cell r="F654" t="str">
            <v>PLOSS</v>
          </cell>
          <cell r="G654" t="str">
            <v>in H2O</v>
          </cell>
          <cell r="H654">
            <v>2</v>
          </cell>
          <cell r="P654">
            <v>400.39</v>
          </cell>
        </row>
        <row r="655">
          <cell r="E655" t="str">
            <v>HEC1IEC1</v>
          </cell>
          <cell r="F655" t="str">
            <v>T</v>
          </cell>
          <cell r="G655" t="str">
            <v>F</v>
          </cell>
          <cell r="H655">
            <v>2</v>
          </cell>
          <cell r="P655">
            <v>378.13</v>
          </cell>
        </row>
        <row r="656">
          <cell r="E656" t="str">
            <v>HEC1IEC1</v>
          </cell>
          <cell r="F656" t="str">
            <v>H</v>
          </cell>
          <cell r="G656" t="str">
            <v>Btu/lb</v>
          </cell>
          <cell r="H656">
            <v>2</v>
          </cell>
          <cell r="P656">
            <v>98</v>
          </cell>
        </row>
        <row r="657">
          <cell r="P657">
            <v>0.92461916461916438</v>
          </cell>
        </row>
        <row r="658">
          <cell r="F658" t="str">
            <v>Ploss</v>
          </cell>
          <cell r="G658" t="str">
            <v>in H2O</v>
          </cell>
          <cell r="P658">
            <v>1.3799999999999955</v>
          </cell>
        </row>
        <row r="659">
          <cell r="F659" t="str">
            <v>Duty</v>
          </cell>
          <cell r="G659" t="str">
            <v>Mbtu/h</v>
          </cell>
          <cell r="P659">
            <v>26.342400000000001</v>
          </cell>
        </row>
        <row r="661">
          <cell r="E661" t="str">
            <v>HCV2HEC1</v>
          </cell>
          <cell r="F661" t="str">
            <v>M</v>
          </cell>
          <cell r="G661" t="str">
            <v>lb/h</v>
          </cell>
          <cell r="H661">
            <v>0</v>
          </cell>
          <cell r="P661">
            <v>443601</v>
          </cell>
        </row>
        <row r="662">
          <cell r="E662" t="str">
            <v>HCV2HEC1</v>
          </cell>
          <cell r="F662" t="str">
            <v>P</v>
          </cell>
          <cell r="G662" t="str">
            <v>psia</v>
          </cell>
          <cell r="H662">
            <v>2</v>
          </cell>
          <cell r="P662">
            <v>1252.49</v>
          </cell>
        </row>
        <row r="663">
          <cell r="E663" t="str">
            <v>HCV2HEC1</v>
          </cell>
          <cell r="F663" t="str">
            <v>T</v>
          </cell>
          <cell r="G663" t="str">
            <v>F</v>
          </cell>
          <cell r="H663">
            <v>2</v>
          </cell>
          <cell r="P663">
            <v>314.77</v>
          </cell>
        </row>
        <row r="664">
          <cell r="E664" t="str">
            <v>HCV2HEC1</v>
          </cell>
          <cell r="F664" t="str">
            <v>H</v>
          </cell>
          <cell r="G664" t="str">
            <v>Btu/lb</v>
          </cell>
          <cell r="H664">
            <v>2</v>
          </cell>
          <cell r="P664">
            <v>287.07</v>
          </cell>
        </row>
        <row r="665">
          <cell r="E665" t="str">
            <v>HEC1HEC2</v>
          </cell>
          <cell r="F665" t="str">
            <v>M</v>
          </cell>
          <cell r="G665" t="str">
            <v>lb/h</v>
          </cell>
          <cell r="H665">
            <v>0</v>
          </cell>
          <cell r="P665">
            <v>443601</v>
          </cell>
        </row>
        <row r="666">
          <cell r="E666" t="str">
            <v>HEC1HEC2</v>
          </cell>
          <cell r="F666" t="str">
            <v>P</v>
          </cell>
          <cell r="G666" t="str">
            <v>psia</v>
          </cell>
          <cell r="H666">
            <v>2</v>
          </cell>
          <cell r="P666">
            <v>1246.19</v>
          </cell>
        </row>
        <row r="667">
          <cell r="E667" t="str">
            <v>HEC1HEC2</v>
          </cell>
          <cell r="F667" t="str">
            <v>T</v>
          </cell>
          <cell r="G667" t="str">
            <v>F</v>
          </cell>
          <cell r="H667">
            <v>2</v>
          </cell>
          <cell r="P667">
            <v>371.62</v>
          </cell>
        </row>
        <row r="668">
          <cell r="E668" t="str">
            <v>HEC1HEC2</v>
          </cell>
          <cell r="F668" t="str">
            <v>H</v>
          </cell>
          <cell r="G668" t="str">
            <v>Btu/lb</v>
          </cell>
          <cell r="H668">
            <v>2</v>
          </cell>
          <cell r="P668">
            <v>346.16</v>
          </cell>
        </row>
        <row r="669">
          <cell r="P669">
            <v>0.46107973773087058</v>
          </cell>
        </row>
        <row r="670">
          <cell r="F670" t="str">
            <v>P</v>
          </cell>
          <cell r="G670" t="str">
            <v>psia</v>
          </cell>
          <cell r="P670">
            <v>6.2999999999999545</v>
          </cell>
        </row>
        <row r="671">
          <cell r="F671" t="str">
            <v>Duty</v>
          </cell>
          <cell r="G671" t="str">
            <v>Mbtu/h</v>
          </cell>
          <cell r="P671">
            <v>26.212383090000003</v>
          </cell>
        </row>
        <row r="673">
          <cell r="F673" t="str">
            <v>T</v>
          </cell>
          <cell r="G673" t="str">
            <v>F</v>
          </cell>
          <cell r="P673">
            <v>35</v>
          </cell>
        </row>
        <row r="674">
          <cell r="F674" t="str">
            <v>T</v>
          </cell>
          <cell r="G674" t="str">
            <v>F</v>
          </cell>
          <cell r="P674">
            <v>63.360000000000014</v>
          </cell>
        </row>
        <row r="675">
          <cell r="F675" t="str">
            <v>T</v>
          </cell>
          <cell r="G675" t="str">
            <v>F</v>
          </cell>
          <cell r="P675">
            <v>47.785563247371272</v>
          </cell>
        </row>
        <row r="676">
          <cell r="P676">
            <v>0.61377612530006775</v>
          </cell>
        </row>
        <row r="678">
          <cell r="F678" t="str">
            <v>M</v>
          </cell>
          <cell r="G678" t="str">
            <v>lb/h</v>
          </cell>
          <cell r="H678">
            <v>0</v>
          </cell>
          <cell r="P678">
            <v>0</v>
          </cell>
        </row>
        <row r="679">
          <cell r="F679" t="str">
            <v>M</v>
          </cell>
          <cell r="G679" t="str">
            <v>lb/h</v>
          </cell>
          <cell r="H679">
            <v>0</v>
          </cell>
          <cell r="P679">
            <v>0</v>
          </cell>
        </row>
        <row r="680">
          <cell r="E680" t="str">
            <v>BRN1HSH2</v>
          </cell>
          <cell r="F680" t="str">
            <v>T</v>
          </cell>
          <cell r="G680" t="str">
            <v>F</v>
          </cell>
          <cell r="H680">
            <v>2</v>
          </cell>
          <cell r="P680">
            <v>1054.75</v>
          </cell>
        </row>
        <row r="681">
          <cell r="E681" t="str">
            <v>BRN1HSH2</v>
          </cell>
          <cell r="F681" t="str">
            <v>XAIR</v>
          </cell>
          <cell r="H681">
            <v>4</v>
          </cell>
          <cell r="P681">
            <v>1.7438</v>
          </cell>
        </row>
        <row r="682">
          <cell r="E682" t="str">
            <v>AUGAAFAN</v>
          </cell>
          <cell r="F682" t="str">
            <v>M</v>
          </cell>
          <cell r="G682" t="str">
            <v>lb/h</v>
          </cell>
          <cell r="H682">
            <v>0</v>
          </cell>
          <cell r="P682" t="e">
            <v>#N/A</v>
          </cell>
        </row>
        <row r="683">
          <cell r="F683" t="str">
            <v>lhvhc</v>
          </cell>
          <cell r="G683" t="str">
            <v>LHV</v>
          </cell>
          <cell r="H683">
            <v>2</v>
          </cell>
          <cell r="P683">
            <v>0</v>
          </cell>
        </row>
        <row r="684">
          <cell r="F684" t="str">
            <v>hhvhc</v>
          </cell>
          <cell r="G684" t="str">
            <v>HHV</v>
          </cell>
          <cell r="H684">
            <v>2</v>
          </cell>
          <cell r="P684">
            <v>0</v>
          </cell>
        </row>
        <row r="685">
          <cell r="F685" t="str">
            <v>lhvhc</v>
          </cell>
          <cell r="G685" t="str">
            <v>LHV</v>
          </cell>
          <cell r="H685">
            <v>2</v>
          </cell>
          <cell r="P685">
            <v>0</v>
          </cell>
        </row>
        <row r="686">
          <cell r="F686" t="str">
            <v>hhvhc</v>
          </cell>
          <cell r="G686" t="str">
            <v>HHV</v>
          </cell>
          <cell r="H686">
            <v>2</v>
          </cell>
          <cell r="P686">
            <v>0</v>
          </cell>
        </row>
        <row r="687">
          <cell r="P687">
            <v>0</v>
          </cell>
        </row>
        <row r="690">
          <cell r="E690" t="str">
            <v>HSH4RHT3</v>
          </cell>
          <cell r="F690" t="str">
            <v>M</v>
          </cell>
          <cell r="G690" t="str">
            <v>lb/h</v>
          </cell>
          <cell r="H690">
            <v>0</v>
          </cell>
          <cell r="P690">
            <v>3584000</v>
          </cell>
        </row>
        <row r="691">
          <cell r="E691" t="str">
            <v>HSH4RHT3</v>
          </cell>
          <cell r="F691" t="str">
            <v>PLOSS</v>
          </cell>
          <cell r="G691" t="str">
            <v>in H2O</v>
          </cell>
          <cell r="H691">
            <v>2</v>
          </cell>
          <cell r="P691">
            <v>421.74</v>
          </cell>
        </row>
        <row r="692">
          <cell r="E692" t="str">
            <v>HSH4RHT3</v>
          </cell>
          <cell r="F692" t="str">
            <v>T</v>
          </cell>
          <cell r="G692" t="str">
            <v>F</v>
          </cell>
          <cell r="H692">
            <v>2</v>
          </cell>
          <cell r="P692">
            <v>1116.97</v>
          </cell>
        </row>
        <row r="693">
          <cell r="E693" t="str">
            <v>HSH4RHT3</v>
          </cell>
          <cell r="F693" t="str">
            <v>H</v>
          </cell>
          <cell r="G693" t="str">
            <v>Btu/lb</v>
          </cell>
          <cell r="H693">
            <v>2</v>
          </cell>
          <cell r="P693">
            <v>297.67</v>
          </cell>
        </row>
        <row r="694">
          <cell r="E694" t="str">
            <v>RHT3HSH3</v>
          </cell>
          <cell r="F694" t="str">
            <v>M</v>
          </cell>
          <cell r="G694" t="str">
            <v>lb/h</v>
          </cell>
          <cell r="H694">
            <v>0</v>
          </cell>
          <cell r="P694">
            <v>3584000</v>
          </cell>
        </row>
        <row r="695">
          <cell r="E695" t="str">
            <v>RHT3HSH3</v>
          </cell>
          <cell r="F695" t="str">
            <v>PLOSS</v>
          </cell>
          <cell r="G695" t="str">
            <v>in H2O</v>
          </cell>
          <cell r="H695">
            <v>2</v>
          </cell>
          <cell r="P695">
            <v>420.35</v>
          </cell>
        </row>
        <row r="696">
          <cell r="E696" t="str">
            <v>RHT3HSH3</v>
          </cell>
          <cell r="F696" t="str">
            <v>T</v>
          </cell>
          <cell r="G696" t="str">
            <v>F</v>
          </cell>
          <cell r="H696">
            <v>2</v>
          </cell>
          <cell r="P696">
            <v>1111.5899999999999</v>
          </cell>
        </row>
        <row r="697">
          <cell r="E697" t="str">
            <v>RHT3HSH3</v>
          </cell>
          <cell r="F697" t="str">
            <v>H</v>
          </cell>
          <cell r="G697" t="str">
            <v>Btu/lb</v>
          </cell>
          <cell r="H697">
            <v>2</v>
          </cell>
          <cell r="P697">
            <v>296.14999999999998</v>
          </cell>
        </row>
        <row r="698">
          <cell r="P698">
            <v>1.0125799256505592</v>
          </cell>
        </row>
        <row r="699">
          <cell r="P699">
            <v>1.3899999999999864</v>
          </cell>
        </row>
        <row r="700">
          <cell r="F700" t="str">
            <v>Duty</v>
          </cell>
          <cell r="G700" t="str">
            <v>Mbtu/h</v>
          </cell>
          <cell r="P700">
            <v>5.4476800000001191</v>
          </cell>
        </row>
        <row r="702">
          <cell r="E702" t="str">
            <v>RHT2RHT3</v>
          </cell>
          <cell r="F702" t="str">
            <v>M</v>
          </cell>
          <cell r="G702" t="str">
            <v>lb/h</v>
          </cell>
          <cell r="H702">
            <v>0</v>
          </cell>
          <cell r="P702">
            <v>499101</v>
          </cell>
        </row>
        <row r="703">
          <cell r="E703" t="str">
            <v>RHT2RHT3</v>
          </cell>
          <cell r="F703" t="str">
            <v>P</v>
          </cell>
          <cell r="G703" t="str">
            <v>psia</v>
          </cell>
          <cell r="H703">
            <v>2</v>
          </cell>
          <cell r="P703">
            <v>269.5</v>
          </cell>
        </row>
        <row r="704">
          <cell r="E704" t="str">
            <v>RHT2RHT3</v>
          </cell>
          <cell r="F704" t="str">
            <v>T</v>
          </cell>
          <cell r="G704" t="str">
            <v>F</v>
          </cell>
          <cell r="H704">
            <v>2</v>
          </cell>
          <cell r="P704">
            <v>1035</v>
          </cell>
        </row>
        <row r="705">
          <cell r="E705" t="str">
            <v>RHT2RHT3</v>
          </cell>
          <cell r="F705" t="str">
            <v>H</v>
          </cell>
          <cell r="G705" t="str">
            <v>Btu/lb</v>
          </cell>
          <cell r="H705">
            <v>2</v>
          </cell>
          <cell r="P705">
            <v>1546.1</v>
          </cell>
        </row>
        <row r="706">
          <cell r="E706" t="str">
            <v>RHT3RNRV</v>
          </cell>
          <cell r="F706" t="str">
            <v>M</v>
          </cell>
          <cell r="G706" t="str">
            <v>lb/h</v>
          </cell>
          <cell r="H706">
            <v>0</v>
          </cell>
          <cell r="P706">
            <v>499101</v>
          </cell>
        </row>
        <row r="707">
          <cell r="E707" t="str">
            <v>RHT3RNRV</v>
          </cell>
          <cell r="F707" t="str">
            <v>P</v>
          </cell>
          <cell r="G707" t="str">
            <v>psia</v>
          </cell>
          <cell r="H707">
            <v>2</v>
          </cell>
          <cell r="P707">
            <v>268.2</v>
          </cell>
        </row>
        <row r="708">
          <cell r="E708" t="str">
            <v>RHT3RNRV</v>
          </cell>
          <cell r="F708" t="str">
            <v>T</v>
          </cell>
          <cell r="G708" t="str">
            <v>F</v>
          </cell>
          <cell r="H708">
            <v>2</v>
          </cell>
          <cell r="P708">
            <v>1055.4000000000001</v>
          </cell>
        </row>
        <row r="709">
          <cell r="E709" t="str">
            <v>RHT3RNRV</v>
          </cell>
          <cell r="F709" t="str">
            <v>H</v>
          </cell>
          <cell r="G709" t="str">
            <v>Btu/lb</v>
          </cell>
          <cell r="H709">
            <v>2</v>
          </cell>
          <cell r="P709">
            <v>1556.99</v>
          </cell>
        </row>
        <row r="710">
          <cell r="E710" t="str">
            <v>RNRVTRMX</v>
          </cell>
          <cell r="F710" t="str">
            <v>M</v>
          </cell>
          <cell r="G710" t="str">
            <v>lb/h</v>
          </cell>
          <cell r="H710">
            <v>0</v>
          </cell>
          <cell r="I710" t="e">
            <v>#NAME?</v>
          </cell>
          <cell r="J710" t="str">
            <v>M</v>
          </cell>
          <cell r="L710">
            <v>0</v>
          </cell>
          <cell r="P710">
            <v>499101</v>
          </cell>
        </row>
        <row r="711">
          <cell r="E711" t="str">
            <v>RNRVTRMX</v>
          </cell>
          <cell r="F711" t="str">
            <v>P</v>
          </cell>
          <cell r="G711" t="str">
            <v>psia</v>
          </cell>
          <cell r="H711">
            <v>2</v>
          </cell>
          <cell r="I711" t="e">
            <v>#NAME?</v>
          </cell>
          <cell r="J711" t="str">
            <v>P</v>
          </cell>
          <cell r="L711">
            <v>1</v>
          </cell>
          <cell r="P711">
            <v>268.2</v>
          </cell>
        </row>
        <row r="712">
          <cell r="E712" t="str">
            <v>RNRVTRMX</v>
          </cell>
          <cell r="F712" t="str">
            <v>T</v>
          </cell>
          <cell r="G712" t="str">
            <v>F</v>
          </cell>
          <cell r="H712">
            <v>2</v>
          </cell>
          <cell r="I712" t="e">
            <v>#NAME?</v>
          </cell>
          <cell r="J712" t="str">
            <v>T</v>
          </cell>
          <cell r="L712">
            <v>1</v>
          </cell>
          <cell r="P712">
            <v>1055.4000000000001</v>
          </cell>
        </row>
        <row r="713">
          <cell r="E713" t="str">
            <v>RNRVTRMX</v>
          </cell>
          <cell r="F713" t="str">
            <v>H</v>
          </cell>
          <cell r="G713" t="str">
            <v>Btu/lb</v>
          </cell>
          <cell r="H713">
            <v>2</v>
          </cell>
          <cell r="I713" t="e">
            <v>#NAME?</v>
          </cell>
          <cell r="J713" t="str">
            <v>H</v>
          </cell>
          <cell r="L713">
            <v>1</v>
          </cell>
          <cell r="P713">
            <v>1556.99</v>
          </cell>
        </row>
        <row r="714">
          <cell r="P714">
            <v>0.26643185735294517</v>
          </cell>
        </row>
        <row r="715">
          <cell r="E715" t="str">
            <v>RHT3</v>
          </cell>
          <cell r="F715" t="str">
            <v>LWET</v>
          </cell>
          <cell r="G715" t="str">
            <v>in</v>
          </cell>
          <cell r="H715">
            <v>2</v>
          </cell>
          <cell r="P715">
            <v>570</v>
          </cell>
        </row>
        <row r="716">
          <cell r="E716" t="str">
            <v>RHT3</v>
          </cell>
          <cell r="F716" t="str">
            <v>DWET</v>
          </cell>
          <cell r="G716" t="str">
            <v>in</v>
          </cell>
          <cell r="H716">
            <v>3</v>
          </cell>
          <cell r="P716">
            <v>27.013000000000002</v>
          </cell>
        </row>
        <row r="717">
          <cell r="E717" t="str">
            <v>RHT3</v>
          </cell>
          <cell r="F717" t="str">
            <v>NWET</v>
          </cell>
          <cell r="G717" t="str">
            <v>#</v>
          </cell>
          <cell r="H717">
            <v>0</v>
          </cell>
          <cell r="P717">
            <v>1</v>
          </cell>
        </row>
        <row r="718">
          <cell r="E718" t="str">
            <v>RHT3</v>
          </cell>
          <cell r="F718" t="str">
            <v>PD</v>
          </cell>
          <cell r="G718" t="str">
            <v>psi</v>
          </cell>
          <cell r="H718">
            <v>2</v>
          </cell>
          <cell r="P718">
            <v>1.3</v>
          </cell>
        </row>
        <row r="719">
          <cell r="F719" t="str">
            <v>P</v>
          </cell>
          <cell r="G719" t="str">
            <v>psia</v>
          </cell>
          <cell r="P719">
            <v>1.3000000000000114</v>
          </cell>
        </row>
        <row r="720">
          <cell r="F720" t="str">
            <v>P</v>
          </cell>
          <cell r="G720" t="str">
            <v>psia</v>
          </cell>
          <cell r="P720">
            <v>0</v>
          </cell>
        </row>
        <row r="721">
          <cell r="F721" t="str">
            <v>Duty</v>
          </cell>
          <cell r="G721" t="str">
            <v>Mbtu/h</v>
          </cell>
          <cell r="P721">
            <v>5.4352098900001051</v>
          </cell>
        </row>
        <row r="723">
          <cell r="F723" t="str">
            <v>T</v>
          </cell>
          <cell r="G723" t="str">
            <v>F</v>
          </cell>
          <cell r="P723">
            <v>61.569999999999936</v>
          </cell>
        </row>
        <row r="724">
          <cell r="F724" t="str">
            <v>T</v>
          </cell>
          <cell r="G724" t="str">
            <v>F</v>
          </cell>
          <cell r="P724">
            <v>76.589999999999918</v>
          </cell>
        </row>
        <row r="725">
          <cell r="F725" t="str">
            <v>T</v>
          </cell>
          <cell r="G725" t="str">
            <v>F</v>
          </cell>
          <cell r="P725">
            <v>68.806988203148265</v>
          </cell>
        </row>
        <row r="726">
          <cell r="P726">
            <v>0.24865689771808538</v>
          </cell>
        </row>
        <row r="728">
          <cell r="E728" t="str">
            <v>HSH3RHT2</v>
          </cell>
          <cell r="F728" t="str">
            <v>M</v>
          </cell>
          <cell r="G728" t="str">
            <v>lb/h</v>
          </cell>
          <cell r="H728">
            <v>0</v>
          </cell>
          <cell r="P728">
            <v>3584000</v>
          </cell>
        </row>
        <row r="729">
          <cell r="E729" t="str">
            <v>HSH3RHT2</v>
          </cell>
          <cell r="F729" t="str">
            <v>PLOSS</v>
          </cell>
          <cell r="G729" t="str">
            <v>in H2O</v>
          </cell>
          <cell r="H729">
            <v>2</v>
          </cell>
          <cell r="P729">
            <v>418.96</v>
          </cell>
        </row>
        <row r="730">
          <cell r="E730" t="str">
            <v>HSH3RHT2</v>
          </cell>
          <cell r="F730" t="str">
            <v>T</v>
          </cell>
          <cell r="G730" t="str">
            <v>F</v>
          </cell>
          <cell r="H730">
            <v>2</v>
          </cell>
          <cell r="P730">
            <v>1085.05</v>
          </cell>
        </row>
        <row r="731">
          <cell r="E731" t="str">
            <v>HSH3RHT2</v>
          </cell>
          <cell r="F731" t="str">
            <v>H</v>
          </cell>
          <cell r="G731" t="str">
            <v>Btu/lb</v>
          </cell>
          <cell r="H731">
            <v>2</v>
          </cell>
          <cell r="P731">
            <v>288.64</v>
          </cell>
        </row>
        <row r="732">
          <cell r="E732" t="str">
            <v>RHT2AFAN</v>
          </cell>
          <cell r="F732" t="str">
            <v>M</v>
          </cell>
          <cell r="G732" t="str">
            <v>lb/h</v>
          </cell>
          <cell r="H732">
            <v>0</v>
          </cell>
          <cell r="P732">
            <v>3584000</v>
          </cell>
        </row>
        <row r="733">
          <cell r="E733" t="str">
            <v>RHT2AFAN</v>
          </cell>
          <cell r="F733" t="str">
            <v>PLOSS</v>
          </cell>
          <cell r="G733" t="str">
            <v>in H2O</v>
          </cell>
          <cell r="H733">
            <v>2</v>
          </cell>
          <cell r="P733">
            <v>417.58</v>
          </cell>
        </row>
        <row r="734">
          <cell r="E734" t="str">
            <v>RHT2AFAN</v>
          </cell>
          <cell r="F734" t="str">
            <v>T</v>
          </cell>
          <cell r="G734" t="str">
            <v>F</v>
          </cell>
          <cell r="H734">
            <v>2</v>
          </cell>
          <cell r="P734">
            <v>1054.76</v>
          </cell>
        </row>
        <row r="735">
          <cell r="E735" t="str">
            <v>RHT2AFAN</v>
          </cell>
          <cell r="F735" t="str">
            <v>H</v>
          </cell>
          <cell r="G735" t="str">
            <v>Btu/lb</v>
          </cell>
          <cell r="H735">
            <v>2</v>
          </cell>
          <cell r="P735">
            <v>280.10000000000002</v>
          </cell>
        </row>
        <row r="736">
          <cell r="P736">
            <v>1.0104773852756657</v>
          </cell>
        </row>
        <row r="737">
          <cell r="P737">
            <v>1.3799999999999955</v>
          </cell>
        </row>
        <row r="738">
          <cell r="F738" t="str">
            <v>Duty</v>
          </cell>
          <cell r="G738" t="str">
            <v>Mbtu/h</v>
          </cell>
          <cell r="P738">
            <v>30.607359999999879</v>
          </cell>
        </row>
        <row r="740">
          <cell r="E740" t="str">
            <v>DSRHRHT2</v>
          </cell>
          <cell r="F740" t="str">
            <v>M</v>
          </cell>
          <cell r="G740" t="str">
            <v>lb/h</v>
          </cell>
          <cell r="H740">
            <v>0</v>
          </cell>
          <cell r="P740">
            <v>499101</v>
          </cell>
        </row>
        <row r="741">
          <cell r="E741" t="str">
            <v>DSRHRHT2</v>
          </cell>
          <cell r="F741" t="str">
            <v>P</v>
          </cell>
          <cell r="G741" t="str">
            <v>psia</v>
          </cell>
          <cell r="H741">
            <v>2</v>
          </cell>
          <cell r="P741">
            <v>277.2</v>
          </cell>
        </row>
        <row r="742">
          <cell r="E742" t="str">
            <v>DSRHRHT2</v>
          </cell>
          <cell r="F742" t="str">
            <v>T</v>
          </cell>
          <cell r="G742" t="str">
            <v>F</v>
          </cell>
          <cell r="H742">
            <v>2</v>
          </cell>
          <cell r="P742">
            <v>919.99</v>
          </cell>
        </row>
        <row r="743">
          <cell r="E743" t="str">
            <v>DSRHRHT2</v>
          </cell>
          <cell r="F743" t="str">
            <v>H</v>
          </cell>
          <cell r="G743" t="str">
            <v>Btu/lb</v>
          </cell>
          <cell r="H743">
            <v>2</v>
          </cell>
          <cell r="P743">
            <v>1485.12</v>
          </cell>
        </row>
        <row r="744">
          <cell r="E744" t="str">
            <v>RHT2RHT3</v>
          </cell>
          <cell r="F744" t="str">
            <v>M</v>
          </cell>
          <cell r="G744" t="str">
            <v>lb/h</v>
          </cell>
          <cell r="H744">
            <v>0</v>
          </cell>
          <cell r="P744">
            <v>499101</v>
          </cell>
        </row>
        <row r="745">
          <cell r="E745" t="str">
            <v>RHT2RHT3</v>
          </cell>
          <cell r="F745" t="str">
            <v>P</v>
          </cell>
          <cell r="G745" t="str">
            <v>psia</v>
          </cell>
          <cell r="H745">
            <v>2</v>
          </cell>
          <cell r="P745">
            <v>269.5</v>
          </cell>
        </row>
        <row r="746">
          <cell r="E746" t="str">
            <v>RHT2RHT3</v>
          </cell>
          <cell r="F746" t="str">
            <v>T</v>
          </cell>
          <cell r="G746" t="str">
            <v>F</v>
          </cell>
          <cell r="H746">
            <v>2</v>
          </cell>
          <cell r="P746">
            <v>1035</v>
          </cell>
        </row>
        <row r="747">
          <cell r="E747" t="str">
            <v>RHT2RHT3</v>
          </cell>
          <cell r="F747" t="str">
            <v>H</v>
          </cell>
          <cell r="G747" t="str">
            <v>Btu/lb</v>
          </cell>
          <cell r="H747">
            <v>2</v>
          </cell>
          <cell r="P747">
            <v>1546.1</v>
          </cell>
        </row>
        <row r="748">
          <cell r="P748">
            <v>0.26463071889400835</v>
          </cell>
        </row>
        <row r="749">
          <cell r="E749" t="str">
            <v>RHT2</v>
          </cell>
          <cell r="F749" t="str">
            <v>LWET</v>
          </cell>
          <cell r="G749" t="str">
            <v>in</v>
          </cell>
          <cell r="H749">
            <v>2</v>
          </cell>
          <cell r="P749">
            <v>2995.75</v>
          </cell>
        </row>
        <row r="750">
          <cell r="E750" t="str">
            <v>RHT2</v>
          </cell>
          <cell r="F750" t="str">
            <v>DWET</v>
          </cell>
          <cell r="G750" t="str">
            <v>in</v>
          </cell>
          <cell r="H750">
            <v>3</v>
          </cell>
          <cell r="P750">
            <v>26.042999999999999</v>
          </cell>
        </row>
        <row r="751">
          <cell r="E751" t="str">
            <v>RHT2</v>
          </cell>
          <cell r="F751" t="str">
            <v>NWET</v>
          </cell>
          <cell r="G751" t="str">
            <v>#</v>
          </cell>
          <cell r="H751">
            <v>0</v>
          </cell>
          <cell r="P751">
            <v>1</v>
          </cell>
        </row>
        <row r="752">
          <cell r="E752" t="str">
            <v>RHT2</v>
          </cell>
          <cell r="F752" t="str">
            <v>PD</v>
          </cell>
          <cell r="G752" t="str">
            <v>psi</v>
          </cell>
          <cell r="H752">
            <v>2</v>
          </cell>
          <cell r="P752">
            <v>7.7</v>
          </cell>
        </row>
        <row r="753">
          <cell r="F753" t="str">
            <v>P</v>
          </cell>
          <cell r="G753" t="str">
            <v>psia</v>
          </cell>
          <cell r="P753">
            <v>7.6999999999999886</v>
          </cell>
        </row>
        <row r="754">
          <cell r="F754" t="str">
            <v>Duty</v>
          </cell>
          <cell r="G754" t="str">
            <v>Mbtu/h</v>
          </cell>
          <cell r="P754">
            <v>30.4351789799999</v>
          </cell>
        </row>
        <row r="756">
          <cell r="F756" t="str">
            <v>T</v>
          </cell>
          <cell r="G756" t="str">
            <v>F</v>
          </cell>
          <cell r="P756">
            <v>50.049999999999955</v>
          </cell>
        </row>
        <row r="757">
          <cell r="F757" t="str">
            <v>T</v>
          </cell>
          <cell r="G757" t="str">
            <v>F</v>
          </cell>
          <cell r="P757">
            <v>134.76999999999998</v>
          </cell>
        </row>
        <row r="758">
          <cell r="F758" t="str">
            <v>T</v>
          </cell>
          <cell r="G758" t="str">
            <v>F</v>
          </cell>
          <cell r="P758">
            <v>85.528490901490073</v>
          </cell>
        </row>
        <row r="759">
          <cell r="P759">
            <v>0.6957063930929458</v>
          </cell>
        </row>
        <row r="760">
          <cell r="P760">
            <v>0.6957063930929458</v>
          </cell>
        </row>
        <row r="765">
          <cell r="E765" t="str">
            <v>SPRIDSRH</v>
          </cell>
          <cell r="F765" t="str">
            <v>M</v>
          </cell>
          <cell r="G765" t="str">
            <v>lb/h</v>
          </cell>
          <cell r="H765">
            <v>0</v>
          </cell>
          <cell r="P765">
            <v>0</v>
          </cell>
        </row>
        <row r="766">
          <cell r="E766" t="str">
            <v>SPRIDSRH</v>
          </cell>
          <cell r="F766" t="str">
            <v>P</v>
          </cell>
          <cell r="G766" t="str">
            <v>psia</v>
          </cell>
          <cell r="H766">
            <v>2</v>
          </cell>
          <cell r="P766">
            <v>670.79</v>
          </cell>
        </row>
        <row r="767">
          <cell r="E767" t="str">
            <v>SPRIDSRH</v>
          </cell>
          <cell r="F767" t="str">
            <v>T</v>
          </cell>
          <cell r="G767" t="str">
            <v>F</v>
          </cell>
          <cell r="H767">
            <v>2</v>
          </cell>
          <cell r="P767">
            <v>306.64</v>
          </cell>
        </row>
        <row r="768">
          <cell r="P768">
            <v>0</v>
          </cell>
        </row>
        <row r="769">
          <cell r="E769" t="str">
            <v>DSRHRHT2</v>
          </cell>
          <cell r="F769" t="str">
            <v>P</v>
          </cell>
          <cell r="G769" t="str">
            <v>psia</v>
          </cell>
          <cell r="H769">
            <v>2</v>
          </cell>
          <cell r="P769">
            <v>277.2</v>
          </cell>
        </row>
        <row r="770">
          <cell r="E770" t="str">
            <v>DSRHRHT2</v>
          </cell>
          <cell r="F770" t="str">
            <v>T</v>
          </cell>
          <cell r="G770" t="str">
            <v>F</v>
          </cell>
          <cell r="H770">
            <v>2</v>
          </cell>
          <cell r="P770">
            <v>919.99</v>
          </cell>
        </row>
        <row r="771">
          <cell r="F771" t="str">
            <v>T</v>
          </cell>
          <cell r="G771" t="str">
            <v>F</v>
          </cell>
          <cell r="P771">
            <v>410.18096497694131</v>
          </cell>
        </row>
        <row r="772">
          <cell r="F772" t="str">
            <v>T</v>
          </cell>
          <cell r="G772" t="str">
            <v>F</v>
          </cell>
          <cell r="P772">
            <v>509.8090350230587</v>
          </cell>
        </row>
        <row r="774">
          <cell r="E774" t="str">
            <v>HSH2RHT1</v>
          </cell>
          <cell r="F774" t="str">
            <v>M</v>
          </cell>
          <cell r="G774" t="str">
            <v>lb/h</v>
          </cell>
          <cell r="H774">
            <v>0</v>
          </cell>
          <cell r="P774">
            <v>3584000</v>
          </cell>
        </row>
        <row r="775">
          <cell r="E775" t="str">
            <v>HSH2RHT1</v>
          </cell>
          <cell r="F775" t="str">
            <v>PLOSS</v>
          </cell>
          <cell r="G775" t="str">
            <v>in H2O</v>
          </cell>
          <cell r="H775">
            <v>2</v>
          </cell>
          <cell r="P775">
            <v>415.64</v>
          </cell>
        </row>
        <row r="776">
          <cell r="E776" t="str">
            <v>HSH2RHT1</v>
          </cell>
          <cell r="F776" t="str">
            <v>T</v>
          </cell>
          <cell r="G776" t="str">
            <v>F</v>
          </cell>
          <cell r="H776">
            <v>2</v>
          </cell>
          <cell r="P776">
            <v>1053.43</v>
          </cell>
        </row>
        <row r="777">
          <cell r="E777" t="str">
            <v>HSH2RHT1</v>
          </cell>
          <cell r="F777" t="str">
            <v>H</v>
          </cell>
          <cell r="G777" t="str">
            <v>Btu/lb</v>
          </cell>
          <cell r="H777">
            <v>2</v>
          </cell>
          <cell r="P777">
            <v>279.73</v>
          </cell>
        </row>
        <row r="778">
          <cell r="E778" t="str">
            <v>RHT1HSH1</v>
          </cell>
          <cell r="F778" t="str">
            <v>M</v>
          </cell>
          <cell r="G778" t="str">
            <v>lb/h</v>
          </cell>
          <cell r="H778">
            <v>0</v>
          </cell>
          <cell r="P778">
            <v>3584000</v>
          </cell>
        </row>
        <row r="779">
          <cell r="E779" t="str">
            <v>RHT1HSH1</v>
          </cell>
          <cell r="F779" t="str">
            <v>PLOSS</v>
          </cell>
          <cell r="G779" t="str">
            <v>in H2O</v>
          </cell>
          <cell r="H779">
            <v>2</v>
          </cell>
          <cell r="P779">
            <v>414.25</v>
          </cell>
        </row>
        <row r="780">
          <cell r="E780" t="str">
            <v>RHT1HSH1</v>
          </cell>
          <cell r="F780" t="str">
            <v>T</v>
          </cell>
          <cell r="G780" t="str">
            <v>F</v>
          </cell>
          <cell r="H780">
            <v>2</v>
          </cell>
          <cell r="P780">
            <v>997.12</v>
          </cell>
        </row>
        <row r="781">
          <cell r="E781" t="str">
            <v>RHT1HSH1</v>
          </cell>
          <cell r="F781" t="str">
            <v>H</v>
          </cell>
          <cell r="G781" t="str">
            <v>Btu/lb</v>
          </cell>
          <cell r="H781">
            <v>2</v>
          </cell>
          <cell r="P781">
            <v>263.95</v>
          </cell>
        </row>
        <row r="782">
          <cell r="P782">
            <v>1.0043601491742153</v>
          </cell>
        </row>
        <row r="783">
          <cell r="F783" t="str">
            <v>Ploss</v>
          </cell>
          <cell r="G783" t="str">
            <v>in H2O</v>
          </cell>
          <cell r="P783">
            <v>1.3899999999999864</v>
          </cell>
        </row>
        <row r="784">
          <cell r="F784" t="str">
            <v>Duty</v>
          </cell>
          <cell r="G784" t="str">
            <v>Mbtu/h</v>
          </cell>
          <cell r="P784">
            <v>56.555520000000122</v>
          </cell>
        </row>
        <row r="786">
          <cell r="E786" t="str">
            <v>TRSPRHT1</v>
          </cell>
          <cell r="F786" t="str">
            <v>M</v>
          </cell>
          <cell r="G786" t="str">
            <v>lb/h</v>
          </cell>
          <cell r="H786">
            <v>0</v>
          </cell>
          <cell r="P786">
            <v>499101</v>
          </cell>
        </row>
        <row r="787">
          <cell r="E787" t="str">
            <v>TRSPRHT1</v>
          </cell>
          <cell r="F787" t="str">
            <v>P</v>
          </cell>
          <cell r="G787" t="str">
            <v>psia</v>
          </cell>
          <cell r="H787">
            <v>2</v>
          </cell>
          <cell r="P787">
            <v>293.2</v>
          </cell>
        </row>
        <row r="788">
          <cell r="E788" t="str">
            <v>TRSPRHT1</v>
          </cell>
          <cell r="F788" t="str">
            <v>T</v>
          </cell>
          <cell r="G788" t="str">
            <v>F</v>
          </cell>
          <cell r="H788">
            <v>2</v>
          </cell>
          <cell r="P788">
            <v>706.47</v>
          </cell>
        </row>
        <row r="789">
          <cell r="E789" t="str">
            <v>TRSPRHT1</v>
          </cell>
          <cell r="F789" t="str">
            <v>H</v>
          </cell>
          <cell r="G789" t="str">
            <v>Btu/lb</v>
          </cell>
          <cell r="H789">
            <v>2</v>
          </cell>
          <cell r="P789">
            <v>1372.35</v>
          </cell>
        </row>
        <row r="790">
          <cell r="E790" t="str">
            <v>RHT1DSRH</v>
          </cell>
          <cell r="F790" t="str">
            <v>M</v>
          </cell>
          <cell r="G790" t="str">
            <v>lb/h</v>
          </cell>
          <cell r="H790">
            <v>0</v>
          </cell>
          <cell r="P790">
            <v>499101</v>
          </cell>
        </row>
        <row r="791">
          <cell r="E791" t="str">
            <v>RHT1DSRH</v>
          </cell>
          <cell r="F791" t="str">
            <v>P</v>
          </cell>
          <cell r="G791" t="str">
            <v>psia</v>
          </cell>
          <cell r="H791">
            <v>2</v>
          </cell>
          <cell r="P791">
            <v>277.2</v>
          </cell>
        </row>
        <row r="792">
          <cell r="E792" t="str">
            <v>RHT1DSRH</v>
          </cell>
          <cell r="F792" t="str">
            <v>T</v>
          </cell>
          <cell r="G792" t="str">
            <v>F</v>
          </cell>
          <cell r="H792">
            <v>2</v>
          </cell>
          <cell r="P792">
            <v>920</v>
          </cell>
        </row>
        <row r="793">
          <cell r="E793" t="str">
            <v>RHT1DSRH</v>
          </cell>
          <cell r="F793" t="str">
            <v>H</v>
          </cell>
          <cell r="G793" t="str">
            <v>Btu/lb</v>
          </cell>
          <cell r="H793">
            <v>2</v>
          </cell>
          <cell r="P793">
            <v>1485.12</v>
          </cell>
        </row>
        <row r="794">
          <cell r="P794">
            <v>0.263586473891257</v>
          </cell>
        </row>
        <row r="795">
          <cell r="E795" t="str">
            <v>RHT1</v>
          </cell>
          <cell r="F795" t="str">
            <v>LWET</v>
          </cell>
          <cell r="G795" t="str">
            <v>in</v>
          </cell>
          <cell r="H795">
            <v>2</v>
          </cell>
          <cell r="P795">
            <v>5035.1000000000004</v>
          </cell>
        </row>
        <row r="796">
          <cell r="E796" t="str">
            <v>RHT1</v>
          </cell>
          <cell r="F796" t="str">
            <v>DWET</v>
          </cell>
          <cell r="G796" t="str">
            <v>in</v>
          </cell>
          <cell r="H796">
            <v>3</v>
          </cell>
          <cell r="P796">
            <v>24.123999999999999</v>
          </cell>
        </row>
        <row r="797">
          <cell r="E797" t="str">
            <v>RHT1</v>
          </cell>
          <cell r="F797" t="str">
            <v>NWET</v>
          </cell>
          <cell r="G797" t="str">
            <v>#</v>
          </cell>
          <cell r="H797">
            <v>0</v>
          </cell>
          <cell r="P797">
            <v>1</v>
          </cell>
        </row>
        <row r="798">
          <cell r="E798" t="str">
            <v>RHT1</v>
          </cell>
          <cell r="F798" t="str">
            <v>PD</v>
          </cell>
          <cell r="G798" t="str">
            <v>psi</v>
          </cell>
          <cell r="H798">
            <v>2</v>
          </cell>
          <cell r="P798">
            <v>16</v>
          </cell>
        </row>
        <row r="799">
          <cell r="F799" t="str">
            <v>P</v>
          </cell>
          <cell r="G799" t="str">
            <v>psia</v>
          </cell>
          <cell r="P799">
            <v>16</v>
          </cell>
        </row>
        <row r="800">
          <cell r="F800" t="str">
            <v>Duty</v>
          </cell>
          <cell r="G800" t="str">
            <v>Mbtu/h</v>
          </cell>
          <cell r="P800">
            <v>56.283619770000101</v>
          </cell>
        </row>
        <row r="802">
          <cell r="F802" t="str">
            <v>T</v>
          </cell>
          <cell r="G802" t="str">
            <v>F</v>
          </cell>
          <cell r="P802">
            <v>133.43000000000006</v>
          </cell>
        </row>
        <row r="803">
          <cell r="F803" t="str">
            <v>T</v>
          </cell>
          <cell r="G803" t="str">
            <v>F</v>
          </cell>
          <cell r="P803">
            <v>290.64999999999998</v>
          </cell>
        </row>
        <row r="804">
          <cell r="F804" t="str">
            <v>T</v>
          </cell>
          <cell r="G804" t="str">
            <v>F</v>
          </cell>
          <cell r="P804">
            <v>201.94137088482955</v>
          </cell>
        </row>
        <row r="805">
          <cell r="P805">
            <v>0.61503110269013972</v>
          </cell>
        </row>
        <row r="807">
          <cell r="E807" t="str">
            <v>CRSPIPMX</v>
          </cell>
          <cell r="F807" t="str">
            <v>M</v>
          </cell>
          <cell r="G807" t="str">
            <v>lb/h</v>
          </cell>
          <cell r="H807">
            <v>0</v>
          </cell>
          <cell r="P807">
            <v>436267</v>
          </cell>
        </row>
        <row r="808">
          <cell r="E808" t="str">
            <v>CRSPIPMX</v>
          </cell>
          <cell r="F808" t="str">
            <v>P</v>
          </cell>
          <cell r="G808" t="str">
            <v>psia</v>
          </cell>
          <cell r="H808">
            <v>2</v>
          </cell>
          <cell r="P808">
            <v>293.2</v>
          </cell>
        </row>
        <row r="809">
          <cell r="E809" t="str">
            <v>CRSPIPMX</v>
          </cell>
          <cell r="F809" t="str">
            <v>T</v>
          </cell>
          <cell r="G809" t="str">
            <v>F</v>
          </cell>
          <cell r="H809">
            <v>2</v>
          </cell>
          <cell r="P809">
            <v>728.84</v>
          </cell>
        </row>
        <row r="810">
          <cell r="E810" t="str">
            <v>CRSPIPMX</v>
          </cell>
          <cell r="F810" t="str">
            <v>H</v>
          </cell>
          <cell r="G810" t="str">
            <v>Btu/lb</v>
          </cell>
          <cell r="H810">
            <v>2</v>
          </cell>
          <cell r="P810">
            <v>1384.14</v>
          </cell>
        </row>
        <row r="811">
          <cell r="F811" t="str">
            <v>T</v>
          </cell>
          <cell r="G811" t="str">
            <v>F</v>
          </cell>
          <cell r="P811">
            <v>173.86</v>
          </cell>
        </row>
        <row r="812">
          <cell r="F812" t="str">
            <v>P</v>
          </cell>
          <cell r="G812" t="str">
            <v>psia</v>
          </cell>
          <cell r="P812">
            <v>25</v>
          </cell>
        </row>
        <row r="813">
          <cell r="F813" t="str">
            <v>P</v>
          </cell>
          <cell r="G813" t="str">
            <v>psia</v>
          </cell>
          <cell r="P813">
            <v>49.079999999999984</v>
          </cell>
        </row>
        <row r="814">
          <cell r="F814" t="str">
            <v>P</v>
          </cell>
          <cell r="G814" t="str">
            <v>psia</v>
          </cell>
          <cell r="P814">
            <v>0.16355638496400957</v>
          </cell>
        </row>
        <row r="816">
          <cell r="E816" t="str">
            <v>HEC4IPSH</v>
          </cell>
          <cell r="F816" t="str">
            <v>M</v>
          </cell>
          <cell r="G816" t="str">
            <v>lb/h</v>
          </cell>
          <cell r="H816">
            <v>0</v>
          </cell>
          <cell r="P816">
            <v>3584000</v>
          </cell>
        </row>
        <row r="817">
          <cell r="E817" t="str">
            <v>HEC4IPSH</v>
          </cell>
          <cell r="F817" t="str">
            <v>PLOSS</v>
          </cell>
          <cell r="G817" t="str">
            <v>in H2O</v>
          </cell>
          <cell r="H817">
            <v>2</v>
          </cell>
          <cell r="P817">
            <v>408.71</v>
          </cell>
        </row>
        <row r="818">
          <cell r="E818" t="str">
            <v>HEC4IPSH</v>
          </cell>
          <cell r="F818" t="str">
            <v>T</v>
          </cell>
          <cell r="G818" t="str">
            <v>F</v>
          </cell>
          <cell r="H818">
            <v>2</v>
          </cell>
          <cell r="P818">
            <v>569.98</v>
          </cell>
        </row>
        <row r="819">
          <cell r="E819" t="str">
            <v>HEC4IPSH</v>
          </cell>
          <cell r="F819" t="str">
            <v>H</v>
          </cell>
          <cell r="G819" t="str">
            <v>Btu/lb</v>
          </cell>
          <cell r="H819">
            <v>2</v>
          </cell>
          <cell r="P819">
            <v>148</v>
          </cell>
        </row>
        <row r="820">
          <cell r="E820" t="str">
            <v>IPSHHEC3</v>
          </cell>
          <cell r="F820" t="str">
            <v>M</v>
          </cell>
          <cell r="G820" t="str">
            <v>lb/h</v>
          </cell>
          <cell r="H820">
            <v>0</v>
          </cell>
          <cell r="P820">
            <v>3584000</v>
          </cell>
        </row>
        <row r="821">
          <cell r="E821" t="str">
            <v>IPSHHEC3</v>
          </cell>
          <cell r="F821" t="str">
            <v>PLOSS</v>
          </cell>
          <cell r="G821" t="str">
            <v>in H2O</v>
          </cell>
          <cell r="H821">
            <v>2</v>
          </cell>
          <cell r="P821">
            <v>407.32</v>
          </cell>
        </row>
        <row r="822">
          <cell r="E822" t="str">
            <v>IPSHHEC3</v>
          </cell>
          <cell r="F822" t="str">
            <v>T</v>
          </cell>
          <cell r="G822" t="str">
            <v>F</v>
          </cell>
          <cell r="H822">
            <v>2</v>
          </cell>
          <cell r="P822">
            <v>564.17999999999995</v>
          </cell>
        </row>
        <row r="823">
          <cell r="E823" t="str">
            <v>IPSHHEC3</v>
          </cell>
          <cell r="F823" t="str">
            <v>H</v>
          </cell>
          <cell r="G823" t="str">
            <v>Btu/lb</v>
          </cell>
          <cell r="H823">
            <v>2</v>
          </cell>
          <cell r="P823">
            <v>146.47</v>
          </cell>
        </row>
        <row r="824">
          <cell r="P824">
            <v>0.94543448275860964</v>
          </cell>
        </row>
        <row r="825">
          <cell r="F825" t="str">
            <v>Ploss</v>
          </cell>
          <cell r="G825" t="str">
            <v>in H2O</v>
          </cell>
          <cell r="P825">
            <v>1.3899999999999864</v>
          </cell>
        </row>
        <row r="826">
          <cell r="F826" t="str">
            <v>Duty</v>
          </cell>
          <cell r="G826" t="str">
            <v>Mbtu/h</v>
          </cell>
          <cell r="P826">
            <v>5.4835200000000004</v>
          </cell>
        </row>
        <row r="828">
          <cell r="E828" t="str">
            <v>IPS1IPSH</v>
          </cell>
          <cell r="F828" t="str">
            <v>M</v>
          </cell>
          <cell r="G828" t="str">
            <v>lb/h</v>
          </cell>
          <cell r="H828">
            <v>0</v>
          </cell>
          <cell r="P828">
            <v>62834</v>
          </cell>
        </row>
        <row r="829">
          <cell r="E829" t="str">
            <v>IPS1IPSH</v>
          </cell>
          <cell r="F829" t="str">
            <v>P</v>
          </cell>
          <cell r="G829" t="str">
            <v>psia</v>
          </cell>
          <cell r="H829">
            <v>2</v>
          </cell>
          <cell r="P829">
            <v>308.22000000000003</v>
          </cell>
        </row>
        <row r="830">
          <cell r="E830" t="str">
            <v>IPS1IPSH</v>
          </cell>
          <cell r="F830" t="str">
            <v>T</v>
          </cell>
          <cell r="G830" t="str">
            <v>F</v>
          </cell>
          <cell r="H830">
            <v>2</v>
          </cell>
          <cell r="P830">
            <v>419.85</v>
          </cell>
        </row>
        <row r="831">
          <cell r="E831" t="str">
            <v>IPS1IPSH</v>
          </cell>
          <cell r="F831" t="str">
            <v>H</v>
          </cell>
          <cell r="G831" t="str">
            <v>Btu/lb</v>
          </cell>
          <cell r="H831">
            <v>2</v>
          </cell>
          <cell r="P831">
            <v>1203.5999999999999</v>
          </cell>
        </row>
        <row r="832">
          <cell r="E832" t="str">
            <v>IPSHINRV</v>
          </cell>
          <cell r="F832" t="str">
            <v>M</v>
          </cell>
          <cell r="G832" t="str">
            <v>lb/h</v>
          </cell>
          <cell r="H832">
            <v>0</v>
          </cell>
          <cell r="P832">
            <v>62834</v>
          </cell>
        </row>
        <row r="833">
          <cell r="E833" t="str">
            <v>IPSHINRV</v>
          </cell>
          <cell r="F833" t="str">
            <v>P</v>
          </cell>
          <cell r="G833" t="str">
            <v>psia</v>
          </cell>
          <cell r="H833">
            <v>2</v>
          </cell>
          <cell r="P833">
            <v>293.22000000000003</v>
          </cell>
        </row>
        <row r="834">
          <cell r="E834" t="str">
            <v>IPSHINRV</v>
          </cell>
          <cell r="F834" t="str">
            <v>T</v>
          </cell>
          <cell r="G834" t="str">
            <v>F</v>
          </cell>
          <cell r="H834">
            <v>2</v>
          </cell>
          <cell r="P834">
            <v>554.98</v>
          </cell>
        </row>
        <row r="835">
          <cell r="E835" t="str">
            <v>IPSHINRV</v>
          </cell>
          <cell r="F835" t="str">
            <v>H</v>
          </cell>
          <cell r="G835" t="str">
            <v>Btu/lb</v>
          </cell>
          <cell r="H835">
            <v>2</v>
          </cell>
          <cell r="P835">
            <v>1290.42</v>
          </cell>
        </row>
        <row r="836">
          <cell r="E836" t="str">
            <v>INRVIPMX</v>
          </cell>
          <cell r="F836" t="str">
            <v>M</v>
          </cell>
          <cell r="G836" t="str">
            <v>lb/h</v>
          </cell>
          <cell r="H836">
            <v>0</v>
          </cell>
          <cell r="I836" t="e">
            <v>#NAME?</v>
          </cell>
          <cell r="J836" t="str">
            <v>M</v>
          </cell>
          <cell r="L836">
            <v>0</v>
          </cell>
          <cell r="P836">
            <v>62834</v>
          </cell>
        </row>
        <row r="837">
          <cell r="E837" t="str">
            <v>INRVIPMX</v>
          </cell>
          <cell r="F837" t="str">
            <v>P</v>
          </cell>
          <cell r="G837" t="str">
            <v>psia</v>
          </cell>
          <cell r="H837">
            <v>2</v>
          </cell>
          <cell r="I837" t="e">
            <v>#NAME?</v>
          </cell>
          <cell r="J837" t="str">
            <v>P</v>
          </cell>
          <cell r="L837">
            <v>1</v>
          </cell>
          <cell r="P837">
            <v>293.22000000000003</v>
          </cell>
        </row>
        <row r="838">
          <cell r="E838" t="str">
            <v>INRVIPMX</v>
          </cell>
          <cell r="F838" t="str">
            <v>T</v>
          </cell>
          <cell r="G838" t="str">
            <v>F</v>
          </cell>
          <cell r="H838">
            <v>2</v>
          </cell>
          <cell r="I838" t="e">
            <v>#NAME?</v>
          </cell>
          <cell r="J838" t="str">
            <v>T</v>
          </cell>
          <cell r="L838">
            <v>1</v>
          </cell>
          <cell r="P838">
            <v>554.97</v>
          </cell>
        </row>
        <row r="839">
          <cell r="E839" t="str">
            <v>INRVIPMX</v>
          </cell>
          <cell r="F839" t="str">
            <v>H</v>
          </cell>
          <cell r="G839" t="str">
            <v>Btu/lb</v>
          </cell>
          <cell r="H839">
            <v>2</v>
          </cell>
          <cell r="I839" t="e">
            <v>#NAME?</v>
          </cell>
          <cell r="J839" t="str">
            <v>H</v>
          </cell>
          <cell r="L839">
            <v>1</v>
          </cell>
          <cell r="P839">
            <v>1290.42</v>
          </cell>
        </row>
        <row r="840">
          <cell r="P840">
            <v>4.0370368385998744E-2</v>
          </cell>
        </row>
        <row r="841">
          <cell r="E841" t="str">
            <v>IPSH</v>
          </cell>
          <cell r="F841" t="str">
            <v>LWET</v>
          </cell>
          <cell r="G841" t="str">
            <v>in</v>
          </cell>
          <cell r="H841">
            <v>2</v>
          </cell>
          <cell r="P841">
            <v>1147.6400000000001</v>
          </cell>
        </row>
        <row r="842">
          <cell r="E842" t="str">
            <v>IPSH</v>
          </cell>
          <cell r="F842" t="str">
            <v>DWET</v>
          </cell>
          <cell r="G842" t="str">
            <v>in</v>
          </cell>
          <cell r="H842">
            <v>3</v>
          </cell>
          <cell r="P842">
            <v>7.6219999999999999</v>
          </cell>
        </row>
        <row r="843">
          <cell r="E843" t="str">
            <v>IPSH</v>
          </cell>
          <cell r="F843" t="str">
            <v>NWET</v>
          </cell>
          <cell r="G843" t="str">
            <v>#</v>
          </cell>
          <cell r="H843">
            <v>0</v>
          </cell>
          <cell r="P843">
            <v>1</v>
          </cell>
        </row>
        <row r="844">
          <cell r="E844" t="str">
            <v>IPSH</v>
          </cell>
          <cell r="F844" t="str">
            <v>PD</v>
          </cell>
          <cell r="G844" t="str">
            <v>psi</v>
          </cell>
          <cell r="H844">
            <v>2</v>
          </cell>
          <cell r="P844">
            <v>15</v>
          </cell>
        </row>
        <row r="845">
          <cell r="F845" t="str">
            <v>P</v>
          </cell>
          <cell r="G845" t="str">
            <v>psia</v>
          </cell>
          <cell r="P845">
            <v>15</v>
          </cell>
        </row>
        <row r="846">
          <cell r="F846" t="str">
            <v>P</v>
          </cell>
          <cell r="G846" t="str">
            <v>psia</v>
          </cell>
          <cell r="P846">
            <v>0</v>
          </cell>
        </row>
        <row r="847">
          <cell r="F847" t="str">
            <v>Duty</v>
          </cell>
          <cell r="G847" t="str">
            <v>Mbtu/h</v>
          </cell>
          <cell r="P847">
            <v>5.4552478800000097</v>
          </cell>
        </row>
        <row r="849">
          <cell r="F849" t="str">
            <v>T</v>
          </cell>
          <cell r="G849" t="str">
            <v>F</v>
          </cell>
          <cell r="P849">
            <v>15</v>
          </cell>
        </row>
        <row r="850">
          <cell r="F850" t="str">
            <v>T</v>
          </cell>
          <cell r="G850" t="str">
            <v>F</v>
          </cell>
          <cell r="P850">
            <v>144.32999999999993</v>
          </cell>
        </row>
        <row r="851">
          <cell r="F851" t="str">
            <v>T</v>
          </cell>
          <cell r="G851" t="str">
            <v>F</v>
          </cell>
          <cell r="P851">
            <v>57.12324267090073</v>
          </cell>
        </row>
        <row r="852">
          <cell r="P852">
            <v>0.91192760110845117</v>
          </cell>
        </row>
        <row r="854">
          <cell r="E854" t="str">
            <v>HEC3IPEV</v>
          </cell>
          <cell r="F854" t="str">
            <v>M</v>
          </cell>
          <cell r="G854" t="str">
            <v>lb/h</v>
          </cell>
          <cell r="H854">
            <v>0</v>
          </cell>
          <cell r="P854">
            <v>3584000</v>
          </cell>
        </row>
        <row r="855">
          <cell r="E855" t="str">
            <v>HEC3IPEV</v>
          </cell>
          <cell r="F855" t="str">
            <v>PLOSS</v>
          </cell>
          <cell r="G855" t="str">
            <v>in H2O</v>
          </cell>
          <cell r="H855">
            <v>2</v>
          </cell>
          <cell r="P855">
            <v>405.93</v>
          </cell>
        </row>
        <row r="856">
          <cell r="E856" t="str">
            <v>HEC3IPEV</v>
          </cell>
          <cell r="F856" t="str">
            <v>T</v>
          </cell>
          <cell r="G856" t="str">
            <v>F</v>
          </cell>
          <cell r="H856">
            <v>2</v>
          </cell>
          <cell r="P856">
            <v>489.16</v>
          </cell>
        </row>
        <row r="857">
          <cell r="E857" t="str">
            <v>HEC3IPEV</v>
          </cell>
          <cell r="F857" t="str">
            <v>H</v>
          </cell>
          <cell r="G857" t="str">
            <v>Btu/lb</v>
          </cell>
          <cell r="H857">
            <v>2</v>
          </cell>
          <cell r="P857">
            <v>126.79</v>
          </cell>
        </row>
        <row r="858">
          <cell r="E858" t="str">
            <v>IPEVIEC2</v>
          </cell>
          <cell r="F858" t="str">
            <v>M</v>
          </cell>
          <cell r="G858" t="str">
            <v>lb/h</v>
          </cell>
          <cell r="H858">
            <v>0</v>
          </cell>
          <cell r="P858">
            <v>3584000</v>
          </cell>
        </row>
        <row r="859">
          <cell r="E859" t="str">
            <v>IPEVIEC2</v>
          </cell>
          <cell r="F859" t="str">
            <v>PLOSS</v>
          </cell>
          <cell r="G859" t="str">
            <v>in H2O</v>
          </cell>
          <cell r="H859">
            <v>2</v>
          </cell>
          <cell r="P859">
            <v>404.55</v>
          </cell>
        </row>
        <row r="860">
          <cell r="E860" t="str">
            <v>IPEVIEC2</v>
          </cell>
          <cell r="F860" t="str">
            <v>T</v>
          </cell>
          <cell r="G860" t="str">
            <v>F</v>
          </cell>
          <cell r="H860">
            <v>2</v>
          </cell>
          <cell r="P860">
            <v>433.85</v>
          </cell>
        </row>
        <row r="861">
          <cell r="E861" t="str">
            <v>IPEVIEC2</v>
          </cell>
          <cell r="F861" t="str">
            <v>H</v>
          </cell>
          <cell r="G861" t="str">
            <v>Btu/lb</v>
          </cell>
          <cell r="H861">
            <v>2</v>
          </cell>
          <cell r="P861">
            <v>112.4</v>
          </cell>
        </row>
        <row r="862">
          <cell r="P862">
            <v>0.93244910504429579</v>
          </cell>
        </row>
        <row r="863">
          <cell r="F863" t="str">
            <v>Ploss</v>
          </cell>
          <cell r="G863" t="str">
            <v>in H2O</v>
          </cell>
          <cell r="P863">
            <v>1.3799999999999955</v>
          </cell>
        </row>
        <row r="864">
          <cell r="F864" t="str">
            <v>Duty</v>
          </cell>
          <cell r="G864" t="str">
            <v>Mbtu/h</v>
          </cell>
          <cell r="P864">
            <v>51.57376</v>
          </cell>
        </row>
        <row r="866">
          <cell r="E866" t="str">
            <v>FGS1IPEV</v>
          </cell>
          <cell r="F866" t="str">
            <v>M</v>
          </cell>
          <cell r="G866" t="str">
            <v>lb/h</v>
          </cell>
          <cell r="H866">
            <v>0</v>
          </cell>
          <cell r="P866">
            <v>62834</v>
          </cell>
        </row>
        <row r="867">
          <cell r="E867" t="str">
            <v>FGS1IPEV</v>
          </cell>
          <cell r="F867" t="str">
            <v>P</v>
          </cell>
          <cell r="G867" t="str">
            <v>psia</v>
          </cell>
          <cell r="H867">
            <v>2</v>
          </cell>
          <cell r="P867">
            <v>308.22000000000003</v>
          </cell>
        </row>
        <row r="868">
          <cell r="E868" t="str">
            <v>FGS1IPEV</v>
          </cell>
          <cell r="F868" t="str">
            <v>T</v>
          </cell>
          <cell r="G868" t="str">
            <v>F</v>
          </cell>
          <cell r="H868">
            <v>2</v>
          </cell>
          <cell r="P868">
            <v>410.85</v>
          </cell>
        </row>
        <row r="869">
          <cell r="E869" t="str">
            <v>FGS1IPEV</v>
          </cell>
          <cell r="F869" t="str">
            <v>H</v>
          </cell>
          <cell r="G869" t="str">
            <v>Btu/lb</v>
          </cell>
          <cell r="H869">
            <v>2</v>
          </cell>
          <cell r="P869">
            <v>386.91</v>
          </cell>
        </row>
        <row r="870">
          <cell r="E870" t="str">
            <v>IPEVIPBD</v>
          </cell>
          <cell r="F870" t="str">
            <v>M</v>
          </cell>
          <cell r="G870" t="str">
            <v>lb/h</v>
          </cell>
          <cell r="H870">
            <v>0</v>
          </cell>
          <cell r="P870">
            <v>0</v>
          </cell>
        </row>
        <row r="871">
          <cell r="E871" t="str">
            <v>IPEVIPBD</v>
          </cell>
          <cell r="F871" t="str">
            <v>P</v>
          </cell>
          <cell r="G871" t="str">
            <v>psia</v>
          </cell>
          <cell r="H871">
            <v>2</v>
          </cell>
          <cell r="P871">
            <v>308.22000000000003</v>
          </cell>
        </row>
        <row r="872">
          <cell r="E872" t="str">
            <v>IPEVIPBD</v>
          </cell>
          <cell r="F872" t="str">
            <v>T</v>
          </cell>
          <cell r="G872" t="str">
            <v>F</v>
          </cell>
          <cell r="H872">
            <v>2</v>
          </cell>
          <cell r="P872">
            <v>419.85</v>
          </cell>
        </row>
        <row r="873">
          <cell r="E873" t="str">
            <v>IPEVIPBD</v>
          </cell>
          <cell r="F873" t="str">
            <v>H</v>
          </cell>
          <cell r="G873" t="str">
            <v>Btu/lb</v>
          </cell>
          <cell r="H873">
            <v>2</v>
          </cell>
          <cell r="P873">
            <v>396.73</v>
          </cell>
        </row>
        <row r="875">
          <cell r="E875" t="str">
            <v>IPEVIPS1</v>
          </cell>
          <cell r="F875" t="str">
            <v>M</v>
          </cell>
          <cell r="G875" t="str">
            <v>lb/h</v>
          </cell>
          <cell r="H875">
            <v>0</v>
          </cell>
          <cell r="P875">
            <v>62834</v>
          </cell>
        </row>
        <row r="876">
          <cell r="E876" t="str">
            <v>IPEVIPS1</v>
          </cell>
          <cell r="F876" t="str">
            <v>P</v>
          </cell>
          <cell r="G876" t="str">
            <v>psia</v>
          </cell>
          <cell r="H876">
            <v>2</v>
          </cell>
          <cell r="P876">
            <v>308.22000000000003</v>
          </cell>
        </row>
        <row r="877">
          <cell r="E877" t="str">
            <v>IPEVIPS1</v>
          </cell>
          <cell r="F877" t="str">
            <v>T</v>
          </cell>
          <cell r="G877" t="str">
            <v>F</v>
          </cell>
          <cell r="H877">
            <v>2</v>
          </cell>
          <cell r="P877">
            <v>419.85</v>
          </cell>
        </row>
        <row r="878">
          <cell r="E878" t="str">
            <v>IPEVIPS1</v>
          </cell>
          <cell r="F878" t="str">
            <v>H</v>
          </cell>
          <cell r="G878" t="str">
            <v>Btu/lb</v>
          </cell>
          <cell r="H878">
            <v>2</v>
          </cell>
          <cell r="P878">
            <v>1203.5999999999999</v>
          </cell>
        </row>
        <row r="879">
          <cell r="F879" t="str">
            <v>Duty</v>
          </cell>
          <cell r="G879" t="str">
            <v>Mbtu/h</v>
          </cell>
          <cell r="P879">
            <v>51.31589945999999</v>
          </cell>
        </row>
        <row r="881">
          <cell r="F881" t="str">
            <v>T</v>
          </cell>
          <cell r="G881" t="str">
            <v>F</v>
          </cell>
          <cell r="P881">
            <v>69.31</v>
          </cell>
        </row>
        <row r="882">
          <cell r="F882" t="str">
            <v>T</v>
          </cell>
          <cell r="G882" t="str">
            <v>F</v>
          </cell>
          <cell r="P882">
            <v>14</v>
          </cell>
        </row>
        <row r="883">
          <cell r="F883" t="str">
            <v>T</v>
          </cell>
          <cell r="G883" t="str">
            <v>F</v>
          </cell>
          <cell r="P883">
            <v>9</v>
          </cell>
        </row>
        <row r="884">
          <cell r="F884" t="str">
            <v>T</v>
          </cell>
          <cell r="G884" t="str">
            <v>F</v>
          </cell>
          <cell r="P884">
            <v>34.578867207838606</v>
          </cell>
        </row>
        <row r="885">
          <cell r="P885">
            <v>0.79401902839983141</v>
          </cell>
        </row>
        <row r="890">
          <cell r="E890" t="str">
            <v>IPEVIEC2</v>
          </cell>
          <cell r="F890" t="str">
            <v>M</v>
          </cell>
          <cell r="G890" t="str">
            <v>lb/h</v>
          </cell>
          <cell r="H890">
            <v>0</v>
          </cell>
          <cell r="P890">
            <v>3584000</v>
          </cell>
        </row>
        <row r="891">
          <cell r="E891" t="str">
            <v>IPEVIEC2</v>
          </cell>
          <cell r="F891" t="str">
            <v>PLOSS</v>
          </cell>
          <cell r="G891" t="str">
            <v>in H2O</v>
          </cell>
          <cell r="H891">
            <v>2</v>
          </cell>
          <cell r="P891">
            <v>404.55</v>
          </cell>
        </row>
        <row r="892">
          <cell r="E892" t="str">
            <v>IPEVIEC2</v>
          </cell>
          <cell r="F892" t="str">
            <v>T</v>
          </cell>
          <cell r="G892" t="str">
            <v>F</v>
          </cell>
          <cell r="H892">
            <v>2</v>
          </cell>
          <cell r="P892">
            <v>433.85</v>
          </cell>
        </row>
        <row r="893">
          <cell r="E893" t="str">
            <v>IPEVIEC2</v>
          </cell>
          <cell r="F893" t="str">
            <v>H</v>
          </cell>
          <cell r="G893" t="str">
            <v>Btu/lb</v>
          </cell>
          <cell r="H893">
            <v>2</v>
          </cell>
          <cell r="P893">
            <v>112.4</v>
          </cell>
        </row>
        <row r="894">
          <cell r="E894" t="str">
            <v>IEC2HEC2</v>
          </cell>
          <cell r="F894" t="str">
            <v>M</v>
          </cell>
          <cell r="G894" t="str">
            <v>lb/h</v>
          </cell>
          <cell r="H894">
            <v>0</v>
          </cell>
          <cell r="P894">
            <v>3584000</v>
          </cell>
        </row>
        <row r="895">
          <cell r="E895" t="str">
            <v>IEC2HEC2</v>
          </cell>
          <cell r="F895" t="str">
            <v>PLOSS</v>
          </cell>
          <cell r="G895" t="str">
            <v>in H2O</v>
          </cell>
          <cell r="H895">
            <v>2</v>
          </cell>
          <cell r="P895">
            <v>403.16</v>
          </cell>
        </row>
        <row r="896">
          <cell r="E896" t="str">
            <v>IEC2HEC2</v>
          </cell>
          <cell r="F896" t="str">
            <v>T</v>
          </cell>
          <cell r="G896" t="str">
            <v>F</v>
          </cell>
          <cell r="H896">
            <v>2</v>
          </cell>
          <cell r="P896">
            <v>427.57</v>
          </cell>
        </row>
        <row r="897">
          <cell r="E897" t="str">
            <v>IEC2HEC2</v>
          </cell>
          <cell r="F897" t="str">
            <v>H</v>
          </cell>
          <cell r="G897" t="str">
            <v>Btu/lb</v>
          </cell>
          <cell r="H897">
            <v>2</v>
          </cell>
          <cell r="P897">
            <v>110.77</v>
          </cell>
        </row>
        <row r="898">
          <cell r="P898">
            <v>0.93024203821655616</v>
          </cell>
        </row>
        <row r="899">
          <cell r="F899" t="str">
            <v>Ploss</v>
          </cell>
          <cell r="G899" t="str">
            <v>in H2O</v>
          </cell>
          <cell r="P899">
            <v>1.3899999999999864</v>
          </cell>
        </row>
        <row r="900">
          <cell r="F900" t="str">
            <v>Duty</v>
          </cell>
          <cell r="G900" t="str">
            <v>Mbtu/h</v>
          </cell>
          <cell r="P900">
            <v>5.84192</v>
          </cell>
        </row>
        <row r="902">
          <cell r="E902" t="str">
            <v>IEC1IEC2</v>
          </cell>
          <cell r="F902" t="str">
            <v>M</v>
          </cell>
          <cell r="G902" t="str">
            <v>lb/h</v>
          </cell>
          <cell r="H902">
            <v>0</v>
          </cell>
          <cell r="P902">
            <v>113816</v>
          </cell>
        </row>
        <row r="903">
          <cell r="E903" t="str">
            <v>IEC1IEC2</v>
          </cell>
          <cell r="F903" t="str">
            <v>P</v>
          </cell>
          <cell r="G903" t="str">
            <v>psia</v>
          </cell>
          <cell r="H903">
            <v>2</v>
          </cell>
          <cell r="P903">
            <v>320.42</v>
          </cell>
        </row>
        <row r="904">
          <cell r="E904" t="str">
            <v>IEC1IEC2</v>
          </cell>
          <cell r="F904" t="str">
            <v>T</v>
          </cell>
          <cell r="G904" t="str">
            <v>F</v>
          </cell>
          <cell r="H904">
            <v>2</v>
          </cell>
          <cell r="P904">
            <v>363.13</v>
          </cell>
        </row>
        <row r="905">
          <cell r="E905" t="str">
            <v>IEC1IEC2</v>
          </cell>
          <cell r="F905" t="str">
            <v>H</v>
          </cell>
          <cell r="G905" t="str">
            <v>Btu/lb</v>
          </cell>
          <cell r="H905">
            <v>2</v>
          </cell>
          <cell r="P905">
            <v>335.88</v>
          </cell>
        </row>
        <row r="906">
          <cell r="E906" t="str">
            <v>IEC2IPCV</v>
          </cell>
          <cell r="F906" t="str">
            <v>M</v>
          </cell>
          <cell r="G906" t="str">
            <v>lb/h</v>
          </cell>
          <cell r="H906">
            <v>0</v>
          </cell>
          <cell r="P906">
            <v>113816</v>
          </cell>
        </row>
        <row r="907">
          <cell r="E907" t="str">
            <v>IEC2IPCV</v>
          </cell>
          <cell r="F907" t="str">
            <v>P</v>
          </cell>
          <cell r="G907" t="str">
            <v>psia</v>
          </cell>
          <cell r="H907">
            <v>2</v>
          </cell>
          <cell r="P907">
            <v>308.22000000000003</v>
          </cell>
        </row>
        <row r="908">
          <cell r="E908" t="str">
            <v>IEC2IPCV</v>
          </cell>
          <cell r="F908" t="str">
            <v>T</v>
          </cell>
          <cell r="G908" t="str">
            <v>F</v>
          </cell>
          <cell r="H908">
            <v>2</v>
          </cell>
          <cell r="P908">
            <v>410.85</v>
          </cell>
        </row>
        <row r="909">
          <cell r="E909" t="str">
            <v>IEC2IPCV</v>
          </cell>
          <cell r="F909" t="str">
            <v>H</v>
          </cell>
          <cell r="G909" t="str">
            <v>Btu/lb</v>
          </cell>
          <cell r="H909">
            <v>2</v>
          </cell>
          <cell r="P909">
            <v>386.91</v>
          </cell>
        </row>
        <row r="910">
          <cell r="P910">
            <v>0.12171061357921208</v>
          </cell>
        </row>
        <row r="911">
          <cell r="F911" t="str">
            <v>P</v>
          </cell>
          <cell r="G911" t="str">
            <v>psia</v>
          </cell>
          <cell r="P911">
            <v>12.199999999999989</v>
          </cell>
        </row>
        <row r="912">
          <cell r="F912" t="str">
            <v>Duty</v>
          </cell>
          <cell r="G912" t="str">
            <v>Mbtu/h</v>
          </cell>
          <cell r="P912">
            <v>5.8080304800000038</v>
          </cell>
        </row>
        <row r="914">
          <cell r="F914" t="str">
            <v>T</v>
          </cell>
          <cell r="G914" t="str">
            <v>F</v>
          </cell>
          <cell r="P914">
            <v>23</v>
          </cell>
        </row>
        <row r="915">
          <cell r="F915" t="str">
            <v>T</v>
          </cell>
          <cell r="G915" t="str">
            <v>F</v>
          </cell>
          <cell r="P915">
            <v>64.44</v>
          </cell>
        </row>
        <row r="916">
          <cell r="F916" t="str">
            <v>T</v>
          </cell>
          <cell r="G916" t="str">
            <v>F</v>
          </cell>
          <cell r="P916">
            <v>40.223623843231479</v>
          </cell>
        </row>
        <row r="917">
          <cell r="P917">
            <v>5.8113840336015507E-2</v>
          </cell>
        </row>
        <row r="919">
          <cell r="E919" t="str">
            <v>HEC1IEC1</v>
          </cell>
          <cell r="F919" t="str">
            <v>M</v>
          </cell>
          <cell r="G919" t="str">
            <v>lb/h</v>
          </cell>
          <cell r="H919">
            <v>0</v>
          </cell>
          <cell r="P919">
            <v>3584000</v>
          </cell>
        </row>
        <row r="920">
          <cell r="E920" t="str">
            <v>HEC1IEC1</v>
          </cell>
          <cell r="F920" t="str">
            <v>PLOSS</v>
          </cell>
          <cell r="G920" t="str">
            <v>in H2O</v>
          </cell>
          <cell r="H920">
            <v>2</v>
          </cell>
          <cell r="P920">
            <v>400.39</v>
          </cell>
        </row>
        <row r="921">
          <cell r="E921" t="str">
            <v>HEC1IEC1</v>
          </cell>
          <cell r="F921" t="str">
            <v>T</v>
          </cell>
          <cell r="G921" t="str">
            <v>F</v>
          </cell>
          <cell r="H921">
            <v>2</v>
          </cell>
          <cell r="P921">
            <v>378.13</v>
          </cell>
        </row>
        <row r="922">
          <cell r="E922" t="str">
            <v>HEC1IEC1</v>
          </cell>
          <cell r="F922" t="str">
            <v>H</v>
          </cell>
          <cell r="G922" t="str">
            <v>Btu/lb</v>
          </cell>
          <cell r="H922">
            <v>2</v>
          </cell>
          <cell r="P922">
            <v>98</v>
          </cell>
        </row>
        <row r="923">
          <cell r="E923" t="str">
            <v>IEC1LPEV</v>
          </cell>
          <cell r="F923" t="str">
            <v>M</v>
          </cell>
          <cell r="G923" t="str">
            <v>lb/h</v>
          </cell>
          <cell r="H923">
            <v>0</v>
          </cell>
          <cell r="P923">
            <v>3584000</v>
          </cell>
        </row>
        <row r="924">
          <cell r="E924" t="str">
            <v>IEC1LPEV</v>
          </cell>
          <cell r="F924" t="str">
            <v>PLOSS</v>
          </cell>
          <cell r="G924" t="str">
            <v>in H2O</v>
          </cell>
          <cell r="H924">
            <v>2</v>
          </cell>
          <cell r="P924">
            <v>399</v>
          </cell>
        </row>
        <row r="925">
          <cell r="E925" t="str">
            <v>IEC1LPEV</v>
          </cell>
          <cell r="F925" t="str">
            <v>T</v>
          </cell>
          <cell r="G925" t="str">
            <v>F</v>
          </cell>
          <cell r="H925">
            <v>2</v>
          </cell>
          <cell r="P925">
            <v>370.92</v>
          </cell>
        </row>
        <row r="926">
          <cell r="E926" t="str">
            <v>IEC1LPEV</v>
          </cell>
          <cell r="F926" t="str">
            <v>H</v>
          </cell>
          <cell r="G926" t="str">
            <v>Btu/lb</v>
          </cell>
          <cell r="H926">
            <v>2</v>
          </cell>
          <cell r="P926">
            <v>96.14</v>
          </cell>
        </row>
        <row r="927">
          <cell r="P927">
            <v>0.92458252427184728</v>
          </cell>
        </row>
        <row r="928">
          <cell r="F928" t="str">
            <v>Ploss</v>
          </cell>
          <cell r="G928" t="str">
            <v>in H2O</v>
          </cell>
          <cell r="P928">
            <v>1.3899999999999864</v>
          </cell>
        </row>
        <row r="929">
          <cell r="F929" t="str">
            <v>Duty</v>
          </cell>
          <cell r="G929" t="str">
            <v>Mbtu/h</v>
          </cell>
          <cell r="P929">
            <v>6.6662400000000002</v>
          </cell>
        </row>
        <row r="931">
          <cell r="E931" t="str">
            <v>ICV2IEC1</v>
          </cell>
          <cell r="F931" t="str">
            <v>M</v>
          </cell>
          <cell r="G931" t="str">
            <v>lb/h</v>
          </cell>
          <cell r="H931">
            <v>0</v>
          </cell>
          <cell r="P931">
            <v>113816</v>
          </cell>
        </row>
        <row r="932">
          <cell r="E932" t="str">
            <v>ICV2IEC1</v>
          </cell>
          <cell r="F932" t="str">
            <v>P</v>
          </cell>
          <cell r="G932" t="str">
            <v>psia</v>
          </cell>
          <cell r="H932">
            <v>2</v>
          </cell>
          <cell r="P932">
            <v>338.22</v>
          </cell>
        </row>
        <row r="933">
          <cell r="E933" t="str">
            <v>ICV2IEC1</v>
          </cell>
          <cell r="F933" t="str">
            <v>T</v>
          </cell>
          <cell r="G933" t="str">
            <v>F</v>
          </cell>
          <cell r="H933">
            <v>2</v>
          </cell>
          <cell r="P933">
            <v>307.23</v>
          </cell>
        </row>
        <row r="934">
          <cell r="E934" t="str">
            <v>ICV2IEC1</v>
          </cell>
          <cell r="F934" t="str">
            <v>H</v>
          </cell>
          <cell r="G934" t="str">
            <v>Btu/lb</v>
          </cell>
          <cell r="H934">
            <v>2</v>
          </cell>
          <cell r="P934">
            <v>277.66000000000003</v>
          </cell>
        </row>
        <row r="935">
          <cell r="E935" t="str">
            <v>IEC1IEC2</v>
          </cell>
          <cell r="F935" t="str">
            <v>M</v>
          </cell>
          <cell r="G935" t="str">
            <v>lb/h</v>
          </cell>
          <cell r="H935">
            <v>0</v>
          </cell>
          <cell r="P935">
            <v>113816</v>
          </cell>
        </row>
        <row r="936">
          <cell r="E936" t="str">
            <v>IEC1IEC2</v>
          </cell>
          <cell r="F936" t="str">
            <v>P</v>
          </cell>
          <cell r="G936" t="str">
            <v>psia</v>
          </cell>
          <cell r="H936">
            <v>2</v>
          </cell>
          <cell r="P936">
            <v>320.42</v>
          </cell>
        </row>
        <row r="937">
          <cell r="E937" t="str">
            <v>IEC1IEC2</v>
          </cell>
          <cell r="F937" t="str">
            <v>T</v>
          </cell>
          <cell r="G937" t="str">
            <v>F</v>
          </cell>
          <cell r="H937">
            <v>2</v>
          </cell>
          <cell r="P937">
            <v>363.13</v>
          </cell>
        </row>
        <row r="938">
          <cell r="E938" t="str">
            <v>IEC1IEC2</v>
          </cell>
          <cell r="F938" t="str">
            <v>H</v>
          </cell>
          <cell r="G938" t="str">
            <v>Btu/lb</v>
          </cell>
          <cell r="H938">
            <v>2</v>
          </cell>
          <cell r="P938">
            <v>335.88</v>
          </cell>
        </row>
        <row r="939">
          <cell r="P939">
            <v>0.11853966940966008</v>
          </cell>
        </row>
        <row r="940">
          <cell r="F940" t="str">
            <v>P</v>
          </cell>
          <cell r="G940" t="str">
            <v>psia</v>
          </cell>
          <cell r="P940">
            <v>17.800000000000011</v>
          </cell>
        </row>
        <row r="941">
          <cell r="F941" t="str">
            <v>Duty</v>
          </cell>
          <cell r="G941" t="str">
            <v>Mbtu/h</v>
          </cell>
          <cell r="P941">
            <v>6.6263675199999961</v>
          </cell>
        </row>
        <row r="943">
          <cell r="F943" t="str">
            <v>T</v>
          </cell>
          <cell r="G943" t="str">
            <v>F</v>
          </cell>
          <cell r="P943">
            <v>15</v>
          </cell>
        </row>
        <row r="944">
          <cell r="F944" t="str">
            <v>T</v>
          </cell>
          <cell r="G944" t="str">
            <v>F</v>
          </cell>
          <cell r="P944">
            <v>63.69</v>
          </cell>
        </row>
        <row r="945">
          <cell r="F945" t="str">
            <v>T</v>
          </cell>
          <cell r="G945" t="str">
            <v>F</v>
          </cell>
          <cell r="P945">
            <v>33.672726307082442</v>
          </cell>
        </row>
        <row r="946">
          <cell r="P946">
            <v>0.78563882342455982</v>
          </cell>
        </row>
        <row r="948">
          <cell r="E948" t="str">
            <v>HPEVLPSH</v>
          </cell>
          <cell r="F948" t="str">
            <v>M</v>
          </cell>
          <cell r="G948" t="str">
            <v>lb/h</v>
          </cell>
          <cell r="H948">
            <v>0</v>
          </cell>
          <cell r="P948">
            <v>3584000</v>
          </cell>
        </row>
        <row r="949">
          <cell r="E949" t="str">
            <v>HPEVLPSH</v>
          </cell>
          <cell r="F949" t="str">
            <v>PLOSS</v>
          </cell>
          <cell r="G949" t="str">
            <v>in H2O</v>
          </cell>
          <cell r="H949">
            <v>2</v>
          </cell>
          <cell r="P949">
            <v>411.48</v>
          </cell>
        </row>
        <row r="950">
          <cell r="E950" t="str">
            <v>HPEVLPSH</v>
          </cell>
          <cell r="F950" t="str">
            <v>T</v>
          </cell>
          <cell r="G950" t="str">
            <v>F</v>
          </cell>
          <cell r="H950">
            <v>2</v>
          </cell>
          <cell r="P950">
            <v>583.62</v>
          </cell>
        </row>
        <row r="951">
          <cell r="E951" t="str">
            <v>HPEVLPSH</v>
          </cell>
          <cell r="F951" t="str">
            <v>H</v>
          </cell>
          <cell r="G951" t="str">
            <v>Btu/lb</v>
          </cell>
          <cell r="H951">
            <v>2</v>
          </cell>
          <cell r="P951">
            <v>151.6</v>
          </cell>
        </row>
        <row r="952">
          <cell r="E952" t="str">
            <v>LPSHHEC4</v>
          </cell>
          <cell r="F952" t="str">
            <v>M</v>
          </cell>
          <cell r="G952" t="str">
            <v>lb/h</v>
          </cell>
          <cell r="H952">
            <v>0</v>
          </cell>
          <cell r="P952">
            <v>3584000</v>
          </cell>
        </row>
        <row r="953">
          <cell r="E953" t="str">
            <v>LPSHHEC4</v>
          </cell>
          <cell r="F953" t="str">
            <v>PLOSS</v>
          </cell>
          <cell r="G953" t="str">
            <v>in H2O</v>
          </cell>
          <cell r="H953">
            <v>2</v>
          </cell>
          <cell r="P953">
            <v>410.09</v>
          </cell>
        </row>
        <row r="954">
          <cell r="E954" t="str">
            <v>LPSHHEC4</v>
          </cell>
          <cell r="F954" t="str">
            <v>T</v>
          </cell>
          <cell r="G954" t="str">
            <v>F</v>
          </cell>
          <cell r="H954">
            <v>2</v>
          </cell>
          <cell r="P954">
            <v>577.02</v>
          </cell>
        </row>
        <row r="955">
          <cell r="E955" t="str">
            <v>LPSHHEC4</v>
          </cell>
          <cell r="F955" t="str">
            <v>H</v>
          </cell>
          <cell r="G955" t="str">
            <v>Btu/lb</v>
          </cell>
          <cell r="H955">
            <v>2</v>
          </cell>
          <cell r="P955">
            <v>149.85</v>
          </cell>
        </row>
        <row r="956">
          <cell r="P956">
            <v>0.9503030303030271</v>
          </cell>
        </row>
        <row r="957">
          <cell r="F957" t="str">
            <v>Ploss</v>
          </cell>
          <cell r="G957" t="str">
            <v>in H2O</v>
          </cell>
          <cell r="P957">
            <v>1.3900000000000432</v>
          </cell>
        </row>
        <row r="958">
          <cell r="F958" t="str">
            <v>Duty</v>
          </cell>
          <cell r="G958" t="str">
            <v>Mbtu/h</v>
          </cell>
          <cell r="P958">
            <v>6.2720000000000002</v>
          </cell>
        </row>
        <row r="960">
          <cell r="E960" t="str">
            <v>ACMXLPSH</v>
          </cell>
          <cell r="F960" t="str">
            <v>M</v>
          </cell>
          <cell r="G960" t="str">
            <v>lb/h</v>
          </cell>
          <cell r="H960">
            <v>0</v>
          </cell>
          <cell r="P960">
            <v>45894</v>
          </cell>
        </row>
        <row r="961">
          <cell r="E961" t="str">
            <v>ACMXLPSH</v>
          </cell>
          <cell r="F961" t="str">
            <v>P</v>
          </cell>
          <cell r="G961" t="str">
            <v>psia</v>
          </cell>
          <cell r="H961">
            <v>2</v>
          </cell>
          <cell r="P961">
            <v>72.58</v>
          </cell>
        </row>
        <row r="962">
          <cell r="E962" t="str">
            <v>ACMXLPSH</v>
          </cell>
          <cell r="F962" t="str">
            <v>T</v>
          </cell>
          <cell r="G962" t="str">
            <v>F</v>
          </cell>
          <cell r="H962">
            <v>2</v>
          </cell>
          <cell r="P962">
            <v>305.37</v>
          </cell>
        </row>
        <row r="963">
          <cell r="E963" t="str">
            <v>ACMXLPSH</v>
          </cell>
          <cell r="F963" t="str">
            <v>H</v>
          </cell>
          <cell r="G963" t="str">
            <v>Btu/lb</v>
          </cell>
          <cell r="H963">
            <v>2</v>
          </cell>
          <cell r="P963">
            <v>1181.49</v>
          </cell>
        </row>
        <row r="964">
          <cell r="E964" t="str">
            <v>LPSHLNRV</v>
          </cell>
          <cell r="F964" t="str">
            <v>M</v>
          </cell>
          <cell r="G964" t="str">
            <v>lb/h</v>
          </cell>
          <cell r="H964">
            <v>0</v>
          </cell>
          <cell r="P964">
            <v>45894</v>
          </cell>
        </row>
        <row r="965">
          <cell r="E965" t="str">
            <v>LPSHLNRV</v>
          </cell>
          <cell r="F965" t="str">
            <v>P</v>
          </cell>
          <cell r="G965" t="str">
            <v>psia</v>
          </cell>
          <cell r="H965">
            <v>2</v>
          </cell>
          <cell r="P965">
            <v>57.58</v>
          </cell>
        </row>
        <row r="966">
          <cell r="E966" t="str">
            <v>LPSHLNRV</v>
          </cell>
          <cell r="F966" t="str">
            <v>T</v>
          </cell>
          <cell r="G966" t="str">
            <v>F</v>
          </cell>
          <cell r="H966">
            <v>2</v>
          </cell>
          <cell r="P966">
            <v>568.62</v>
          </cell>
        </row>
        <row r="967">
          <cell r="E967" t="str">
            <v>LPSHLNRV</v>
          </cell>
          <cell r="F967" t="str">
            <v>H</v>
          </cell>
          <cell r="G967" t="str">
            <v>Btu/lb</v>
          </cell>
          <cell r="H967">
            <v>2</v>
          </cell>
          <cell r="P967">
            <v>1317</v>
          </cell>
        </row>
        <row r="968">
          <cell r="E968" t="str">
            <v>LNRVLLS1</v>
          </cell>
          <cell r="F968" t="str">
            <v>M</v>
          </cell>
          <cell r="G968" t="str">
            <v>lb/h</v>
          </cell>
          <cell r="H968">
            <v>0</v>
          </cell>
          <cell r="I968" t="e">
            <v>#NAME?</v>
          </cell>
          <cell r="J968" t="str">
            <v>M</v>
          </cell>
          <cell r="L968">
            <v>0</v>
          </cell>
          <cell r="P968">
            <v>45894</v>
          </cell>
        </row>
        <row r="969">
          <cell r="E969" t="str">
            <v>LNRVLLS1</v>
          </cell>
          <cell r="F969" t="str">
            <v>P</v>
          </cell>
          <cell r="G969" t="str">
            <v>psia</v>
          </cell>
          <cell r="H969">
            <v>2</v>
          </cell>
          <cell r="I969" t="e">
            <v>#NAME?</v>
          </cell>
          <cell r="J969" t="str">
            <v>P</v>
          </cell>
          <cell r="L969">
            <v>1</v>
          </cell>
          <cell r="P969">
            <v>57.58</v>
          </cell>
        </row>
        <row r="970">
          <cell r="E970" t="str">
            <v>LNRVLLS1</v>
          </cell>
          <cell r="F970" t="str">
            <v>T</v>
          </cell>
          <cell r="G970" t="str">
            <v>F</v>
          </cell>
          <cell r="H970">
            <v>2</v>
          </cell>
          <cell r="I970" t="e">
            <v>#NAME?</v>
          </cell>
          <cell r="J970" t="str">
            <v>T</v>
          </cell>
          <cell r="L970">
            <v>1</v>
          </cell>
          <cell r="P970">
            <v>568.62</v>
          </cell>
        </row>
        <row r="971">
          <cell r="E971" t="str">
            <v>LNRVLLS1</v>
          </cell>
          <cell r="F971" t="str">
            <v>H</v>
          </cell>
          <cell r="G971" t="str">
            <v>Btu/lb</v>
          </cell>
          <cell r="H971">
            <v>2</v>
          </cell>
          <cell r="I971" t="e">
            <v>#NAME?</v>
          </cell>
          <cell r="J971" t="str">
            <v>H</v>
          </cell>
          <cell r="L971">
            <v>1</v>
          </cell>
          <cell r="P971">
            <v>1317</v>
          </cell>
        </row>
        <row r="972">
          <cell r="P972">
            <v>2.3624296068376058E-2</v>
          </cell>
        </row>
        <row r="973">
          <cell r="E973" t="str">
            <v>LPSH</v>
          </cell>
          <cell r="F973" t="str">
            <v>LWET</v>
          </cell>
          <cell r="G973" t="str">
            <v>in</v>
          </cell>
          <cell r="H973">
            <v>2</v>
          </cell>
          <cell r="P973">
            <v>7635.98</v>
          </cell>
        </row>
        <row r="974">
          <cell r="E974" t="str">
            <v>LPSH</v>
          </cell>
          <cell r="F974" t="str">
            <v>DWET</v>
          </cell>
          <cell r="G974" t="str">
            <v>in</v>
          </cell>
          <cell r="H974">
            <v>3</v>
          </cell>
          <cell r="P974">
            <v>13.156000000000001</v>
          </cell>
        </row>
        <row r="975">
          <cell r="E975" t="str">
            <v>LPSH</v>
          </cell>
          <cell r="F975" t="str">
            <v>NWET</v>
          </cell>
          <cell r="G975" t="str">
            <v>#</v>
          </cell>
          <cell r="H975">
            <v>0</v>
          </cell>
          <cell r="P975">
            <v>1</v>
          </cell>
        </row>
        <row r="976">
          <cell r="E976" t="str">
            <v>LPSH</v>
          </cell>
          <cell r="F976" t="str">
            <v>PD</v>
          </cell>
          <cell r="G976" t="str">
            <v>psi</v>
          </cell>
          <cell r="H976">
            <v>2</v>
          </cell>
          <cell r="P976">
            <v>15</v>
          </cell>
        </row>
        <row r="977">
          <cell r="F977" t="str">
            <v>P</v>
          </cell>
          <cell r="G977" t="str">
            <v>psia</v>
          </cell>
          <cell r="P977">
            <v>15</v>
          </cell>
        </row>
        <row r="978">
          <cell r="F978" t="str">
            <v>P</v>
          </cell>
          <cell r="G978" t="str">
            <v>psia</v>
          </cell>
          <cell r="P978">
            <v>0</v>
          </cell>
        </row>
        <row r="979">
          <cell r="F979" t="str">
            <v>Duty</v>
          </cell>
          <cell r="G979" t="str">
            <v>Mbtu/h</v>
          </cell>
          <cell r="P979">
            <v>6.2190959399999972</v>
          </cell>
        </row>
        <row r="981">
          <cell r="F981" t="str">
            <v>T</v>
          </cell>
          <cell r="G981" t="str">
            <v>F</v>
          </cell>
          <cell r="P981">
            <v>15</v>
          </cell>
        </row>
        <row r="982">
          <cell r="F982" t="str">
            <v>T</v>
          </cell>
          <cell r="G982" t="str">
            <v>F</v>
          </cell>
          <cell r="P982">
            <v>271.64999999999998</v>
          </cell>
        </row>
        <row r="983">
          <cell r="F983" t="str">
            <v>T</v>
          </cell>
          <cell r="G983" t="str">
            <v>F</v>
          </cell>
          <cell r="P983">
            <v>88.608032382895317</v>
          </cell>
        </row>
        <row r="984">
          <cell r="P984">
            <v>0.94856292335208792</v>
          </cell>
        </row>
        <row r="989">
          <cell r="E989" t="str">
            <v>IEC1LPEV</v>
          </cell>
          <cell r="F989" t="str">
            <v>M</v>
          </cell>
          <cell r="G989" t="str">
            <v>lb/h</v>
          </cell>
          <cell r="H989">
            <v>0</v>
          </cell>
          <cell r="P989">
            <v>3584000</v>
          </cell>
        </row>
        <row r="990">
          <cell r="E990" t="str">
            <v>IEC1LPEV</v>
          </cell>
          <cell r="F990" t="str">
            <v>PLOSS</v>
          </cell>
          <cell r="G990" t="str">
            <v>in H2O</v>
          </cell>
          <cell r="H990">
            <v>2</v>
          </cell>
          <cell r="P990">
            <v>399</v>
          </cell>
        </row>
        <row r="991">
          <cell r="E991" t="str">
            <v>IEC1LPEV</v>
          </cell>
          <cell r="F991" t="str">
            <v>T</v>
          </cell>
          <cell r="G991" t="str">
            <v>F</v>
          </cell>
          <cell r="H991">
            <v>2</v>
          </cell>
          <cell r="P991">
            <v>370.92</v>
          </cell>
        </row>
        <row r="992">
          <cell r="E992" t="str">
            <v>IEC1LPEV</v>
          </cell>
          <cell r="F992" t="str">
            <v>H</v>
          </cell>
          <cell r="G992" t="str">
            <v>Btu/lb</v>
          </cell>
          <cell r="H992">
            <v>2</v>
          </cell>
          <cell r="P992">
            <v>96.14</v>
          </cell>
        </row>
        <row r="993">
          <cell r="E993" t="str">
            <v>LPEVLEC1</v>
          </cell>
          <cell r="F993" t="str">
            <v>M</v>
          </cell>
          <cell r="G993" t="str">
            <v>lb/h</v>
          </cell>
          <cell r="H993">
            <v>0</v>
          </cell>
          <cell r="P993">
            <v>3584000</v>
          </cell>
        </row>
        <row r="994">
          <cell r="E994" t="str">
            <v>LPEVLEC1</v>
          </cell>
          <cell r="F994" t="str">
            <v>PLOSS</v>
          </cell>
          <cell r="G994" t="str">
            <v>in H2O</v>
          </cell>
          <cell r="H994">
            <v>2</v>
          </cell>
          <cell r="P994">
            <v>397.61</v>
          </cell>
        </row>
        <row r="995">
          <cell r="E995" t="str">
            <v>LPEVLEC1</v>
          </cell>
          <cell r="F995" t="str">
            <v>T</v>
          </cell>
          <cell r="G995" t="str">
            <v>F</v>
          </cell>
          <cell r="H995">
            <v>2</v>
          </cell>
          <cell r="P995">
            <v>319.37</v>
          </cell>
        </row>
        <row r="996">
          <cell r="E996" t="str">
            <v>LPEVLEC1</v>
          </cell>
          <cell r="F996" t="str">
            <v>H</v>
          </cell>
          <cell r="G996" t="str">
            <v>Btu/lb</v>
          </cell>
          <cell r="H996">
            <v>2</v>
          </cell>
          <cell r="P996">
            <v>82.91</v>
          </cell>
        </row>
        <row r="997">
          <cell r="P997">
            <v>0.91981222114451966</v>
          </cell>
        </row>
        <row r="998">
          <cell r="F998" t="str">
            <v>Ploss</v>
          </cell>
          <cell r="G998" t="str">
            <v>in H2O</v>
          </cell>
          <cell r="P998">
            <v>1.3899999999999864</v>
          </cell>
        </row>
        <row r="999">
          <cell r="F999" t="str">
            <v>Duty</v>
          </cell>
          <cell r="G999" t="str">
            <v>Mbtu/h</v>
          </cell>
          <cell r="P999">
            <v>47.416319999999999</v>
          </cell>
        </row>
        <row r="1001">
          <cell r="E1001" t="str">
            <v>LPEVACMX</v>
          </cell>
          <cell r="F1001" t="str">
            <v>M</v>
          </cell>
          <cell r="G1001" t="str">
            <v>lb/h</v>
          </cell>
          <cell r="H1001">
            <v>0</v>
          </cell>
          <cell r="P1001">
            <v>45894</v>
          </cell>
        </row>
        <row r="1002">
          <cell r="E1002" t="str">
            <v>LPEVACMX</v>
          </cell>
          <cell r="F1002" t="str">
            <v>P</v>
          </cell>
          <cell r="G1002" t="str">
            <v>psia</v>
          </cell>
          <cell r="H1002">
            <v>2</v>
          </cell>
          <cell r="P1002">
            <v>72.58</v>
          </cell>
        </row>
        <row r="1003">
          <cell r="E1003" t="str">
            <v>LPEVACMX</v>
          </cell>
          <cell r="F1003" t="str">
            <v>T</v>
          </cell>
          <cell r="G1003" t="str">
            <v>F</v>
          </cell>
          <cell r="H1003">
            <v>2</v>
          </cell>
          <cell r="P1003">
            <v>305.37</v>
          </cell>
        </row>
        <row r="1004">
          <cell r="E1004" t="str">
            <v>LPEVACMX</v>
          </cell>
          <cell r="F1004" t="str">
            <v>H</v>
          </cell>
          <cell r="G1004" t="str">
            <v>Btu/lb</v>
          </cell>
          <cell r="H1004">
            <v>2</v>
          </cell>
          <cell r="P1004">
            <v>1181.49</v>
          </cell>
        </row>
        <row r="1005">
          <cell r="E1005" t="str">
            <v>LPEVVNT1</v>
          </cell>
          <cell r="F1005" t="str">
            <v>M</v>
          </cell>
          <cell r="G1005" t="str">
            <v>lb/h</v>
          </cell>
          <cell r="H1005">
            <v>0</v>
          </cell>
          <cell r="P1005">
            <v>0</v>
          </cell>
        </row>
        <row r="1006">
          <cell r="E1006" t="str">
            <v>LPEVVNT1</v>
          </cell>
          <cell r="F1006" t="str">
            <v>P</v>
          </cell>
          <cell r="G1006" t="str">
            <v>psia</v>
          </cell>
          <cell r="H1006">
            <v>2</v>
          </cell>
          <cell r="P1006">
            <v>72.58</v>
          </cell>
        </row>
        <row r="1007">
          <cell r="E1007" t="str">
            <v>LPEVVNT1</v>
          </cell>
          <cell r="F1007" t="str">
            <v>T</v>
          </cell>
          <cell r="G1007" t="str">
            <v>F</v>
          </cell>
          <cell r="H1007">
            <v>2</v>
          </cell>
          <cell r="P1007">
            <v>305.37</v>
          </cell>
        </row>
        <row r="1008">
          <cell r="E1008" t="str">
            <v>LPEVVNT1</v>
          </cell>
          <cell r="F1008" t="str">
            <v>H</v>
          </cell>
          <cell r="G1008" t="str">
            <v>Btu/lb</v>
          </cell>
          <cell r="H1008">
            <v>2</v>
          </cell>
          <cell r="P1008">
            <v>1181.49</v>
          </cell>
        </row>
        <row r="1009">
          <cell r="E1009" t="str">
            <v>PEG1LPEV</v>
          </cell>
          <cell r="F1009" t="str">
            <v>M</v>
          </cell>
          <cell r="G1009" t="str">
            <v>lb/h</v>
          </cell>
          <cell r="H1009">
            <v>0</v>
          </cell>
          <cell r="P1009">
            <v>0</v>
          </cell>
        </row>
        <row r="1010">
          <cell r="E1010" t="str">
            <v>PEG1LPEV</v>
          </cell>
          <cell r="F1010" t="str">
            <v>P</v>
          </cell>
          <cell r="G1010" t="str">
            <v>psia</v>
          </cell>
          <cell r="H1010">
            <v>2</v>
          </cell>
          <cell r="P1010">
            <v>308.22000000000003</v>
          </cell>
        </row>
        <row r="1011">
          <cell r="E1011" t="str">
            <v>PEG1LPEV</v>
          </cell>
          <cell r="F1011" t="str">
            <v>T</v>
          </cell>
          <cell r="G1011" t="str">
            <v>F</v>
          </cell>
          <cell r="H1011">
            <v>2</v>
          </cell>
          <cell r="P1011">
            <v>419.85</v>
          </cell>
        </row>
        <row r="1012">
          <cell r="E1012" t="str">
            <v>PEG1LPEV</v>
          </cell>
          <cell r="F1012" t="str">
            <v>H</v>
          </cell>
          <cell r="G1012" t="str">
            <v>Btu/lb</v>
          </cell>
          <cell r="H1012">
            <v>2</v>
          </cell>
          <cell r="P1012">
            <v>1203.5999999999999</v>
          </cell>
        </row>
        <row r="1014">
          <cell r="E1014" t="str">
            <v>BND3LPEV</v>
          </cell>
          <cell r="F1014" t="str">
            <v>M</v>
          </cell>
          <cell r="G1014" t="str">
            <v>lb/h</v>
          </cell>
          <cell r="H1014">
            <v>0</v>
          </cell>
          <cell r="P1014">
            <v>603312</v>
          </cell>
        </row>
        <row r="1015">
          <cell r="E1015" t="str">
            <v>BND3LPEV</v>
          </cell>
          <cell r="F1015" t="str">
            <v>P</v>
          </cell>
          <cell r="G1015" t="str">
            <v>psia</v>
          </cell>
          <cell r="H1015">
            <v>2</v>
          </cell>
          <cell r="P1015">
            <v>72.58</v>
          </cell>
        </row>
        <row r="1016">
          <cell r="E1016" t="str">
            <v>BND3LPEV</v>
          </cell>
          <cell r="F1016" t="str">
            <v>T</v>
          </cell>
          <cell r="G1016" t="str">
            <v>F</v>
          </cell>
          <cell r="H1016">
            <v>2</v>
          </cell>
          <cell r="P1016">
            <v>296.39999999999998</v>
          </cell>
        </row>
        <row r="1017">
          <cell r="E1017" t="str">
            <v>BND3LPEV</v>
          </cell>
          <cell r="F1017" t="str">
            <v>H</v>
          </cell>
          <cell r="G1017" t="str">
            <v>Btu/lb</v>
          </cell>
          <cell r="H1017">
            <v>2</v>
          </cell>
          <cell r="P1017">
            <v>266.02999999999997</v>
          </cell>
        </row>
        <row r="1018">
          <cell r="E1018" t="str">
            <v>LPEVBPP1</v>
          </cell>
          <cell r="F1018" t="str">
            <v>M</v>
          </cell>
          <cell r="G1018" t="str">
            <v>lb/h</v>
          </cell>
          <cell r="H1018">
            <v>0</v>
          </cell>
          <cell r="P1018">
            <v>557418</v>
          </cell>
        </row>
        <row r="1019">
          <cell r="E1019" t="str">
            <v>LPEVBPP1</v>
          </cell>
          <cell r="F1019" t="str">
            <v>P</v>
          </cell>
          <cell r="G1019" t="str">
            <v>psia</v>
          </cell>
          <cell r="H1019">
            <v>2</v>
          </cell>
          <cell r="P1019">
            <v>72.58</v>
          </cell>
        </row>
        <row r="1020">
          <cell r="E1020" t="str">
            <v>LPEVBPP1</v>
          </cell>
          <cell r="F1020" t="str">
            <v>T</v>
          </cell>
          <cell r="G1020" t="str">
            <v>F</v>
          </cell>
          <cell r="H1020">
            <v>2</v>
          </cell>
          <cell r="P1020">
            <v>305.37</v>
          </cell>
        </row>
        <row r="1021">
          <cell r="E1021" t="str">
            <v>LPEVBPP1</v>
          </cell>
          <cell r="F1021" t="str">
            <v>H</v>
          </cell>
          <cell r="G1021" t="str">
            <v>Btu/lb</v>
          </cell>
          <cell r="H1021">
            <v>2</v>
          </cell>
          <cell r="P1021">
            <v>275.29000000000002</v>
          </cell>
        </row>
        <row r="1022">
          <cell r="E1022" t="str">
            <v>LPEVLPBD</v>
          </cell>
          <cell r="F1022" t="str">
            <v>M</v>
          </cell>
          <cell r="G1022" t="str">
            <v>lb/h</v>
          </cell>
          <cell r="H1022">
            <v>0</v>
          </cell>
          <cell r="P1022">
            <v>0</v>
          </cell>
        </row>
        <row r="1023">
          <cell r="E1023" t="str">
            <v>LPEVLPBD</v>
          </cell>
          <cell r="F1023" t="str">
            <v>P</v>
          </cell>
          <cell r="G1023" t="str">
            <v>psia</v>
          </cell>
          <cell r="H1023">
            <v>2</v>
          </cell>
          <cell r="P1023">
            <v>72.58</v>
          </cell>
        </row>
        <row r="1024">
          <cell r="E1024" t="str">
            <v>LPEVLPBD</v>
          </cell>
          <cell r="F1024" t="str">
            <v>T</v>
          </cell>
          <cell r="G1024" t="str">
            <v>F</v>
          </cell>
          <cell r="H1024">
            <v>2</v>
          </cell>
          <cell r="P1024">
            <v>305.37</v>
          </cell>
        </row>
        <row r="1025">
          <cell r="E1025" t="str">
            <v>LPEVLPBD</v>
          </cell>
          <cell r="F1025" t="str">
            <v>H</v>
          </cell>
          <cell r="G1025" t="str">
            <v>Btu/lb</v>
          </cell>
          <cell r="H1025">
            <v>2</v>
          </cell>
          <cell r="P1025">
            <v>275.29000000000002</v>
          </cell>
        </row>
        <row r="1026">
          <cell r="F1026" t="str">
            <v>Duty</v>
          </cell>
          <cell r="G1026" t="str">
            <v>Mbtu/h</v>
          </cell>
          <cell r="P1026">
            <v>47.175811920000015</v>
          </cell>
        </row>
        <row r="1028">
          <cell r="F1028" t="str">
            <v>T</v>
          </cell>
          <cell r="G1028" t="str">
            <v>F</v>
          </cell>
          <cell r="P1028">
            <v>65.550000000000011</v>
          </cell>
        </row>
        <row r="1029">
          <cell r="F1029" t="str">
            <v>T</v>
          </cell>
          <cell r="G1029" t="str">
            <v>F</v>
          </cell>
          <cell r="P1029">
            <v>14</v>
          </cell>
        </row>
        <row r="1030">
          <cell r="F1030" t="str">
            <v>T</v>
          </cell>
          <cell r="G1030" t="str">
            <v>F</v>
          </cell>
          <cell r="P1030">
            <v>8.9700000000000273</v>
          </cell>
        </row>
        <row r="1031">
          <cell r="F1031" t="str">
            <v>T</v>
          </cell>
          <cell r="G1031" t="str">
            <v>F</v>
          </cell>
          <cell r="P1031">
            <v>33.392585348500681</v>
          </cell>
        </row>
        <row r="1032">
          <cell r="P1032">
            <v>0.7824336354672361</v>
          </cell>
        </row>
        <row r="1034">
          <cell r="E1034" t="str">
            <v>LPEVLEC1</v>
          </cell>
          <cell r="F1034" t="str">
            <v>M</v>
          </cell>
          <cell r="G1034" t="str">
            <v>lb/h</v>
          </cell>
          <cell r="H1034">
            <v>0</v>
          </cell>
          <cell r="P1034">
            <v>3584000</v>
          </cell>
        </row>
        <row r="1035">
          <cell r="E1035" t="str">
            <v>LPEVLEC1</v>
          </cell>
          <cell r="F1035" t="str">
            <v>PLOSS</v>
          </cell>
          <cell r="G1035" t="str">
            <v>in H2O</v>
          </cell>
          <cell r="H1035">
            <v>2</v>
          </cell>
          <cell r="P1035">
            <v>397.61</v>
          </cell>
        </row>
        <row r="1036">
          <cell r="E1036" t="str">
            <v>LPEVLEC1</v>
          </cell>
          <cell r="F1036" t="str">
            <v>T</v>
          </cell>
          <cell r="G1036" t="str">
            <v>F</v>
          </cell>
          <cell r="H1036">
            <v>2</v>
          </cell>
          <cell r="P1036">
            <v>319.37</v>
          </cell>
        </row>
        <row r="1037">
          <cell r="E1037" t="str">
            <v>LPEVLEC1</v>
          </cell>
          <cell r="F1037" t="str">
            <v>H</v>
          </cell>
          <cell r="G1037" t="str">
            <v>Btu/lb</v>
          </cell>
          <cell r="H1037">
            <v>2</v>
          </cell>
          <cell r="P1037">
            <v>82.91</v>
          </cell>
        </row>
        <row r="1038">
          <cell r="E1038" t="str">
            <v>LEC1STCK</v>
          </cell>
          <cell r="F1038" t="str">
            <v>M</v>
          </cell>
          <cell r="G1038" t="str">
            <v>lb/h</v>
          </cell>
          <cell r="H1038">
            <v>0</v>
          </cell>
          <cell r="P1038">
            <v>3584000</v>
          </cell>
        </row>
        <row r="1039">
          <cell r="E1039" t="str">
            <v>LEC1STCK</v>
          </cell>
          <cell r="F1039" t="str">
            <v>PLOSS</v>
          </cell>
          <cell r="G1039" t="str">
            <v>in H2O</v>
          </cell>
          <cell r="H1039">
            <v>2</v>
          </cell>
          <cell r="P1039">
            <v>396.23</v>
          </cell>
        </row>
        <row r="1040">
          <cell r="E1040" t="str">
            <v>LEC1STCK</v>
          </cell>
          <cell r="F1040" t="str">
            <v>T</v>
          </cell>
          <cell r="G1040" t="str">
            <v>F</v>
          </cell>
          <cell r="H1040">
            <v>2</v>
          </cell>
          <cell r="P1040">
            <v>188.16</v>
          </cell>
        </row>
        <row r="1041">
          <cell r="E1041" t="str">
            <v>LEC1STCK</v>
          </cell>
          <cell r="F1041" t="str">
            <v>H</v>
          </cell>
          <cell r="G1041" t="str">
            <v>Btu/lb</v>
          </cell>
          <cell r="H1041">
            <v>2</v>
          </cell>
          <cell r="P1041">
            <v>49.55</v>
          </cell>
        </row>
        <row r="1042">
          <cell r="P1042">
            <v>0.91122810761374895</v>
          </cell>
        </row>
        <row r="1043">
          <cell r="F1043" t="str">
            <v>Ploss</v>
          </cell>
          <cell r="G1043" t="str">
            <v>in H2O</v>
          </cell>
          <cell r="P1043">
            <v>1.3799999999999955</v>
          </cell>
        </row>
        <row r="1044">
          <cell r="F1044" t="str">
            <v>Duty</v>
          </cell>
          <cell r="G1044" t="str">
            <v>Mbtu/h</v>
          </cell>
          <cell r="P1044">
            <v>119.56224</v>
          </cell>
        </row>
        <row r="1046">
          <cell r="E1046" t="str">
            <v>BOXALEC1</v>
          </cell>
          <cell r="F1046" t="str">
            <v>M</v>
          </cell>
          <cell r="G1046" t="str">
            <v>lb/h</v>
          </cell>
          <cell r="H1046">
            <v>0</v>
          </cell>
          <cell r="P1046">
            <v>758115</v>
          </cell>
        </row>
        <row r="1047">
          <cell r="E1047" t="str">
            <v>BOXALEC1</v>
          </cell>
          <cell r="F1047" t="str">
            <v>P</v>
          </cell>
          <cell r="G1047" t="str">
            <v>psia</v>
          </cell>
          <cell r="H1047">
            <v>2</v>
          </cell>
          <cell r="P1047">
            <v>414.82</v>
          </cell>
        </row>
        <row r="1048">
          <cell r="E1048" t="str">
            <v>BOXALEC1</v>
          </cell>
          <cell r="F1048" t="str">
            <v>T</v>
          </cell>
          <cell r="G1048" t="str">
            <v>F</v>
          </cell>
          <cell r="H1048">
            <v>2</v>
          </cell>
          <cell r="P1048">
            <v>140.09</v>
          </cell>
        </row>
        <row r="1049">
          <cell r="E1049" t="str">
            <v>BOXALEC1</v>
          </cell>
          <cell r="F1049" t="str">
            <v>H</v>
          </cell>
          <cell r="G1049" t="str">
            <v>Btu/lb</v>
          </cell>
          <cell r="H1049">
            <v>2</v>
          </cell>
          <cell r="P1049">
            <v>109.09</v>
          </cell>
        </row>
        <row r="1050">
          <cell r="E1050" t="str">
            <v>LEC1RCSP</v>
          </cell>
          <cell r="F1050" t="str">
            <v>M</v>
          </cell>
          <cell r="G1050" t="str">
            <v>lb/h</v>
          </cell>
          <cell r="H1050">
            <v>0</v>
          </cell>
          <cell r="I1050" t="e">
            <v>#NAME?</v>
          </cell>
          <cell r="J1050" t="str">
            <v>M</v>
          </cell>
          <cell r="L1050">
            <v>0</v>
          </cell>
          <cell r="P1050">
            <v>758115</v>
          </cell>
        </row>
        <row r="1051">
          <cell r="E1051" t="str">
            <v>LEC1RCSP</v>
          </cell>
          <cell r="F1051" t="str">
            <v>P</v>
          </cell>
          <cell r="G1051" t="str">
            <v>psia</v>
          </cell>
          <cell r="H1051">
            <v>2</v>
          </cell>
          <cell r="I1051" t="e">
            <v>#NAME?</v>
          </cell>
          <cell r="J1051" t="str">
            <v>P</v>
          </cell>
          <cell r="L1051">
            <v>1</v>
          </cell>
          <cell r="P1051">
            <v>399.82</v>
          </cell>
        </row>
        <row r="1052">
          <cell r="E1052" t="str">
            <v>LEC1RCSP</v>
          </cell>
          <cell r="F1052" t="str">
            <v>T</v>
          </cell>
          <cell r="G1052" t="str">
            <v>F</v>
          </cell>
          <cell r="H1052">
            <v>2</v>
          </cell>
          <cell r="I1052" t="e">
            <v>#NAME?</v>
          </cell>
          <cell r="J1052" t="str">
            <v>T</v>
          </cell>
          <cell r="L1052">
            <v>1</v>
          </cell>
          <cell r="P1052">
            <v>295.77</v>
          </cell>
        </row>
        <row r="1053">
          <cell r="E1053" t="str">
            <v>LEC1RCSP</v>
          </cell>
          <cell r="F1053" t="str">
            <v>H</v>
          </cell>
          <cell r="G1053" t="str">
            <v>Btu/lb</v>
          </cell>
          <cell r="H1053">
            <v>2</v>
          </cell>
          <cell r="I1053" t="e">
            <v>#NAME?</v>
          </cell>
          <cell r="J1053" t="str">
            <v>H</v>
          </cell>
          <cell r="L1053">
            <v>1</v>
          </cell>
          <cell r="P1053">
            <v>266.02999999999997</v>
          </cell>
        </row>
        <row r="1054">
          <cell r="P1054">
            <v>0.76425082284172652</v>
          </cell>
        </row>
        <row r="1055">
          <cell r="F1055" t="str">
            <v>P</v>
          </cell>
          <cell r="G1055" t="str">
            <v>psia</v>
          </cell>
          <cell r="P1055">
            <v>15</v>
          </cell>
        </row>
        <row r="1056">
          <cell r="F1056" t="str">
            <v>Duty</v>
          </cell>
          <cell r="G1056" t="str">
            <v>Mbtu/h</v>
          </cell>
          <cell r="P1056">
            <v>118.97856809999998</v>
          </cell>
        </row>
        <row r="1058">
          <cell r="F1058" t="str">
            <v>T</v>
          </cell>
          <cell r="G1058" t="str">
            <v>F</v>
          </cell>
          <cell r="P1058">
            <v>23.600000000000023</v>
          </cell>
        </row>
        <row r="1059">
          <cell r="F1059" t="str">
            <v>T</v>
          </cell>
          <cell r="G1059" t="str">
            <v>F</v>
          </cell>
          <cell r="P1059">
            <v>48.069999999999993</v>
          </cell>
        </row>
        <row r="1060">
          <cell r="F1060" t="str">
            <v>T</v>
          </cell>
          <cell r="G1060" t="str">
            <v>F</v>
          </cell>
          <cell r="P1060">
            <v>34.396404326574931</v>
          </cell>
        </row>
        <row r="1061">
          <cell r="P1061">
            <v>0.86591964405691912</v>
          </cell>
        </row>
        <row r="1062">
          <cell r="E1062" t="str">
            <v>RCPDSRC</v>
          </cell>
          <cell r="F1062" t="str">
            <v>M</v>
          </cell>
          <cell r="G1062" t="str">
            <v>lb/h</v>
          </cell>
          <cell r="H1062">
            <v>0</v>
          </cell>
          <cell r="P1062">
            <v>154802</v>
          </cell>
        </row>
        <row r="1063">
          <cell r="E1063" t="str">
            <v>RCPDSRC</v>
          </cell>
          <cell r="F1063" t="str">
            <v>T</v>
          </cell>
          <cell r="G1063" t="str">
            <v>F</v>
          </cell>
          <cell r="H1063">
            <v>2</v>
          </cell>
          <cell r="P1063">
            <v>295.89999999999998</v>
          </cell>
        </row>
        <row r="1064">
          <cell r="P1064">
            <v>0.20419329521246776</v>
          </cell>
        </row>
        <row r="1065">
          <cell r="E1065" t="str">
            <v>LPBPLPMX</v>
          </cell>
          <cell r="F1065" t="str">
            <v>M</v>
          </cell>
          <cell r="G1065" t="str">
            <v>lb/h</v>
          </cell>
          <cell r="H1065">
            <v>0</v>
          </cell>
          <cell r="I1065" t="e">
            <v>#NAME?</v>
          </cell>
          <cell r="J1065" t="str">
            <v>M</v>
          </cell>
          <cell r="L1065">
            <v>0</v>
          </cell>
          <cell r="P1065">
            <v>0</v>
          </cell>
        </row>
        <row r="1066">
          <cell r="E1066" t="str">
            <v>LPBPLPMX</v>
          </cell>
          <cell r="F1066" t="str">
            <v>P</v>
          </cell>
          <cell r="G1066" t="str">
            <v>psia</v>
          </cell>
          <cell r="H1066">
            <v>2</v>
          </cell>
          <cell r="I1066" t="e">
            <v>#NAME?</v>
          </cell>
          <cell r="J1066" t="str">
            <v>P</v>
          </cell>
          <cell r="L1066">
            <v>1</v>
          </cell>
          <cell r="P1066">
            <v>414.82</v>
          </cell>
        </row>
        <row r="1067">
          <cell r="E1067" t="str">
            <v>LPBPLPMX</v>
          </cell>
          <cell r="F1067" t="str">
            <v>T</v>
          </cell>
          <cell r="G1067" t="str">
            <v>F</v>
          </cell>
          <cell r="H1067">
            <v>2</v>
          </cell>
          <cell r="I1067" t="e">
            <v>#NAME?</v>
          </cell>
          <cell r="J1067" t="str">
            <v>T</v>
          </cell>
          <cell r="L1067">
            <v>1</v>
          </cell>
          <cell r="P1067">
            <v>99.66</v>
          </cell>
        </row>
        <row r="1068">
          <cell r="E1068" t="str">
            <v>LPBPLPMX</v>
          </cell>
          <cell r="F1068" t="str">
            <v>H</v>
          </cell>
          <cell r="G1068" t="str">
            <v>Btu/lb</v>
          </cell>
          <cell r="H1068">
            <v>2</v>
          </cell>
          <cell r="I1068" t="e">
            <v>#NAME?</v>
          </cell>
          <cell r="J1068" t="str">
            <v>H</v>
          </cell>
          <cell r="L1068">
            <v>1</v>
          </cell>
          <cell r="P1068">
            <v>68.77</v>
          </cell>
        </row>
        <row r="1069">
          <cell r="E1069" t="str">
            <v>FGMXLPBP</v>
          </cell>
          <cell r="F1069" t="str">
            <v>M</v>
          </cell>
          <cell r="G1069" t="str">
            <v>lb/h</v>
          </cell>
          <cell r="H1069">
            <v>0</v>
          </cell>
          <cell r="I1069" t="e">
            <v>#NAME?</v>
          </cell>
          <cell r="J1069" t="str">
            <v>M</v>
          </cell>
          <cell r="L1069">
            <v>0</v>
          </cell>
          <cell r="P1069">
            <v>603314</v>
          </cell>
        </row>
        <row r="1070">
          <cell r="E1070" t="str">
            <v>FGMXLPBP</v>
          </cell>
          <cell r="F1070" t="str">
            <v>P</v>
          </cell>
          <cell r="G1070" t="str">
            <v>psia</v>
          </cell>
          <cell r="H1070">
            <v>2</v>
          </cell>
          <cell r="I1070" t="e">
            <v>#NAME?</v>
          </cell>
          <cell r="J1070" t="str">
            <v>P</v>
          </cell>
          <cell r="L1070">
            <v>1</v>
          </cell>
          <cell r="P1070">
            <v>414.82</v>
          </cell>
        </row>
        <row r="1071">
          <cell r="E1071" t="str">
            <v>FGMXLPBP</v>
          </cell>
          <cell r="F1071" t="str">
            <v>T</v>
          </cell>
          <cell r="G1071" t="str">
            <v>F</v>
          </cell>
          <cell r="H1071">
            <v>2</v>
          </cell>
          <cell r="I1071" t="e">
            <v>#NAME?</v>
          </cell>
          <cell r="J1071" t="str">
            <v>T</v>
          </cell>
          <cell r="L1071">
            <v>1</v>
          </cell>
          <cell r="P1071">
            <v>99.66</v>
          </cell>
        </row>
        <row r="1072">
          <cell r="E1072" t="str">
            <v>FGMXLPBP</v>
          </cell>
          <cell r="F1072" t="str">
            <v>H</v>
          </cell>
          <cell r="G1072" t="str">
            <v>Btu/lb</v>
          </cell>
          <cell r="H1072">
            <v>2</v>
          </cell>
          <cell r="I1072" t="e">
            <v>#NAME?</v>
          </cell>
          <cell r="J1072" t="str">
            <v>H</v>
          </cell>
          <cell r="L1072">
            <v>1</v>
          </cell>
          <cell r="P1072">
            <v>68.77</v>
          </cell>
        </row>
        <row r="1073">
          <cell r="E1073" t="str">
            <v>BOX5FGMX</v>
          </cell>
          <cell r="F1073" t="str">
            <v>M</v>
          </cell>
          <cell r="G1073" t="str">
            <v>lb/h</v>
          </cell>
          <cell r="H1073">
            <v>0</v>
          </cell>
          <cell r="I1073" t="e">
            <v>#NAME?</v>
          </cell>
          <cell r="J1073" t="str">
            <v>M</v>
          </cell>
          <cell r="L1073">
            <v>0</v>
          </cell>
          <cell r="P1073">
            <v>552331</v>
          </cell>
        </row>
        <row r="1074">
          <cell r="E1074" t="str">
            <v>BOX5FGMX</v>
          </cell>
          <cell r="F1074" t="str">
            <v>P</v>
          </cell>
          <cell r="G1074" t="str">
            <v>psia</v>
          </cell>
          <cell r="H1074">
            <v>2</v>
          </cell>
          <cell r="I1074" t="e">
            <v>#NAME?</v>
          </cell>
          <cell r="J1074" t="str">
            <v>P</v>
          </cell>
          <cell r="L1074">
            <v>1</v>
          </cell>
          <cell r="P1074">
            <v>414.82</v>
          </cell>
        </row>
        <row r="1075">
          <cell r="E1075" t="str">
            <v>BOX5FGMX</v>
          </cell>
          <cell r="F1075" t="str">
            <v>T</v>
          </cell>
          <cell r="G1075" t="str">
            <v>F</v>
          </cell>
          <cell r="H1075">
            <v>2</v>
          </cell>
          <cell r="I1075" t="e">
            <v>#NAME?</v>
          </cell>
          <cell r="J1075" t="str">
            <v>T</v>
          </cell>
          <cell r="L1075">
            <v>1</v>
          </cell>
          <cell r="P1075">
            <v>95.84</v>
          </cell>
        </row>
        <row r="1076">
          <cell r="E1076" t="str">
            <v>BOX5FGMX</v>
          </cell>
          <cell r="F1076" t="str">
            <v>H</v>
          </cell>
          <cell r="G1076" t="str">
            <v>Btu/lb</v>
          </cell>
          <cell r="H1076">
            <v>2</v>
          </cell>
          <cell r="I1076" t="e">
            <v>#NAME?</v>
          </cell>
          <cell r="J1076" t="str">
            <v>H</v>
          </cell>
          <cell r="L1076">
            <v>1</v>
          </cell>
          <cell r="P1076">
            <v>64.959999999999994</v>
          </cell>
        </row>
        <row r="1077">
          <cell r="E1077" t="str">
            <v>LEC1STCK</v>
          </cell>
          <cell r="F1077" t="str">
            <v>T</v>
          </cell>
          <cell r="G1077" t="str">
            <v>F</v>
          </cell>
          <cell r="H1077">
            <v>2</v>
          </cell>
          <cell r="P1077">
            <v>188.16</v>
          </cell>
        </row>
        <row r="1078">
          <cell r="E1078" t="str">
            <v>STCKSTK</v>
          </cell>
          <cell r="F1078" t="str">
            <v>PLOSS</v>
          </cell>
          <cell r="G1078" t="str">
            <v>in H2O</v>
          </cell>
          <cell r="H1078">
            <v>2</v>
          </cell>
          <cell r="P1078">
            <v>392.68</v>
          </cell>
        </row>
        <row r="1080">
          <cell r="P1080">
            <v>70</v>
          </cell>
        </row>
        <row r="1081">
          <cell r="P1081">
            <v>25</v>
          </cell>
        </row>
        <row r="1082">
          <cell r="P1082">
            <v>15</v>
          </cell>
        </row>
        <row r="1083">
          <cell r="P1083">
            <v>15</v>
          </cell>
        </row>
        <row r="1084">
          <cell r="P1084">
            <v>30</v>
          </cell>
        </row>
        <row r="1085">
          <cell r="P1085">
            <v>30</v>
          </cell>
        </row>
        <row r="1086">
          <cell r="P1086">
            <v>15</v>
          </cell>
        </row>
        <row r="1099">
          <cell r="E1099" t="str">
            <v>SPRHHCV2</v>
          </cell>
          <cell r="F1099" t="str">
            <v>M</v>
          </cell>
          <cell r="G1099" t="str">
            <v>lb/h</v>
          </cell>
          <cell r="H1099">
            <v>0</v>
          </cell>
          <cell r="P1099">
            <v>443601</v>
          </cell>
        </row>
        <row r="1100">
          <cell r="E1100" t="str">
            <v>SPRHHCV2</v>
          </cell>
          <cell r="F1100" t="str">
            <v>P</v>
          </cell>
          <cell r="G1100" t="str">
            <v>psia</v>
          </cell>
          <cell r="H1100">
            <v>2</v>
          </cell>
          <cell r="P1100">
            <v>3005.96</v>
          </cell>
        </row>
        <row r="1101">
          <cell r="E1101" t="str">
            <v>SPRHHCV2</v>
          </cell>
          <cell r="F1101" t="str">
            <v>T</v>
          </cell>
          <cell r="G1101" t="str">
            <v>F</v>
          </cell>
          <cell r="H1101">
            <v>2</v>
          </cell>
          <cell r="P1101">
            <v>311.63</v>
          </cell>
        </row>
        <row r="1102">
          <cell r="E1102" t="str">
            <v>SPRHHCV2</v>
          </cell>
          <cell r="F1102" t="str">
            <v>H</v>
          </cell>
          <cell r="G1102" t="str">
            <v>Btu/lb</v>
          </cell>
          <cell r="H1102">
            <v>2</v>
          </cell>
          <cell r="P1102">
            <v>287.07</v>
          </cell>
        </row>
        <row r="1103">
          <cell r="E1103" t="str">
            <v>HCV2HEC1</v>
          </cell>
          <cell r="F1103" t="str">
            <v>M</v>
          </cell>
          <cell r="G1103" t="str">
            <v>lb/h</v>
          </cell>
          <cell r="H1103">
            <v>0</v>
          </cell>
          <cell r="P1103">
            <v>443601</v>
          </cell>
        </row>
        <row r="1104">
          <cell r="E1104" t="str">
            <v>HCV2HEC1</v>
          </cell>
          <cell r="F1104" t="str">
            <v>P</v>
          </cell>
          <cell r="G1104" t="str">
            <v>psia</v>
          </cell>
          <cell r="H1104">
            <v>2</v>
          </cell>
          <cell r="P1104">
            <v>1252.49</v>
          </cell>
        </row>
        <row r="1105">
          <cell r="E1105" t="str">
            <v>HCV2HEC1</v>
          </cell>
          <cell r="F1105" t="str">
            <v>T</v>
          </cell>
          <cell r="G1105" t="str">
            <v>F</v>
          </cell>
          <cell r="H1105">
            <v>2</v>
          </cell>
          <cell r="P1105">
            <v>314.77</v>
          </cell>
        </row>
        <row r="1106">
          <cell r="E1106" t="str">
            <v>HCV2HEC1</v>
          </cell>
          <cell r="F1106" t="str">
            <v>H</v>
          </cell>
          <cell r="G1106" t="str">
            <v>Btu/lb</v>
          </cell>
          <cell r="H1106">
            <v>2</v>
          </cell>
          <cell r="P1106">
            <v>287.07</v>
          </cell>
        </row>
        <row r="1107">
          <cell r="P1107">
            <v>1753.47</v>
          </cell>
        </row>
        <row r="1109">
          <cell r="E1109" t="str">
            <v>HEC4HPCV</v>
          </cell>
          <cell r="F1109" t="str">
            <v>M</v>
          </cell>
          <cell r="G1109" t="str">
            <v>lb/h</v>
          </cell>
          <cell r="H1109">
            <v>0</v>
          </cell>
          <cell r="P1109">
            <v>443601</v>
          </cell>
        </row>
        <row r="1110">
          <cell r="E1110" t="str">
            <v>HEC4HPCV</v>
          </cell>
          <cell r="F1110" t="str">
            <v>P</v>
          </cell>
          <cell r="G1110" t="str">
            <v>psia</v>
          </cell>
          <cell r="H1110">
            <v>2</v>
          </cell>
          <cell r="P1110">
            <v>1222.49</v>
          </cell>
        </row>
        <row r="1111">
          <cell r="E1111" t="str">
            <v>HEC4HPCV</v>
          </cell>
          <cell r="F1111" t="str">
            <v>T</v>
          </cell>
          <cell r="G1111" t="str">
            <v>F</v>
          </cell>
          <cell r="H1111">
            <v>2</v>
          </cell>
          <cell r="P1111">
            <v>560.6</v>
          </cell>
        </row>
        <row r="1112">
          <cell r="E1112" t="str">
            <v>HEC4HPCV</v>
          </cell>
          <cell r="F1112" t="str">
            <v>H</v>
          </cell>
          <cell r="G1112" t="str">
            <v>Btu/lb</v>
          </cell>
          <cell r="H1112">
            <v>2</v>
          </cell>
          <cell r="P1112">
            <v>562.84</v>
          </cell>
        </row>
        <row r="1113">
          <cell r="E1113" t="str">
            <v>HPCVHPEV</v>
          </cell>
          <cell r="F1113" t="str">
            <v>M</v>
          </cell>
          <cell r="G1113" t="str">
            <v>lb/h</v>
          </cell>
          <cell r="H1113">
            <v>0</v>
          </cell>
          <cell r="P1113">
            <v>443601</v>
          </cell>
        </row>
        <row r="1114">
          <cell r="E1114" t="str">
            <v>HPCVHPEV</v>
          </cell>
          <cell r="F1114" t="str">
            <v>P</v>
          </cell>
          <cell r="G1114" t="str">
            <v>psia</v>
          </cell>
          <cell r="H1114">
            <v>2</v>
          </cell>
          <cell r="P1114">
            <v>1222.49</v>
          </cell>
        </row>
        <row r="1115">
          <cell r="E1115" t="str">
            <v>HPCVHPEV</v>
          </cell>
          <cell r="F1115" t="str">
            <v>T</v>
          </cell>
          <cell r="G1115" t="str">
            <v>F</v>
          </cell>
          <cell r="H1115">
            <v>2</v>
          </cell>
          <cell r="P1115">
            <v>560.61</v>
          </cell>
        </row>
        <row r="1116">
          <cell r="E1116" t="str">
            <v>HPCVHPEV</v>
          </cell>
          <cell r="F1116" t="str">
            <v>H</v>
          </cell>
          <cell r="G1116" t="str">
            <v>Btu/lb</v>
          </cell>
          <cell r="H1116">
            <v>2</v>
          </cell>
          <cell r="P1116">
            <v>562.84</v>
          </cell>
        </row>
        <row r="1117">
          <cell r="P1117">
            <v>0</v>
          </cell>
        </row>
        <row r="1119">
          <cell r="E1119" t="str">
            <v>SPRIICV2</v>
          </cell>
          <cell r="F1119" t="str">
            <v>M</v>
          </cell>
          <cell r="G1119" t="str">
            <v>lb/h</v>
          </cell>
          <cell r="H1119">
            <v>0</v>
          </cell>
          <cell r="P1119">
            <v>113816</v>
          </cell>
        </row>
        <row r="1120">
          <cell r="E1120" t="str">
            <v>SPRIICV2</v>
          </cell>
          <cell r="F1120" t="str">
            <v>P</v>
          </cell>
          <cell r="G1120" t="str">
            <v>psia</v>
          </cell>
          <cell r="H1120">
            <v>2</v>
          </cell>
          <cell r="P1120">
            <v>670.79</v>
          </cell>
        </row>
        <row r="1121">
          <cell r="E1121" t="str">
            <v>SPRIICV2</v>
          </cell>
          <cell r="F1121" t="str">
            <v>T</v>
          </cell>
          <cell r="G1121" t="str">
            <v>F</v>
          </cell>
          <cell r="H1121">
            <v>2</v>
          </cell>
          <cell r="P1121">
            <v>306.64</v>
          </cell>
        </row>
        <row r="1122">
          <cell r="E1122" t="str">
            <v>SPRIICV2</v>
          </cell>
          <cell r="F1122" t="str">
            <v>H</v>
          </cell>
          <cell r="G1122" t="str">
            <v>Btu/lb</v>
          </cell>
          <cell r="H1122">
            <v>2</v>
          </cell>
          <cell r="P1122">
            <v>277.66000000000003</v>
          </cell>
        </row>
        <row r="1123">
          <cell r="E1123" t="str">
            <v>ICV2IEC1</v>
          </cell>
          <cell r="F1123" t="str">
            <v>M</v>
          </cell>
          <cell r="G1123" t="str">
            <v>lb/h</v>
          </cell>
          <cell r="H1123">
            <v>0</v>
          </cell>
          <cell r="P1123">
            <v>113816</v>
          </cell>
        </row>
        <row r="1124">
          <cell r="E1124" t="str">
            <v>ICV2IEC1</v>
          </cell>
          <cell r="F1124" t="str">
            <v>P</v>
          </cell>
          <cell r="G1124" t="str">
            <v>psia</v>
          </cell>
          <cell r="H1124">
            <v>2</v>
          </cell>
          <cell r="P1124">
            <v>338.22</v>
          </cell>
        </row>
        <row r="1125">
          <cell r="E1125" t="str">
            <v>ICV2IEC1</v>
          </cell>
          <cell r="F1125" t="str">
            <v>T</v>
          </cell>
          <cell r="G1125" t="str">
            <v>F</v>
          </cell>
          <cell r="H1125">
            <v>2</v>
          </cell>
          <cell r="P1125">
            <v>307.23</v>
          </cell>
        </row>
        <row r="1126">
          <cell r="E1126" t="str">
            <v>ICV2IEC1</v>
          </cell>
          <cell r="F1126" t="str">
            <v>H</v>
          </cell>
          <cell r="G1126" t="str">
            <v>Btu/lb</v>
          </cell>
          <cell r="H1126">
            <v>2</v>
          </cell>
          <cell r="P1126">
            <v>277.66000000000003</v>
          </cell>
        </row>
        <row r="1127">
          <cell r="P1127">
            <v>332.56999999999994</v>
          </cell>
        </row>
        <row r="1129">
          <cell r="E1129" t="str">
            <v>IEC2IPCV</v>
          </cell>
          <cell r="F1129" t="str">
            <v>M</v>
          </cell>
          <cell r="G1129" t="str">
            <v>lb/h</v>
          </cell>
          <cell r="H1129">
            <v>0</v>
          </cell>
          <cell r="P1129">
            <v>113816</v>
          </cell>
        </row>
        <row r="1130">
          <cell r="E1130" t="str">
            <v>IEC2IPCV</v>
          </cell>
          <cell r="F1130" t="str">
            <v>P</v>
          </cell>
          <cell r="G1130" t="str">
            <v>psia</v>
          </cell>
          <cell r="H1130">
            <v>2</v>
          </cell>
          <cell r="P1130">
            <v>308.22000000000003</v>
          </cell>
        </row>
        <row r="1131">
          <cell r="E1131" t="str">
            <v>IEC2IPCV</v>
          </cell>
          <cell r="F1131" t="str">
            <v>T</v>
          </cell>
          <cell r="G1131" t="str">
            <v>F</v>
          </cell>
          <cell r="H1131">
            <v>2</v>
          </cell>
          <cell r="P1131">
            <v>410.85</v>
          </cell>
        </row>
        <row r="1132">
          <cell r="E1132" t="str">
            <v>IEC2IPCV</v>
          </cell>
          <cell r="F1132" t="str">
            <v>H</v>
          </cell>
          <cell r="G1132" t="str">
            <v>Btu/lb</v>
          </cell>
          <cell r="H1132">
            <v>2</v>
          </cell>
          <cell r="P1132">
            <v>386.91</v>
          </cell>
        </row>
        <row r="1133">
          <cell r="E1133" t="str">
            <v>IPCVFGS1</v>
          </cell>
          <cell r="F1133" t="str">
            <v>M</v>
          </cell>
          <cell r="G1133" t="str">
            <v>lb/h</v>
          </cell>
          <cell r="H1133">
            <v>0</v>
          </cell>
          <cell r="P1133">
            <v>113816</v>
          </cell>
        </row>
        <row r="1134">
          <cell r="E1134" t="str">
            <v>IPCVFGS1</v>
          </cell>
          <cell r="F1134" t="str">
            <v>P</v>
          </cell>
          <cell r="G1134" t="str">
            <v>psia</v>
          </cell>
          <cell r="H1134">
            <v>2</v>
          </cell>
          <cell r="P1134">
            <v>308.22000000000003</v>
          </cell>
        </row>
        <row r="1135">
          <cell r="E1135" t="str">
            <v>IPCVFGS1</v>
          </cell>
          <cell r="F1135" t="str">
            <v>T</v>
          </cell>
          <cell r="G1135" t="str">
            <v>F</v>
          </cell>
          <cell r="H1135">
            <v>2</v>
          </cell>
          <cell r="P1135">
            <v>410.85</v>
          </cell>
        </row>
        <row r="1136">
          <cell r="E1136" t="str">
            <v>IPCVFGS1</v>
          </cell>
          <cell r="F1136" t="str">
            <v>H</v>
          </cell>
          <cell r="G1136" t="str">
            <v>Btu/lb</v>
          </cell>
          <cell r="H1136">
            <v>2</v>
          </cell>
          <cell r="P1136">
            <v>386.91</v>
          </cell>
        </row>
        <row r="1137">
          <cell r="P1137">
            <v>0</v>
          </cell>
        </row>
        <row r="1139">
          <cell r="E1139" t="str">
            <v>FGS2LPCV</v>
          </cell>
          <cell r="F1139" t="str">
            <v>M</v>
          </cell>
          <cell r="G1139" t="str">
            <v>lb/h</v>
          </cell>
          <cell r="H1139">
            <v>0</v>
          </cell>
          <cell r="P1139">
            <v>603312</v>
          </cell>
        </row>
        <row r="1140">
          <cell r="E1140" t="str">
            <v>FGS2LPCV</v>
          </cell>
          <cell r="F1140" t="str">
            <v>P</v>
          </cell>
          <cell r="G1140" t="str">
            <v>psia</v>
          </cell>
          <cell r="H1140">
            <v>2</v>
          </cell>
          <cell r="P1140">
            <v>399.82</v>
          </cell>
        </row>
        <row r="1141">
          <cell r="E1141" t="str">
            <v>FGS2LPCV</v>
          </cell>
          <cell r="F1141" t="str">
            <v>T</v>
          </cell>
          <cell r="G1141" t="str">
            <v>F</v>
          </cell>
          <cell r="H1141">
            <v>2</v>
          </cell>
          <cell r="P1141">
            <v>295.8</v>
          </cell>
        </row>
        <row r="1142">
          <cell r="E1142" t="str">
            <v>FGS2LPCV</v>
          </cell>
          <cell r="F1142" t="str">
            <v>H</v>
          </cell>
          <cell r="G1142" t="str">
            <v>Btu/lb</v>
          </cell>
          <cell r="H1142">
            <v>2</v>
          </cell>
          <cell r="P1142">
            <v>266.02999999999997</v>
          </cell>
        </row>
        <row r="1143">
          <cell r="E1143" t="str">
            <v>LPCVBND3</v>
          </cell>
          <cell r="F1143" t="str">
            <v>M</v>
          </cell>
          <cell r="G1143" t="str">
            <v>lb/h</v>
          </cell>
          <cell r="H1143">
            <v>0</v>
          </cell>
          <cell r="P1143">
            <v>603312</v>
          </cell>
        </row>
        <row r="1144">
          <cell r="E1144" t="str">
            <v>LPCVBND3</v>
          </cell>
          <cell r="F1144" t="str">
            <v>P</v>
          </cell>
          <cell r="G1144" t="str">
            <v>psia</v>
          </cell>
          <cell r="H1144">
            <v>2</v>
          </cell>
          <cell r="P1144">
            <v>72.58</v>
          </cell>
        </row>
        <row r="1145">
          <cell r="E1145" t="str">
            <v>LPCVBND3</v>
          </cell>
          <cell r="F1145" t="str">
            <v>T</v>
          </cell>
          <cell r="G1145" t="str">
            <v>F</v>
          </cell>
          <cell r="H1145">
            <v>2</v>
          </cell>
          <cell r="P1145">
            <v>296.39999999999998</v>
          </cell>
        </row>
        <row r="1146">
          <cell r="E1146" t="str">
            <v>LPCVBND3</v>
          </cell>
          <cell r="F1146" t="str">
            <v>H</v>
          </cell>
          <cell r="G1146" t="str">
            <v>Btu/lb</v>
          </cell>
          <cell r="H1146">
            <v>2</v>
          </cell>
          <cell r="P1146">
            <v>266.02999999999997</v>
          </cell>
        </row>
        <row r="1147">
          <cell r="P1147">
            <v>327.24</v>
          </cell>
        </row>
        <row r="1152">
          <cell r="E1152" t="str">
            <v>FIX1VSLO</v>
          </cell>
          <cell r="F1152" t="str">
            <v>M</v>
          </cell>
          <cell r="G1152" t="str">
            <v>lb/h</v>
          </cell>
          <cell r="H1152">
            <v>0</v>
          </cell>
          <cell r="I1152" t="e">
            <v>#NAME?</v>
          </cell>
          <cell r="J1152" t="str">
            <v>M</v>
          </cell>
          <cell r="L1152">
            <v>0</v>
          </cell>
          <cell r="P1152">
            <v>886222</v>
          </cell>
        </row>
        <row r="1153">
          <cell r="E1153" t="str">
            <v>FIX1VSLO</v>
          </cell>
          <cell r="F1153" t="str">
            <v>P</v>
          </cell>
          <cell r="G1153" t="str">
            <v>psia</v>
          </cell>
          <cell r="H1153">
            <v>2</v>
          </cell>
          <cell r="I1153" t="e">
            <v>#NAME?</v>
          </cell>
          <cell r="J1153" t="str">
            <v>P</v>
          </cell>
          <cell r="L1153">
            <v>1</v>
          </cell>
          <cell r="P1153">
            <v>1091</v>
          </cell>
        </row>
        <row r="1154">
          <cell r="E1154" t="str">
            <v>FIX1VSLO</v>
          </cell>
          <cell r="F1154" t="str">
            <v>T</v>
          </cell>
          <cell r="G1154" t="str">
            <v>F</v>
          </cell>
          <cell r="H1154">
            <v>2</v>
          </cell>
          <cell r="I1154" t="e">
            <v>#NAME?</v>
          </cell>
          <cell r="J1154" t="str">
            <v>T</v>
          </cell>
          <cell r="L1154">
            <v>1</v>
          </cell>
          <cell r="P1154">
            <v>1050.0999999999999</v>
          </cell>
        </row>
        <row r="1155">
          <cell r="E1155" t="str">
            <v>FIX1VSLO</v>
          </cell>
          <cell r="F1155" t="str">
            <v>H</v>
          </cell>
          <cell r="G1155" t="str">
            <v>Btu/lb</v>
          </cell>
          <cell r="H1155">
            <v>2</v>
          </cell>
          <cell r="I1155" t="e">
            <v>#NAME?</v>
          </cell>
          <cell r="J1155" t="str">
            <v>H</v>
          </cell>
          <cell r="L1155">
            <v>1</v>
          </cell>
          <cell r="P1155">
            <v>1532.24</v>
          </cell>
        </row>
        <row r="1156">
          <cell r="E1156" t="str">
            <v>FIX1VSLO</v>
          </cell>
          <cell r="F1156" t="str">
            <v>S</v>
          </cell>
          <cell r="G1156" t="str">
            <v>Btu/lbR</v>
          </cell>
          <cell r="H1156">
            <v>4</v>
          </cell>
          <cell r="P1156">
            <v>1.6617999999999999</v>
          </cell>
        </row>
        <row r="1157">
          <cell r="E1157" t="str">
            <v>FIX1VSLO</v>
          </cell>
          <cell r="F1157" t="str">
            <v>svol</v>
          </cell>
          <cell r="G1157" t="str">
            <v>ft3/lb</v>
          </cell>
          <cell r="H1157">
            <v>4</v>
          </cell>
          <cell r="P1157">
            <v>0.78949999999999998</v>
          </cell>
        </row>
        <row r="1158">
          <cell r="E1158" t="str">
            <v>THVGOV</v>
          </cell>
          <cell r="F1158" t="str">
            <v>M</v>
          </cell>
          <cell r="G1158" t="str">
            <v>lb/h</v>
          </cell>
          <cell r="H1158">
            <v>0</v>
          </cell>
          <cell r="P1158">
            <v>886222</v>
          </cell>
        </row>
        <row r="1159">
          <cell r="E1159" t="str">
            <v>THVGOV</v>
          </cell>
          <cell r="F1159" t="str">
            <v>P</v>
          </cell>
          <cell r="G1159" t="str">
            <v>psia</v>
          </cell>
          <cell r="H1159">
            <v>2</v>
          </cell>
          <cell r="P1159">
            <v>1082.2</v>
          </cell>
        </row>
        <row r="1160">
          <cell r="E1160" t="str">
            <v>THVGOV</v>
          </cell>
          <cell r="F1160" t="str">
            <v>T</v>
          </cell>
          <cell r="G1160" t="str">
            <v>F</v>
          </cell>
          <cell r="H1160">
            <v>2</v>
          </cell>
          <cell r="P1160">
            <v>1049.68</v>
          </cell>
        </row>
        <row r="1161">
          <cell r="E1161" t="str">
            <v>THVGOV</v>
          </cell>
          <cell r="F1161" t="str">
            <v>H</v>
          </cell>
          <cell r="G1161" t="str">
            <v>Btu/lb</v>
          </cell>
          <cell r="H1161">
            <v>2</v>
          </cell>
          <cell r="P1161">
            <v>1532.24</v>
          </cell>
        </row>
        <row r="1162">
          <cell r="E1162" t="str">
            <v>THVGOV</v>
          </cell>
          <cell r="F1162" t="str">
            <v>S</v>
          </cell>
          <cell r="G1162" t="str">
            <v>Btu/lbR</v>
          </cell>
          <cell r="H1162">
            <v>4</v>
          </cell>
          <cell r="P1162">
            <v>1.6627000000000001</v>
          </cell>
        </row>
        <row r="1163">
          <cell r="E1163" t="str">
            <v>THVGOV</v>
          </cell>
          <cell r="F1163" t="str">
            <v>svol</v>
          </cell>
          <cell r="G1163" t="str">
            <v>ft3/lb</v>
          </cell>
          <cell r="H1163">
            <v>4</v>
          </cell>
          <cell r="P1163">
            <v>0.79600000000000004</v>
          </cell>
        </row>
        <row r="1164">
          <cell r="F1164" t="str">
            <v>P</v>
          </cell>
          <cell r="G1164" t="str">
            <v>psia</v>
          </cell>
          <cell r="P1164">
            <v>8.7999999999999545</v>
          </cell>
        </row>
        <row r="1165">
          <cell r="P1165">
            <v>23839.998230982954</v>
          </cell>
        </row>
        <row r="1166">
          <cell r="E1166" t="str">
            <v>THV</v>
          </cell>
          <cell r="F1166" t="str">
            <v>tfr</v>
          </cell>
          <cell r="G1166" t="str">
            <v>tfr</v>
          </cell>
          <cell r="H1166">
            <v>4</v>
          </cell>
          <cell r="P1166">
            <v>0.93640000000000001</v>
          </cell>
        </row>
        <row r="1168">
          <cell r="E1168" t="str">
            <v>THVGOV</v>
          </cell>
          <cell r="F1168" t="str">
            <v>M</v>
          </cell>
          <cell r="G1168" t="str">
            <v>lb/h</v>
          </cell>
          <cell r="H1168">
            <v>0</v>
          </cell>
          <cell r="P1168">
            <v>886222</v>
          </cell>
        </row>
        <row r="1169">
          <cell r="E1169" t="str">
            <v>THVGOV</v>
          </cell>
          <cell r="F1169" t="str">
            <v>P</v>
          </cell>
          <cell r="G1169" t="str">
            <v>psia</v>
          </cell>
          <cell r="H1169">
            <v>2</v>
          </cell>
          <cell r="P1169">
            <v>1082.2</v>
          </cell>
        </row>
        <row r="1170">
          <cell r="E1170" t="str">
            <v>THVGOV</v>
          </cell>
          <cell r="F1170" t="str">
            <v>T</v>
          </cell>
          <cell r="G1170" t="str">
            <v>F</v>
          </cell>
          <cell r="H1170">
            <v>2</v>
          </cell>
          <cell r="P1170">
            <v>1049.68</v>
          </cell>
        </row>
        <row r="1171">
          <cell r="E1171" t="str">
            <v>THVGOV</v>
          </cell>
          <cell r="F1171" t="str">
            <v>H</v>
          </cell>
          <cell r="G1171" t="str">
            <v>Btu/lb</v>
          </cell>
          <cell r="H1171">
            <v>2</v>
          </cell>
          <cell r="P1171">
            <v>1532.24</v>
          </cell>
        </row>
        <row r="1172">
          <cell r="E1172" t="str">
            <v>THVGOV</v>
          </cell>
          <cell r="F1172" t="str">
            <v>S</v>
          </cell>
          <cell r="G1172" t="str">
            <v>Btu/lbR</v>
          </cell>
          <cell r="H1172">
            <v>4</v>
          </cell>
          <cell r="P1172">
            <v>1.6627000000000001</v>
          </cell>
        </row>
        <row r="1173">
          <cell r="E1173" t="str">
            <v>GOVGSL1</v>
          </cell>
          <cell r="F1173" t="str">
            <v>M</v>
          </cell>
          <cell r="G1173" t="str">
            <v>lb/h</v>
          </cell>
          <cell r="H1173">
            <v>0</v>
          </cell>
          <cell r="P1173">
            <v>886222</v>
          </cell>
        </row>
        <row r="1174">
          <cell r="E1174" t="str">
            <v>GOVGSL1</v>
          </cell>
          <cell r="F1174" t="str">
            <v>P</v>
          </cell>
          <cell r="G1174" t="str">
            <v>psia</v>
          </cell>
          <cell r="H1174">
            <v>2</v>
          </cell>
          <cell r="P1174">
            <v>880.98</v>
          </cell>
        </row>
        <row r="1175">
          <cell r="E1175" t="str">
            <v>GOVGSL1</v>
          </cell>
          <cell r="F1175" t="str">
            <v>T</v>
          </cell>
          <cell r="G1175" t="str">
            <v>F</v>
          </cell>
          <cell r="H1175">
            <v>2</v>
          </cell>
          <cell r="P1175">
            <v>997.82</v>
          </cell>
        </row>
        <row r="1176">
          <cell r="E1176" t="str">
            <v>GOVGSL1</v>
          </cell>
          <cell r="F1176" t="str">
            <v>H</v>
          </cell>
          <cell r="G1176" t="str">
            <v>Btu/lb</v>
          </cell>
          <cell r="H1176">
            <v>2</v>
          </cell>
          <cell r="P1176">
            <v>1508.5</v>
          </cell>
        </row>
        <row r="1178">
          <cell r="G1178" t="e">
            <v>#N/A</v>
          </cell>
          <cell r="P1178">
            <v>0.74067500597476954</v>
          </cell>
        </row>
        <row r="1179">
          <cell r="E1179" t="str">
            <v>GOV</v>
          </cell>
          <cell r="F1179" t="str">
            <v>Powout</v>
          </cell>
          <cell r="G1179" t="str">
            <v>kW</v>
          </cell>
          <cell r="H1179">
            <v>0</v>
          </cell>
          <cell r="P1179">
            <v>6165</v>
          </cell>
        </row>
        <row r="1180">
          <cell r="G1180" t="e">
            <v>#N/A</v>
          </cell>
          <cell r="P1180">
            <v>0.37209054555299104</v>
          </cell>
        </row>
        <row r="1181">
          <cell r="G1181" t="e">
            <v>#N/A</v>
          </cell>
          <cell r="P1181">
            <v>1.2284047310949171</v>
          </cell>
        </row>
        <row r="1183">
          <cell r="E1183" t="str">
            <v>GSL1HPT</v>
          </cell>
          <cell r="F1183" t="str">
            <v>M</v>
          </cell>
          <cell r="G1183" t="str">
            <v>lb/h</v>
          </cell>
          <cell r="H1183">
            <v>0</v>
          </cell>
          <cell r="P1183">
            <v>877405</v>
          </cell>
        </row>
        <row r="1184">
          <cell r="E1184" t="str">
            <v>GSL1HPT</v>
          </cell>
          <cell r="F1184" t="str">
            <v>P</v>
          </cell>
          <cell r="G1184" t="str">
            <v>psia</v>
          </cell>
          <cell r="H1184">
            <v>2</v>
          </cell>
          <cell r="P1184">
            <v>880.98</v>
          </cell>
        </row>
        <row r="1185">
          <cell r="E1185" t="str">
            <v>GSL1HPT</v>
          </cell>
          <cell r="F1185" t="str">
            <v>T</v>
          </cell>
          <cell r="G1185" t="str">
            <v>F</v>
          </cell>
          <cell r="H1185">
            <v>2</v>
          </cell>
          <cell r="P1185">
            <v>997.82</v>
          </cell>
        </row>
        <row r="1186">
          <cell r="E1186" t="str">
            <v>GSL1HPT</v>
          </cell>
          <cell r="F1186" t="str">
            <v>H</v>
          </cell>
          <cell r="G1186" t="str">
            <v>Btu/lb</v>
          </cell>
          <cell r="H1186">
            <v>2</v>
          </cell>
          <cell r="P1186">
            <v>1508.5</v>
          </cell>
        </row>
        <row r="1187">
          <cell r="E1187" t="str">
            <v>GSL1HPT</v>
          </cell>
          <cell r="F1187" t="str">
            <v>S</v>
          </cell>
          <cell r="G1187" t="str">
            <v>Btu/lbR</v>
          </cell>
          <cell r="H1187">
            <v>4</v>
          </cell>
          <cell r="P1187">
            <v>1.6684000000000001</v>
          </cell>
        </row>
        <row r="1188">
          <cell r="E1188" t="str">
            <v>GSL1HPT</v>
          </cell>
          <cell r="F1188" t="str">
            <v>svol</v>
          </cell>
          <cell r="G1188" t="str">
            <v>ft3/lb</v>
          </cell>
          <cell r="H1188">
            <v>4</v>
          </cell>
          <cell r="P1188">
            <v>0.94669999999999999</v>
          </cell>
        </row>
        <row r="1189">
          <cell r="E1189" t="str">
            <v>HPTGSL3</v>
          </cell>
          <cell r="F1189" t="str">
            <v>M</v>
          </cell>
          <cell r="G1189" t="str">
            <v>lb/h</v>
          </cell>
          <cell r="H1189">
            <v>0</v>
          </cell>
          <cell r="P1189">
            <v>877405</v>
          </cell>
        </row>
        <row r="1190">
          <cell r="E1190" t="str">
            <v>HPTGSL3</v>
          </cell>
          <cell r="F1190" t="str">
            <v>P</v>
          </cell>
          <cell r="G1190" t="str">
            <v>psia</v>
          </cell>
          <cell r="H1190">
            <v>2</v>
          </cell>
          <cell r="P1190">
            <v>300.08</v>
          </cell>
        </row>
        <row r="1191">
          <cell r="E1191" t="str">
            <v>HPTGSL3</v>
          </cell>
          <cell r="F1191" t="str">
            <v>T</v>
          </cell>
          <cell r="G1191" t="str">
            <v>F</v>
          </cell>
          <cell r="H1191">
            <v>2</v>
          </cell>
          <cell r="P1191">
            <v>732.23</v>
          </cell>
        </row>
        <row r="1192">
          <cell r="E1192" t="str">
            <v>HPTGSL3</v>
          </cell>
          <cell r="F1192" t="str">
            <v>H</v>
          </cell>
          <cell r="G1192" t="str">
            <v>Btu/lb</v>
          </cell>
          <cell r="H1192">
            <v>2</v>
          </cell>
          <cell r="P1192">
            <v>1385.58</v>
          </cell>
        </row>
        <row r="1193">
          <cell r="E1193" t="str">
            <v>HPTGSL3</v>
          </cell>
          <cell r="F1193" t="str">
            <v>S</v>
          </cell>
          <cell r="G1193" t="str">
            <v>Btu/lbR</v>
          </cell>
          <cell r="H1193">
            <v>4</v>
          </cell>
          <cell r="P1193">
            <v>1.69</v>
          </cell>
        </row>
        <row r="1195">
          <cell r="G1195" t="e">
            <v>#N/A</v>
          </cell>
          <cell r="P1195">
            <v>0.82213081193186544</v>
          </cell>
        </row>
        <row r="1196">
          <cell r="G1196" t="e">
            <v>#N/A</v>
          </cell>
          <cell r="P1196">
            <v>0.82962934753802353</v>
          </cell>
        </row>
        <row r="1197">
          <cell r="E1197" t="str">
            <v>HPT</v>
          </cell>
          <cell r="F1197" t="str">
            <v>Powout</v>
          </cell>
          <cell r="G1197" t="str">
            <v>kW</v>
          </cell>
          <cell r="H1197">
            <v>0</v>
          </cell>
          <cell r="P1197">
            <v>31609</v>
          </cell>
        </row>
        <row r="1198">
          <cell r="P1198">
            <v>28762.277292376399</v>
          </cell>
        </row>
        <row r="1199">
          <cell r="P1199">
            <v>-5690.7407407407854</v>
          </cell>
        </row>
        <row r="1201">
          <cell r="E1201" t="str">
            <v>CRMXSPAR</v>
          </cell>
          <cell r="F1201" t="str">
            <v>M</v>
          </cell>
          <cell r="G1201" t="str">
            <v>lb/h</v>
          </cell>
          <cell r="H1201">
            <v>0</v>
          </cell>
          <cell r="I1201" t="e">
            <v>#NAME?</v>
          </cell>
          <cell r="J1201" t="str">
            <v>M</v>
          </cell>
          <cell r="L1201">
            <v>0</v>
          </cell>
          <cell r="P1201">
            <v>872534</v>
          </cell>
        </row>
        <row r="1202">
          <cell r="E1202" t="str">
            <v>CRMXSPAR</v>
          </cell>
          <cell r="F1202" t="str">
            <v>P</v>
          </cell>
          <cell r="G1202" t="str">
            <v>psia</v>
          </cell>
          <cell r="H1202">
            <v>2</v>
          </cell>
          <cell r="I1202" t="e">
            <v>#NAME?</v>
          </cell>
          <cell r="J1202" t="str">
            <v>P</v>
          </cell>
          <cell r="L1202">
            <v>1</v>
          </cell>
          <cell r="P1202">
            <v>300.08</v>
          </cell>
        </row>
        <row r="1203">
          <cell r="E1203" t="str">
            <v>CRMXSPAR</v>
          </cell>
          <cell r="F1203" t="str">
            <v>T</v>
          </cell>
          <cell r="G1203" t="str">
            <v>F</v>
          </cell>
          <cell r="H1203">
            <v>2</v>
          </cell>
          <cell r="I1203" t="e">
            <v>#NAME?</v>
          </cell>
          <cell r="J1203" t="str">
            <v>T</v>
          </cell>
          <cell r="L1203">
            <v>1</v>
          </cell>
          <cell r="P1203">
            <v>732.23</v>
          </cell>
        </row>
        <row r="1204">
          <cell r="E1204" t="str">
            <v>CRMXSPAR</v>
          </cell>
          <cell r="F1204" t="str">
            <v>H</v>
          </cell>
          <cell r="G1204" t="str">
            <v>Btu/lb</v>
          </cell>
          <cell r="H1204">
            <v>2</v>
          </cell>
          <cell r="I1204" t="e">
            <v>#NAME?</v>
          </cell>
          <cell r="J1204" t="str">
            <v>H</v>
          </cell>
          <cell r="L1204">
            <v>1</v>
          </cell>
          <cell r="P1204">
            <v>1385.58</v>
          </cell>
        </row>
        <row r="1205">
          <cell r="F1205" t="str">
            <v>T</v>
          </cell>
          <cell r="G1205" t="str">
            <v>F</v>
          </cell>
          <cell r="P1205">
            <v>314.83996960469614</v>
          </cell>
        </row>
        <row r="1207">
          <cell r="E1207" t="str">
            <v>HRB3INTV</v>
          </cell>
          <cell r="F1207" t="str">
            <v>M</v>
          </cell>
          <cell r="G1207" t="str">
            <v>lb/h</v>
          </cell>
          <cell r="H1207">
            <v>0</v>
          </cell>
          <cell r="I1207" t="e">
            <v>#NAME?</v>
          </cell>
          <cell r="J1207" t="str">
            <v>M</v>
          </cell>
          <cell r="L1207">
            <v>0</v>
          </cell>
          <cell r="P1207">
            <v>998202</v>
          </cell>
        </row>
        <row r="1208">
          <cell r="E1208" t="str">
            <v>HRB3INTV</v>
          </cell>
          <cell r="F1208" t="str">
            <v>P</v>
          </cell>
          <cell r="G1208" t="str">
            <v>psia</v>
          </cell>
          <cell r="H1208">
            <v>2</v>
          </cell>
          <cell r="I1208" t="e">
            <v>#NAME?</v>
          </cell>
          <cell r="J1208" t="str">
            <v>P</v>
          </cell>
          <cell r="L1208">
            <v>1</v>
          </cell>
          <cell r="P1208">
            <v>251</v>
          </cell>
        </row>
        <row r="1209">
          <cell r="E1209" t="str">
            <v>HRB3INTV</v>
          </cell>
          <cell r="F1209" t="str">
            <v>T</v>
          </cell>
          <cell r="G1209" t="str">
            <v>F</v>
          </cell>
          <cell r="H1209">
            <v>2</v>
          </cell>
          <cell r="I1209" t="e">
            <v>#NAME?</v>
          </cell>
          <cell r="J1209" t="str">
            <v>T</v>
          </cell>
          <cell r="L1209">
            <v>1</v>
          </cell>
          <cell r="P1209">
            <v>1049.97</v>
          </cell>
        </row>
        <row r="1210">
          <cell r="E1210" t="str">
            <v>HRB3INTV</v>
          </cell>
          <cell r="F1210" t="str">
            <v>H</v>
          </cell>
          <cell r="G1210" t="str">
            <v>Btu/lb</v>
          </cell>
          <cell r="H1210">
            <v>2</v>
          </cell>
          <cell r="I1210" t="e">
            <v>#NAME?</v>
          </cell>
          <cell r="J1210" t="str">
            <v>H</v>
          </cell>
          <cell r="L1210">
            <v>1</v>
          </cell>
          <cell r="P1210">
            <v>1554.55</v>
          </cell>
        </row>
        <row r="1211">
          <cell r="E1211" t="str">
            <v>HRB3INTV</v>
          </cell>
          <cell r="F1211" t="str">
            <v>S</v>
          </cell>
          <cell r="G1211" t="str">
            <v>Btu/lbR</v>
          </cell>
          <cell r="H1211">
            <v>4</v>
          </cell>
          <cell r="P1211">
            <v>1.835</v>
          </cell>
        </row>
        <row r="1212">
          <cell r="E1212" t="str">
            <v>INTVGOV2</v>
          </cell>
          <cell r="F1212" t="str">
            <v>M</v>
          </cell>
          <cell r="G1212" t="str">
            <v>lb/h</v>
          </cell>
          <cell r="H1212">
            <v>0</v>
          </cell>
          <cell r="P1212">
            <v>1007019</v>
          </cell>
        </row>
        <row r="1213">
          <cell r="E1213" t="str">
            <v>INTVGOV2</v>
          </cell>
          <cell r="F1213" t="str">
            <v>P</v>
          </cell>
          <cell r="G1213" t="str">
            <v>psia</v>
          </cell>
          <cell r="H1213">
            <v>2</v>
          </cell>
          <cell r="P1213">
            <v>248.24</v>
          </cell>
        </row>
        <row r="1214">
          <cell r="E1214" t="str">
            <v>INTVGOV2</v>
          </cell>
          <cell r="F1214" t="str">
            <v>T</v>
          </cell>
          <cell r="G1214" t="str">
            <v>F</v>
          </cell>
          <cell r="H1214">
            <v>2</v>
          </cell>
          <cell r="P1214">
            <v>1049.08</v>
          </cell>
        </row>
        <row r="1215">
          <cell r="E1215" t="str">
            <v>INTVGOV2</v>
          </cell>
          <cell r="F1215" t="str">
            <v>H</v>
          </cell>
          <cell r="G1215" t="str">
            <v>Btu/lb</v>
          </cell>
          <cell r="H1215">
            <v>2</v>
          </cell>
          <cell r="P1215">
            <v>1554.14</v>
          </cell>
        </row>
        <row r="1216">
          <cell r="E1216" t="str">
            <v>INTVGOV2</v>
          </cell>
          <cell r="F1216" t="str">
            <v>S</v>
          </cell>
          <cell r="G1216" t="str">
            <v>Btu/lbR</v>
          </cell>
          <cell r="H1216">
            <v>4</v>
          </cell>
          <cell r="P1216">
            <v>1.8360000000000001</v>
          </cell>
        </row>
        <row r="1217">
          <cell r="F1217" t="str">
            <v>P</v>
          </cell>
          <cell r="G1217" t="str">
            <v>psia</v>
          </cell>
          <cell r="P1217">
            <v>2.7599999999999909</v>
          </cell>
        </row>
        <row r="1218">
          <cell r="P1218">
            <v>118691.00162661323</v>
          </cell>
        </row>
        <row r="1219">
          <cell r="F1219" t="str">
            <v>M</v>
          </cell>
          <cell r="G1219" t="str">
            <v>lb/h</v>
          </cell>
          <cell r="H1219">
            <v>0</v>
          </cell>
          <cell r="P1219">
            <v>125668</v>
          </cell>
        </row>
        <row r="1221">
          <cell r="E1221" t="str">
            <v>INTV</v>
          </cell>
          <cell r="F1221" t="str">
            <v>tfr</v>
          </cell>
          <cell r="G1221" t="str">
            <v>tfr</v>
          </cell>
          <cell r="H1221">
            <v>4</v>
          </cell>
          <cell r="P1221">
            <v>1.8861000000000001</v>
          </cell>
        </row>
        <row r="1223">
          <cell r="E1223" t="str">
            <v>GSL5IPT</v>
          </cell>
          <cell r="F1223" t="str">
            <v>M</v>
          </cell>
          <cell r="G1223" t="str">
            <v>lb/h</v>
          </cell>
          <cell r="H1223">
            <v>0</v>
          </cell>
          <cell r="P1223">
            <v>1004307</v>
          </cell>
        </row>
        <row r="1224">
          <cell r="E1224" t="str">
            <v>GSL5IPT</v>
          </cell>
          <cell r="F1224" t="str">
            <v>P</v>
          </cell>
          <cell r="G1224" t="str">
            <v>psia</v>
          </cell>
          <cell r="H1224">
            <v>2</v>
          </cell>
          <cell r="P1224">
            <v>248.24</v>
          </cell>
        </row>
        <row r="1225">
          <cell r="E1225" t="str">
            <v>GSL5IPT</v>
          </cell>
          <cell r="F1225" t="str">
            <v>T</v>
          </cell>
          <cell r="G1225" t="str">
            <v>F</v>
          </cell>
          <cell r="H1225">
            <v>2</v>
          </cell>
          <cell r="P1225">
            <v>1049.08</v>
          </cell>
        </row>
        <row r="1226">
          <cell r="E1226" t="str">
            <v>GSL5IPT</v>
          </cell>
          <cell r="F1226" t="str">
            <v>H</v>
          </cell>
          <cell r="G1226" t="str">
            <v>Btu/lb</v>
          </cell>
          <cell r="H1226">
            <v>2</v>
          </cell>
          <cell r="P1226">
            <v>1554.14</v>
          </cell>
        </row>
        <row r="1227">
          <cell r="E1227" t="str">
            <v>GSL5IPT</v>
          </cell>
          <cell r="F1227" t="str">
            <v>S</v>
          </cell>
          <cell r="G1227" t="str">
            <v>Btu/lbR</v>
          </cell>
          <cell r="H1227">
            <v>4</v>
          </cell>
          <cell r="P1227">
            <v>1.8360000000000001</v>
          </cell>
        </row>
        <row r="1228">
          <cell r="E1228" t="str">
            <v>GSL5IPT</v>
          </cell>
          <cell r="F1228" t="str">
            <v>svol</v>
          </cell>
          <cell r="G1228" t="str">
            <v>ft3/lb</v>
          </cell>
          <cell r="H1228">
            <v>4</v>
          </cell>
          <cell r="P1228">
            <v>3.5863999999999998</v>
          </cell>
        </row>
        <row r="1229">
          <cell r="E1229" t="str">
            <v>IPTadm1</v>
          </cell>
          <cell r="F1229" t="str">
            <v>M</v>
          </cell>
          <cell r="G1229" t="str">
            <v>lb/h</v>
          </cell>
          <cell r="H1229">
            <v>0</v>
          </cell>
          <cell r="I1229" t="e">
            <v>#NAME?</v>
          </cell>
          <cell r="J1229" t="str">
            <v>M</v>
          </cell>
          <cell r="L1229">
            <v>0</v>
          </cell>
          <cell r="P1229">
            <v>1004307</v>
          </cell>
        </row>
        <row r="1230">
          <cell r="E1230" t="str">
            <v>IPTadm1</v>
          </cell>
          <cell r="F1230" t="str">
            <v>P</v>
          </cell>
          <cell r="G1230" t="str">
            <v>psia</v>
          </cell>
          <cell r="H1230">
            <v>2</v>
          </cell>
          <cell r="I1230" t="e">
            <v>#NAME?</v>
          </cell>
          <cell r="J1230" t="str">
            <v>P</v>
          </cell>
          <cell r="L1230">
            <v>1</v>
          </cell>
          <cell r="P1230">
            <v>50</v>
          </cell>
        </row>
        <row r="1231">
          <cell r="E1231" t="str">
            <v>IPTadm1</v>
          </cell>
          <cell r="F1231" t="str">
            <v>T</v>
          </cell>
          <cell r="G1231" t="str">
            <v>F</v>
          </cell>
          <cell r="H1231">
            <v>2</v>
          </cell>
          <cell r="I1231" t="e">
            <v>#NAME?</v>
          </cell>
          <cell r="J1231" t="str">
            <v>T</v>
          </cell>
          <cell r="L1231">
            <v>1</v>
          </cell>
          <cell r="P1231">
            <v>634.37</v>
          </cell>
        </row>
        <row r="1232">
          <cell r="E1232" t="str">
            <v>IPTadm1</v>
          </cell>
          <cell r="F1232" t="str">
            <v>H</v>
          </cell>
          <cell r="G1232" t="str">
            <v>Btu/lb</v>
          </cell>
          <cell r="H1232">
            <v>2</v>
          </cell>
          <cell r="I1232" t="e">
            <v>#NAME?</v>
          </cell>
          <cell r="J1232" t="str">
            <v>H</v>
          </cell>
          <cell r="L1232">
            <v>1</v>
          </cell>
          <cell r="P1232">
            <v>1349.74</v>
          </cell>
        </row>
        <row r="1233">
          <cell r="E1233" t="str">
            <v>IPTadm1</v>
          </cell>
          <cell r="F1233" t="str">
            <v>S</v>
          </cell>
          <cell r="G1233" t="str">
            <v>Btu/lbR</v>
          </cell>
          <cell r="H1233">
            <v>4</v>
          </cell>
          <cell r="P1233">
            <v>1.8531</v>
          </cell>
        </row>
        <row r="1235">
          <cell r="G1235" t="e">
            <v>#N/A</v>
          </cell>
          <cell r="P1235">
            <v>0.91765456398904588</v>
          </cell>
        </row>
        <row r="1236">
          <cell r="G1236" t="e">
            <v>#N/A</v>
          </cell>
          <cell r="P1236">
            <v>0.91765456398904588</v>
          </cell>
        </row>
        <row r="1237">
          <cell r="E1237" t="str">
            <v>IPT</v>
          </cell>
          <cell r="F1237" t="str">
            <v>Powout</v>
          </cell>
          <cell r="G1237" t="str">
            <v>kW</v>
          </cell>
          <cell r="H1237">
            <v>0</v>
          </cell>
          <cell r="P1237">
            <v>60162</v>
          </cell>
        </row>
        <row r="1238">
          <cell r="P1238">
            <v>120714.64773232416</v>
          </cell>
        </row>
        <row r="1239">
          <cell r="P1239">
            <v>-11953.216374269086</v>
          </cell>
        </row>
        <row r="1241">
          <cell r="E1241" t="str">
            <v>LLS3ADM1</v>
          </cell>
          <cell r="F1241" t="str">
            <v>M</v>
          </cell>
          <cell r="G1241" t="str">
            <v>lb/h</v>
          </cell>
          <cell r="H1241">
            <v>0</v>
          </cell>
          <cell r="I1241" t="e">
            <v>#NAME?</v>
          </cell>
          <cell r="J1241" t="str">
            <v>M</v>
          </cell>
          <cell r="L1241">
            <v>0</v>
          </cell>
          <cell r="P1241">
            <v>91788</v>
          </cell>
        </row>
        <row r="1242">
          <cell r="E1242" t="str">
            <v>LLS3ADM1</v>
          </cell>
          <cell r="F1242" t="str">
            <v>P</v>
          </cell>
          <cell r="G1242" t="str">
            <v>psia</v>
          </cell>
          <cell r="H1242">
            <v>2</v>
          </cell>
          <cell r="I1242" t="e">
            <v>#NAME?</v>
          </cell>
          <cell r="J1242" t="str">
            <v>P</v>
          </cell>
          <cell r="L1242">
            <v>1</v>
          </cell>
          <cell r="P1242">
            <v>49.99</v>
          </cell>
        </row>
        <row r="1243">
          <cell r="E1243" t="str">
            <v>LLS3ADM1</v>
          </cell>
          <cell r="F1243" t="str">
            <v>T</v>
          </cell>
          <cell r="G1243" t="str">
            <v>F</v>
          </cell>
          <cell r="H1243">
            <v>2</v>
          </cell>
          <cell r="I1243" t="e">
            <v>#NAME?</v>
          </cell>
          <cell r="J1243" t="str">
            <v>T</v>
          </cell>
          <cell r="L1243">
            <v>1</v>
          </cell>
          <cell r="P1243">
            <v>563.25</v>
          </cell>
        </row>
        <row r="1244">
          <cell r="E1244" t="str">
            <v>LLS3ADM1</v>
          </cell>
          <cell r="F1244" t="str">
            <v>H</v>
          </cell>
          <cell r="G1244" t="str">
            <v>Btu/lb</v>
          </cell>
          <cell r="H1244">
            <v>2</v>
          </cell>
          <cell r="I1244" t="e">
            <v>#NAME?</v>
          </cell>
          <cell r="J1244" t="str">
            <v>H</v>
          </cell>
          <cell r="L1244">
            <v>1</v>
          </cell>
          <cell r="P1244">
            <v>1314.94</v>
          </cell>
        </row>
        <row r="1245">
          <cell r="F1245" t="str">
            <v>T</v>
          </cell>
          <cell r="G1245" t="str">
            <v>F</v>
          </cell>
          <cell r="P1245">
            <v>-71.12</v>
          </cell>
        </row>
        <row r="1246">
          <cell r="E1246" t="str">
            <v>XOVRLPT</v>
          </cell>
          <cell r="F1246" t="str">
            <v>M</v>
          </cell>
          <cell r="G1246" t="str">
            <v>lb/h</v>
          </cell>
          <cell r="H1246">
            <v>0</v>
          </cell>
          <cell r="I1246" t="e">
            <v>#NAME?</v>
          </cell>
          <cell r="J1246" t="str">
            <v>M</v>
          </cell>
          <cell r="L1246">
            <v>0</v>
          </cell>
          <cell r="P1246">
            <v>1102662</v>
          </cell>
        </row>
        <row r="1247">
          <cell r="E1247" t="str">
            <v>XOVRLPT</v>
          </cell>
          <cell r="F1247" t="str">
            <v>P</v>
          </cell>
          <cell r="G1247" t="str">
            <v>psia</v>
          </cell>
          <cell r="H1247">
            <v>2</v>
          </cell>
          <cell r="I1247" t="e">
            <v>#NAME?</v>
          </cell>
          <cell r="J1247" t="str">
            <v>P</v>
          </cell>
          <cell r="L1247">
            <v>1</v>
          </cell>
          <cell r="P1247">
            <v>49.21</v>
          </cell>
        </row>
        <row r="1248">
          <cell r="E1248" t="str">
            <v>XOVRLPT</v>
          </cell>
          <cell r="F1248" t="str">
            <v>T</v>
          </cell>
          <cell r="G1248" t="str">
            <v>F</v>
          </cell>
          <cell r="H1248">
            <v>2</v>
          </cell>
          <cell r="I1248" t="e">
            <v>#NAME?</v>
          </cell>
          <cell r="J1248" t="str">
            <v>T</v>
          </cell>
          <cell r="L1248">
            <v>1</v>
          </cell>
          <cell r="P1248">
            <v>629.48</v>
          </cell>
        </row>
        <row r="1249">
          <cell r="E1249" t="str">
            <v>XOVRLPT</v>
          </cell>
          <cell r="F1249" t="str">
            <v>H</v>
          </cell>
          <cell r="G1249" t="str">
            <v>Btu/lb</v>
          </cell>
          <cell r="H1249">
            <v>2</v>
          </cell>
          <cell r="I1249" t="e">
            <v>#NAME?</v>
          </cell>
          <cell r="J1249" t="str">
            <v>H</v>
          </cell>
          <cell r="L1249">
            <v>1</v>
          </cell>
          <cell r="P1249">
            <v>1347.39</v>
          </cell>
        </row>
        <row r="1250">
          <cell r="E1250" t="str">
            <v>XOVRLPT</v>
          </cell>
          <cell r="F1250" t="str">
            <v>S</v>
          </cell>
          <cell r="G1250" t="str">
            <v>Btu/lbR</v>
          </cell>
          <cell r="H1250">
            <v>4</v>
          </cell>
          <cell r="P1250">
            <v>1.8526</v>
          </cell>
        </row>
        <row r="1251">
          <cell r="E1251" t="str">
            <v>XOVRLPT</v>
          </cell>
          <cell r="F1251" t="str">
            <v>svol</v>
          </cell>
          <cell r="G1251" t="str">
            <v>ft3/lb</v>
          </cell>
          <cell r="H1251">
            <v>4</v>
          </cell>
          <cell r="P1251">
            <v>13.095499999999999</v>
          </cell>
        </row>
        <row r="1252">
          <cell r="E1252" t="str">
            <v>CNCVMCN1</v>
          </cell>
          <cell r="F1252" t="str">
            <v>M</v>
          </cell>
          <cell r="G1252" t="str">
            <v>lb/h</v>
          </cell>
          <cell r="H1252">
            <v>0</v>
          </cell>
          <cell r="P1252">
            <v>1102662</v>
          </cell>
        </row>
        <row r="1253">
          <cell r="E1253" t="str">
            <v>CNCVMCN1</v>
          </cell>
          <cell r="F1253" t="str">
            <v>P</v>
          </cell>
          <cell r="G1253" t="str">
            <v>psia</v>
          </cell>
          <cell r="H1253">
            <v>3</v>
          </cell>
          <cell r="P1253">
            <v>0.78600000000000003</v>
          </cell>
        </row>
        <row r="1254">
          <cell r="E1254" t="str">
            <v>CNCVMCN1</v>
          </cell>
          <cell r="F1254" t="str">
            <v>pex</v>
          </cell>
          <cell r="G1254" t="str">
            <v>in HgA</v>
          </cell>
          <cell r="H1254">
            <v>3</v>
          </cell>
          <cell r="P1254">
            <v>1.6</v>
          </cell>
        </row>
        <row r="1255">
          <cell r="E1255" t="str">
            <v>CNCVMCN1</v>
          </cell>
          <cell r="F1255" t="str">
            <v>T</v>
          </cell>
          <cell r="G1255" t="str">
            <v>F</v>
          </cell>
          <cell r="H1255">
            <v>2</v>
          </cell>
        </row>
        <row r="1256">
          <cell r="E1256" t="str">
            <v>LPT</v>
          </cell>
          <cell r="F1256" t="str">
            <v>ELEP</v>
          </cell>
          <cell r="G1256" t="str">
            <v>Btu/lb</v>
          </cell>
          <cell r="H1256">
            <v>2</v>
          </cell>
        </row>
        <row r="1257">
          <cell r="E1257" t="str">
            <v>CNCVMCN1</v>
          </cell>
          <cell r="F1257" t="str">
            <v>H</v>
          </cell>
          <cell r="G1257" t="str">
            <v>Btu/lb</v>
          </cell>
          <cell r="H1257">
            <v>2</v>
          </cell>
        </row>
        <row r="1258">
          <cell r="E1258" t="str">
            <v>CNCVMCN1</v>
          </cell>
          <cell r="F1258" t="str">
            <v>S</v>
          </cell>
          <cell r="G1258" t="str">
            <v>Btu/lbR</v>
          </cell>
          <cell r="H1258">
            <v>4</v>
          </cell>
        </row>
        <row r="1259">
          <cell r="E1259" t="str">
            <v>CNCVMCN1</v>
          </cell>
          <cell r="F1259" t="str">
            <v>svol</v>
          </cell>
          <cell r="G1259" t="str">
            <v>ft3/lb</v>
          </cell>
          <cell r="H1259">
            <v>4</v>
          </cell>
        </row>
        <row r="1263">
          <cell r="F1263" t="str">
            <v>H</v>
          </cell>
          <cell r="G1263" t="str">
            <v>Btu/lb</v>
          </cell>
        </row>
        <row r="1265">
          <cell r="E1265" t="str">
            <v>ANNAASNK</v>
          </cell>
          <cell r="F1265" t="str">
            <v>M</v>
          </cell>
          <cell r="G1265" t="str">
            <v>lb/h</v>
          </cell>
          <cell r="H1265">
            <v>0</v>
          </cell>
        </row>
        <row r="1271">
          <cell r="E1271" t="str">
            <v>LPT</v>
          </cell>
          <cell r="F1271" t="str">
            <v>Powout</v>
          </cell>
          <cell r="G1271" t="str">
            <v>kW</v>
          </cell>
          <cell r="H1271">
            <v>0</v>
          </cell>
        </row>
        <row r="1277">
          <cell r="E1277" t="str">
            <v>GEN</v>
          </cell>
          <cell r="F1277" t="str">
            <v>output</v>
          </cell>
          <cell r="G1277" t="str">
            <v>kW</v>
          </cell>
          <cell r="H1277">
            <v>0</v>
          </cell>
          <cell r="I1277" t="e">
            <v>#NAME?</v>
          </cell>
          <cell r="J1277" t="str">
            <v>kW</v>
          </cell>
          <cell r="L1277">
            <v>-1</v>
          </cell>
        </row>
        <row r="1278">
          <cell r="F1278" t="str">
            <v>output</v>
          </cell>
          <cell r="G1278" t="str">
            <v>kW</v>
          </cell>
          <cell r="H1278">
            <v>0</v>
          </cell>
        </row>
        <row r="1279">
          <cell r="E1279" t="str">
            <v>GEN</v>
          </cell>
          <cell r="F1279" t="str">
            <v>GENLOS</v>
          </cell>
        </row>
        <row r="1280">
          <cell r="E1280" t="str">
            <v>GEN</v>
          </cell>
          <cell r="F1280" t="str">
            <v>MCHLOS</v>
          </cell>
        </row>
        <row r="1288">
          <cell r="E1288" t="str">
            <v>CURTCND</v>
          </cell>
          <cell r="F1288" t="str">
            <v>M</v>
          </cell>
          <cell r="G1288" t="str">
            <v>lb/h</v>
          </cell>
          <cell r="H1288">
            <v>0</v>
          </cell>
        </row>
        <row r="1289">
          <cell r="E1289" t="str">
            <v>CURTCND</v>
          </cell>
          <cell r="F1289" t="str">
            <v>P</v>
          </cell>
          <cell r="G1289" t="str">
            <v>psia</v>
          </cell>
          <cell r="H1289">
            <v>2</v>
          </cell>
        </row>
        <row r="1290">
          <cell r="E1290" t="str">
            <v>CURTCND</v>
          </cell>
          <cell r="F1290" t="str">
            <v>T</v>
          </cell>
          <cell r="G1290" t="str">
            <v>F</v>
          </cell>
          <cell r="H1290">
            <v>2</v>
          </cell>
        </row>
        <row r="1291">
          <cell r="E1291" t="str">
            <v>CURTCND</v>
          </cell>
          <cell r="F1291" t="str">
            <v>H</v>
          </cell>
          <cell r="G1291" t="str">
            <v>Btu/lb</v>
          </cell>
          <cell r="H1291">
            <v>2</v>
          </cell>
        </row>
        <row r="1292">
          <cell r="E1292" t="str">
            <v>CNDCP</v>
          </cell>
          <cell r="F1292" t="str">
            <v>M</v>
          </cell>
          <cell r="G1292" t="str">
            <v>lb/h</v>
          </cell>
          <cell r="H1292">
            <v>0</v>
          </cell>
          <cell r="I1292" t="e">
            <v>#NAME?</v>
          </cell>
          <cell r="J1292" t="str">
            <v>M</v>
          </cell>
          <cell r="L1292">
            <v>0</v>
          </cell>
        </row>
        <row r="1293">
          <cell r="E1293" t="str">
            <v>CNDCP</v>
          </cell>
          <cell r="F1293" t="str">
            <v>P</v>
          </cell>
          <cell r="G1293" t="str">
            <v>psia</v>
          </cell>
          <cell r="H1293">
            <v>2</v>
          </cell>
          <cell r="I1293" t="e">
            <v>#NAME?</v>
          </cell>
          <cell r="J1293" t="str">
            <v>P</v>
          </cell>
          <cell r="L1293">
            <v>2</v>
          </cell>
        </row>
        <row r="1294">
          <cell r="E1294" t="str">
            <v>CNDCP</v>
          </cell>
          <cell r="F1294" t="str">
            <v>T</v>
          </cell>
          <cell r="G1294" t="str">
            <v>F</v>
          </cell>
          <cell r="H1294">
            <v>2</v>
          </cell>
          <cell r="I1294" t="e">
            <v>#NAME?</v>
          </cell>
          <cell r="J1294" t="str">
            <v>T</v>
          </cell>
          <cell r="L1294">
            <v>1</v>
          </cell>
        </row>
        <row r="1295">
          <cell r="E1295" t="str">
            <v>CNDCP</v>
          </cell>
          <cell r="F1295" t="str">
            <v>H</v>
          </cell>
          <cell r="G1295" t="str">
            <v>Btu/lb</v>
          </cell>
          <cell r="H1295">
            <v>2</v>
          </cell>
          <cell r="I1295" t="e">
            <v>#NAME?</v>
          </cell>
          <cell r="J1295" t="str">
            <v>H</v>
          </cell>
          <cell r="L1295">
            <v>1</v>
          </cell>
        </row>
        <row r="1296">
          <cell r="F1296" t="str">
            <v>Duty</v>
          </cell>
          <cell r="G1296" t="str">
            <v>Mbtu/h</v>
          </cell>
        </row>
        <row r="1298">
          <cell r="E1298" t="str">
            <v>COLDCND</v>
          </cell>
          <cell r="F1298" t="str">
            <v>M</v>
          </cell>
          <cell r="G1298" t="str">
            <v>lb/h</v>
          </cell>
          <cell r="H1298">
            <v>0</v>
          </cell>
        </row>
        <row r="1299">
          <cell r="E1299" t="str">
            <v>COLDCND</v>
          </cell>
          <cell r="F1299" t="str">
            <v>P</v>
          </cell>
          <cell r="G1299" t="str">
            <v>psia</v>
          </cell>
          <cell r="H1299">
            <v>2</v>
          </cell>
        </row>
        <row r="1300">
          <cell r="E1300" t="str">
            <v>COLDCND</v>
          </cell>
          <cell r="F1300" t="str">
            <v>T</v>
          </cell>
          <cell r="G1300" t="str">
            <v>F</v>
          </cell>
          <cell r="H1300">
            <v>2</v>
          </cell>
        </row>
        <row r="1301">
          <cell r="E1301" t="str">
            <v>COLDCND</v>
          </cell>
          <cell r="F1301" t="str">
            <v>H</v>
          </cell>
          <cell r="G1301" t="str">
            <v>Btu/lb</v>
          </cell>
          <cell r="H1301">
            <v>2</v>
          </cell>
        </row>
        <row r="1302">
          <cell r="E1302" t="str">
            <v>CNDHOT</v>
          </cell>
          <cell r="F1302" t="str">
            <v>M</v>
          </cell>
          <cell r="G1302" t="str">
            <v>lb/h</v>
          </cell>
          <cell r="H1302">
            <v>0</v>
          </cell>
        </row>
        <row r="1303">
          <cell r="E1303" t="str">
            <v>CNDHOT</v>
          </cell>
          <cell r="F1303" t="str">
            <v>P</v>
          </cell>
          <cell r="G1303" t="str">
            <v>psia</v>
          </cell>
          <cell r="H1303">
            <v>2</v>
          </cell>
        </row>
        <row r="1304">
          <cell r="E1304" t="str">
            <v>CNDHOT</v>
          </cell>
          <cell r="F1304" t="str">
            <v>T</v>
          </cell>
          <cell r="G1304" t="str">
            <v>F</v>
          </cell>
          <cell r="H1304">
            <v>2</v>
          </cell>
        </row>
        <row r="1305">
          <cell r="E1305" t="str">
            <v>CNDHOT</v>
          </cell>
          <cell r="F1305" t="str">
            <v>H</v>
          </cell>
          <cell r="G1305" t="str">
            <v>Btu/lb</v>
          </cell>
          <cell r="H1305">
            <v>2</v>
          </cell>
        </row>
        <row r="1307">
          <cell r="F1307" t="str">
            <v>Duty</v>
          </cell>
          <cell r="G1307" t="str">
            <v>Mbtu/h</v>
          </cell>
        </row>
        <row r="1309">
          <cell r="F1309" t="str">
            <v>T</v>
          </cell>
          <cell r="G1309" t="str">
            <v>F</v>
          </cell>
        </row>
        <row r="1310">
          <cell r="F1310" t="str">
            <v>T</v>
          </cell>
          <cell r="G1310" t="str">
            <v>F</v>
          </cell>
        </row>
        <row r="1311">
          <cell r="F1311" t="str">
            <v>T</v>
          </cell>
          <cell r="G1311" t="str">
            <v>F</v>
          </cell>
        </row>
        <row r="1314">
          <cell r="E1314" t="str">
            <v>TWRCWP</v>
          </cell>
          <cell r="F1314" t="str">
            <v>M</v>
          </cell>
          <cell r="G1314" t="str">
            <v>lb/h</v>
          </cell>
          <cell r="H1314">
            <v>0</v>
          </cell>
        </row>
        <row r="1315">
          <cell r="E1315" t="str">
            <v>TWRCWP</v>
          </cell>
          <cell r="F1315" t="str">
            <v>P</v>
          </cell>
          <cell r="G1315" t="str">
            <v>psia</v>
          </cell>
          <cell r="H1315">
            <v>2</v>
          </cell>
        </row>
        <row r="1316">
          <cell r="E1316" t="str">
            <v>TWRCWP</v>
          </cell>
          <cell r="F1316" t="str">
            <v>T</v>
          </cell>
          <cell r="G1316" t="str">
            <v>F</v>
          </cell>
          <cell r="H1316">
            <v>2</v>
          </cell>
        </row>
        <row r="1317">
          <cell r="E1317" t="str">
            <v>TWRCWP</v>
          </cell>
          <cell r="F1317" t="str">
            <v>H</v>
          </cell>
          <cell r="G1317" t="str">
            <v>Btu/lb</v>
          </cell>
          <cell r="H1317">
            <v>2</v>
          </cell>
        </row>
        <row r="1318">
          <cell r="E1318" t="str">
            <v>HOTTWR</v>
          </cell>
          <cell r="F1318" t="str">
            <v>M</v>
          </cell>
          <cell r="G1318" t="str">
            <v>lb/h</v>
          </cell>
          <cell r="H1318">
            <v>0</v>
          </cell>
        </row>
        <row r="1319">
          <cell r="E1319" t="str">
            <v>HOTTWR</v>
          </cell>
          <cell r="F1319" t="str">
            <v>P</v>
          </cell>
          <cell r="G1319" t="str">
            <v>psia</v>
          </cell>
          <cell r="H1319">
            <v>2</v>
          </cell>
        </row>
        <row r="1320">
          <cell r="E1320" t="str">
            <v>HOTTWR</v>
          </cell>
          <cell r="F1320" t="str">
            <v>T</v>
          </cell>
          <cell r="G1320" t="str">
            <v>F</v>
          </cell>
          <cell r="H1320">
            <v>2</v>
          </cell>
        </row>
        <row r="1321">
          <cell r="E1321" t="str">
            <v>HOTTWR</v>
          </cell>
          <cell r="F1321" t="str">
            <v>H</v>
          </cell>
          <cell r="G1321" t="str">
            <v>Btu/lb</v>
          </cell>
          <cell r="H1321">
            <v>2</v>
          </cell>
        </row>
        <row r="1322">
          <cell r="F1322" t="str">
            <v>Duty</v>
          </cell>
          <cell r="G1322" t="str">
            <v>Mbtu/h</v>
          </cell>
        </row>
        <row r="1323">
          <cell r="F1323" t="str">
            <v>T</v>
          </cell>
          <cell r="G1323" t="str">
            <v>F</v>
          </cell>
        </row>
        <row r="1324">
          <cell r="F1324" t="str">
            <v>T</v>
          </cell>
          <cell r="G1324" t="str">
            <v>F</v>
          </cell>
        </row>
        <row r="1326">
          <cell r="E1326" t="str">
            <v>TWR</v>
          </cell>
          <cell r="F1326" t="str">
            <v>EVPH20LH</v>
          </cell>
          <cell r="G1326" t="str">
            <v>lb/h</v>
          </cell>
          <cell r="H1326">
            <v>1</v>
          </cell>
        </row>
        <row r="1327">
          <cell r="E1327" t="str">
            <v>TWR</v>
          </cell>
          <cell r="F1327" t="str">
            <v>EVPH20GM</v>
          </cell>
          <cell r="G1327" t="str">
            <v>GPM</v>
          </cell>
          <cell r="H1327">
            <v>1</v>
          </cell>
        </row>
        <row r="1328">
          <cell r="E1328" t="str">
            <v>TWR</v>
          </cell>
          <cell r="F1328" t="str">
            <v>drift</v>
          </cell>
          <cell r="G1328" t="str">
            <v>lb/h</v>
          </cell>
          <cell r="H1328">
            <v>1</v>
          </cell>
        </row>
        <row r="1330">
          <cell r="F1330" t="str">
            <v>TFR</v>
          </cell>
          <cell r="G1330" t="str">
            <v>tfr</v>
          </cell>
        </row>
        <row r="1334">
          <cell r="E1334" t="str">
            <v>SPCVMDEA</v>
          </cell>
          <cell r="F1334" t="str">
            <v>M</v>
          </cell>
          <cell r="G1334" t="str">
            <v>lb/h</v>
          </cell>
          <cell r="H1334">
            <v>0</v>
          </cell>
        </row>
        <row r="1335">
          <cell r="E1335" t="str">
            <v>SPCVMDEA</v>
          </cell>
          <cell r="F1335" t="str">
            <v>P</v>
          </cell>
          <cell r="G1335" t="str">
            <v>psia</v>
          </cell>
          <cell r="H1335">
            <v>2</v>
          </cell>
        </row>
        <row r="1336">
          <cell r="E1336" t="str">
            <v>SPCVMDEA</v>
          </cell>
          <cell r="F1336" t="str">
            <v>T</v>
          </cell>
          <cell r="G1336" t="str">
            <v>F</v>
          </cell>
          <cell r="H1336">
            <v>2</v>
          </cell>
        </row>
        <row r="1337">
          <cell r="E1337" t="str">
            <v>SPCVMDEA</v>
          </cell>
          <cell r="F1337" t="str">
            <v>H</v>
          </cell>
          <cell r="G1337" t="str">
            <v>Btu/lb</v>
          </cell>
          <cell r="H1337">
            <v>2</v>
          </cell>
        </row>
        <row r="1338">
          <cell r="E1338" t="str">
            <v>MKUPMDEA</v>
          </cell>
          <cell r="F1338" t="str">
            <v>M</v>
          </cell>
          <cell r="G1338" t="str">
            <v>lb/h</v>
          </cell>
          <cell r="H1338">
            <v>0</v>
          </cell>
        </row>
        <row r="1339">
          <cell r="E1339" t="str">
            <v>MKUPMDEA</v>
          </cell>
          <cell r="F1339" t="str">
            <v>P</v>
          </cell>
          <cell r="G1339" t="str">
            <v>psia</v>
          </cell>
          <cell r="H1339">
            <v>2</v>
          </cell>
        </row>
        <row r="1340">
          <cell r="E1340" t="str">
            <v>MKUPMDEA</v>
          </cell>
          <cell r="F1340" t="str">
            <v>T</v>
          </cell>
          <cell r="G1340" t="str">
            <v>F</v>
          </cell>
          <cell r="H1340">
            <v>2</v>
          </cell>
        </row>
        <row r="1341">
          <cell r="E1341" t="str">
            <v>MKUPMDEA</v>
          </cell>
          <cell r="F1341" t="str">
            <v>H</v>
          </cell>
          <cell r="G1341" t="str">
            <v>Btu/lb</v>
          </cell>
          <cell r="H1341">
            <v>2</v>
          </cell>
        </row>
        <row r="1342">
          <cell r="E1342" t="str">
            <v>MDEAMCND</v>
          </cell>
          <cell r="F1342" t="str">
            <v>M</v>
          </cell>
          <cell r="G1342" t="str">
            <v>lb/h</v>
          </cell>
          <cell r="H1342">
            <v>0</v>
          </cell>
        </row>
        <row r="1343">
          <cell r="E1343" t="str">
            <v>MDEAMCND</v>
          </cell>
          <cell r="F1343" t="str">
            <v>P</v>
          </cell>
          <cell r="G1343" t="str">
            <v>psia</v>
          </cell>
          <cell r="H1343">
            <v>2</v>
          </cell>
        </row>
        <row r="1344">
          <cell r="E1344" t="str">
            <v>MDEAMCND</v>
          </cell>
          <cell r="F1344" t="str">
            <v>T</v>
          </cell>
          <cell r="G1344" t="str">
            <v>F</v>
          </cell>
          <cell r="H1344">
            <v>2</v>
          </cell>
        </row>
        <row r="1345">
          <cell r="E1345" t="str">
            <v>MDEAMCND</v>
          </cell>
          <cell r="F1345" t="str">
            <v>H</v>
          </cell>
          <cell r="G1345" t="str">
            <v>Btu/lb</v>
          </cell>
          <cell r="H1345">
            <v>2</v>
          </cell>
        </row>
        <row r="1347">
          <cell r="E1347" t="str">
            <v>CWPTBND</v>
          </cell>
          <cell r="F1347" t="str">
            <v>M</v>
          </cell>
          <cell r="G1347" t="str">
            <v>lb/h</v>
          </cell>
          <cell r="H1347">
            <v>0</v>
          </cell>
        </row>
        <row r="1348">
          <cell r="E1348" t="str">
            <v>CWPTBND</v>
          </cell>
          <cell r="F1348" t="str">
            <v>P</v>
          </cell>
          <cell r="G1348" t="str">
            <v>psia</v>
          </cell>
          <cell r="H1348">
            <v>2</v>
          </cell>
        </row>
        <row r="1349">
          <cell r="E1349" t="str">
            <v>CWPTBND</v>
          </cell>
          <cell r="F1349" t="str">
            <v>T</v>
          </cell>
          <cell r="G1349" t="str">
            <v>F</v>
          </cell>
          <cell r="H1349">
            <v>2</v>
          </cell>
        </row>
        <row r="1350">
          <cell r="E1350" t="str">
            <v>CWPTBND</v>
          </cell>
          <cell r="F1350" t="str">
            <v>H</v>
          </cell>
          <cell r="G1350" t="str">
            <v>Btu/lb</v>
          </cell>
          <cell r="H1350">
            <v>2</v>
          </cell>
        </row>
        <row r="1351">
          <cell r="E1351" t="str">
            <v>TBNDCWPL</v>
          </cell>
          <cell r="F1351" t="str">
            <v>M</v>
          </cell>
          <cell r="G1351" t="str">
            <v>lb/h</v>
          </cell>
          <cell r="H1351">
            <v>0</v>
          </cell>
        </row>
        <row r="1352">
          <cell r="E1352" t="str">
            <v>TBNDCWPL</v>
          </cell>
          <cell r="F1352" t="str">
            <v>P</v>
          </cell>
          <cell r="G1352" t="str">
            <v>psia</v>
          </cell>
          <cell r="H1352">
            <v>2</v>
          </cell>
        </row>
        <row r="1353">
          <cell r="E1353" t="str">
            <v>TBNDCWPL</v>
          </cell>
          <cell r="F1353" t="str">
            <v>T</v>
          </cell>
          <cell r="G1353" t="str">
            <v>F</v>
          </cell>
          <cell r="H1353">
            <v>2</v>
          </cell>
        </row>
        <row r="1354">
          <cell r="E1354" t="str">
            <v>TBNDCWPL</v>
          </cell>
          <cell r="F1354" t="str">
            <v>H</v>
          </cell>
          <cell r="G1354" t="str">
            <v>Btu/lb</v>
          </cell>
          <cell r="H1354">
            <v>2</v>
          </cell>
        </row>
        <row r="1359">
          <cell r="E1359" t="str">
            <v>BFP1IPP</v>
          </cell>
          <cell r="F1359" t="str">
            <v>M</v>
          </cell>
          <cell r="G1359" t="str">
            <v>lb/h</v>
          </cell>
          <cell r="H1359">
            <v>0</v>
          </cell>
        </row>
        <row r="1360">
          <cell r="E1360" t="str">
            <v>BFP1IPP</v>
          </cell>
          <cell r="F1360" t="str">
            <v>P</v>
          </cell>
          <cell r="G1360" t="str">
            <v>psia</v>
          </cell>
          <cell r="H1360">
            <v>2</v>
          </cell>
        </row>
        <row r="1361">
          <cell r="E1361" t="str">
            <v>BFP1IPP</v>
          </cell>
          <cell r="F1361" t="str">
            <v>T</v>
          </cell>
          <cell r="G1361" t="str">
            <v>F</v>
          </cell>
          <cell r="H1361">
            <v>2</v>
          </cell>
        </row>
        <row r="1362">
          <cell r="E1362" t="str">
            <v>BFP1IPP</v>
          </cell>
          <cell r="F1362" t="str">
            <v>H</v>
          </cell>
          <cell r="G1362" t="str">
            <v>Btu/lb</v>
          </cell>
          <cell r="H1362">
            <v>2</v>
          </cell>
        </row>
        <row r="1363">
          <cell r="E1363" t="str">
            <v>BFP1IPP</v>
          </cell>
          <cell r="F1363" t="str">
            <v>SVOL</v>
          </cell>
          <cell r="G1363" t="str">
            <v>ft3/lb</v>
          </cell>
          <cell r="H1363">
            <v>4</v>
          </cell>
        </row>
        <row r="1364">
          <cell r="E1364" t="str">
            <v>IPPBFP2</v>
          </cell>
          <cell r="F1364" t="str">
            <v>M</v>
          </cell>
          <cell r="G1364" t="str">
            <v>lb/h</v>
          </cell>
          <cell r="H1364">
            <v>0</v>
          </cell>
        </row>
        <row r="1365">
          <cell r="E1365" t="str">
            <v>IPPBFP2</v>
          </cell>
          <cell r="F1365" t="str">
            <v>P</v>
          </cell>
          <cell r="G1365" t="str">
            <v>psia</v>
          </cell>
          <cell r="H1365">
            <v>2</v>
          </cell>
        </row>
        <row r="1366">
          <cell r="E1366" t="str">
            <v>IPPBFP2</v>
          </cell>
          <cell r="F1366" t="str">
            <v>T</v>
          </cell>
          <cell r="G1366" t="str">
            <v>F</v>
          </cell>
          <cell r="H1366">
            <v>2</v>
          </cell>
        </row>
        <row r="1367">
          <cell r="E1367" t="str">
            <v>IPPBFP2</v>
          </cell>
          <cell r="F1367" t="str">
            <v>H</v>
          </cell>
          <cell r="G1367" t="str">
            <v>Btu/lb</v>
          </cell>
          <cell r="H1367">
            <v>2</v>
          </cell>
        </row>
        <row r="1368">
          <cell r="E1368" t="str">
            <v>IPPBFP2</v>
          </cell>
          <cell r="F1368" t="str">
            <v>SVOL</v>
          </cell>
          <cell r="G1368" t="str">
            <v>ft3/lb</v>
          </cell>
          <cell r="H1368">
            <v>4</v>
          </cell>
        </row>
        <row r="1373">
          <cell r="E1373" t="str">
            <v>IPP</v>
          </cell>
          <cell r="F1373" t="str">
            <v>Powin</v>
          </cell>
          <cell r="G1373" t="str">
            <v>kW</v>
          </cell>
        </row>
        <row r="1375">
          <cell r="E1375" t="str">
            <v>FWSPSPRI</v>
          </cell>
          <cell r="F1375" t="str">
            <v>M</v>
          </cell>
          <cell r="G1375" t="str">
            <v>lb/h</v>
          </cell>
          <cell r="H1375">
            <v>0</v>
          </cell>
        </row>
        <row r="1376">
          <cell r="E1376" t="str">
            <v>FWSPSPRI</v>
          </cell>
          <cell r="F1376" t="str">
            <v>P</v>
          </cell>
          <cell r="G1376" t="str">
            <v>psia</v>
          </cell>
          <cell r="H1376">
            <v>2</v>
          </cell>
        </row>
        <row r="1377">
          <cell r="E1377" t="str">
            <v>FWSPSPRI</v>
          </cell>
          <cell r="F1377" t="str">
            <v>T</v>
          </cell>
          <cell r="G1377" t="str">
            <v>F</v>
          </cell>
          <cell r="H1377">
            <v>2</v>
          </cell>
        </row>
        <row r="1378">
          <cell r="E1378" t="str">
            <v>FWSPSPRI</v>
          </cell>
          <cell r="F1378" t="str">
            <v>H</v>
          </cell>
          <cell r="G1378" t="str">
            <v>Btu/lb</v>
          </cell>
          <cell r="H1378">
            <v>2</v>
          </cell>
        </row>
        <row r="1379">
          <cell r="E1379" t="str">
            <v>FWSPSPRI</v>
          </cell>
          <cell r="F1379" t="str">
            <v>SVOL</v>
          </cell>
          <cell r="G1379" t="str">
            <v>ft3/lb</v>
          </cell>
          <cell r="H1379">
            <v>4</v>
          </cell>
        </row>
        <row r="1381">
          <cell r="E1381" t="str">
            <v>BFP3HPP</v>
          </cell>
          <cell r="F1381" t="str">
            <v>M</v>
          </cell>
          <cell r="G1381" t="str">
            <v>lb/h</v>
          </cell>
          <cell r="H1381">
            <v>0</v>
          </cell>
        </row>
        <row r="1382">
          <cell r="E1382" t="str">
            <v>BFP3HPP</v>
          </cell>
          <cell r="F1382" t="str">
            <v>P</v>
          </cell>
          <cell r="G1382" t="str">
            <v>psia</v>
          </cell>
          <cell r="H1382">
            <v>2</v>
          </cell>
        </row>
        <row r="1383">
          <cell r="E1383" t="str">
            <v>BFP3HPP</v>
          </cell>
          <cell r="F1383" t="str">
            <v>T</v>
          </cell>
          <cell r="G1383" t="str">
            <v>F</v>
          </cell>
          <cell r="H1383">
            <v>2</v>
          </cell>
        </row>
        <row r="1384">
          <cell r="E1384" t="str">
            <v>BFP3HPP</v>
          </cell>
          <cell r="F1384" t="str">
            <v>H</v>
          </cell>
          <cell r="G1384" t="str">
            <v>Btu/lb</v>
          </cell>
          <cell r="H1384">
            <v>2</v>
          </cell>
        </row>
        <row r="1385">
          <cell r="E1385" t="str">
            <v>BFP3HPP</v>
          </cell>
          <cell r="F1385" t="str">
            <v>svol</v>
          </cell>
          <cell r="G1385" t="str">
            <v>ft3/lb</v>
          </cell>
          <cell r="H1385">
            <v>4</v>
          </cell>
        </row>
        <row r="1386">
          <cell r="E1386" t="str">
            <v>HPPBFP4</v>
          </cell>
          <cell r="F1386" t="str">
            <v>M</v>
          </cell>
          <cell r="G1386" t="str">
            <v>lb/h</v>
          </cell>
          <cell r="H1386">
            <v>0</v>
          </cell>
        </row>
        <row r="1387">
          <cell r="E1387" t="str">
            <v>HPPBFP4</v>
          </cell>
          <cell r="F1387" t="str">
            <v>P</v>
          </cell>
          <cell r="G1387" t="str">
            <v>psia</v>
          </cell>
          <cell r="H1387">
            <v>2</v>
          </cell>
        </row>
        <row r="1388">
          <cell r="E1388" t="str">
            <v>HPPBFP4</v>
          </cell>
          <cell r="F1388" t="str">
            <v>T</v>
          </cell>
          <cell r="G1388" t="str">
            <v>F</v>
          </cell>
          <cell r="H1388">
            <v>2</v>
          </cell>
        </row>
        <row r="1389">
          <cell r="E1389" t="str">
            <v>HPPBFP4</v>
          </cell>
          <cell r="F1389" t="str">
            <v>H</v>
          </cell>
          <cell r="G1389" t="str">
            <v>Btu/lb</v>
          </cell>
          <cell r="H1389">
            <v>2</v>
          </cell>
        </row>
        <row r="1390">
          <cell r="E1390" t="str">
            <v>HPPBFP4</v>
          </cell>
          <cell r="F1390" t="str">
            <v>svol</v>
          </cell>
          <cell r="G1390" t="str">
            <v>ft3/lb</v>
          </cell>
          <cell r="H1390">
            <v>4</v>
          </cell>
        </row>
        <row r="1395">
          <cell r="E1395" t="str">
            <v>HPP</v>
          </cell>
          <cell r="F1395" t="str">
            <v>Powin</v>
          </cell>
          <cell r="G1395" t="str">
            <v>kW</v>
          </cell>
        </row>
        <row r="1397">
          <cell r="E1397" t="str">
            <v>CNDCP</v>
          </cell>
          <cell r="F1397" t="str">
            <v>M</v>
          </cell>
          <cell r="G1397" t="str">
            <v>lb/h</v>
          </cell>
          <cell r="H1397">
            <v>0</v>
          </cell>
        </row>
        <row r="1398">
          <cell r="E1398" t="str">
            <v>CNDCP</v>
          </cell>
          <cell r="F1398" t="str">
            <v>P</v>
          </cell>
          <cell r="G1398" t="str">
            <v>psia</v>
          </cell>
          <cell r="H1398">
            <v>2</v>
          </cell>
        </row>
        <row r="1399">
          <cell r="E1399" t="str">
            <v>CNDCP</v>
          </cell>
          <cell r="F1399" t="str">
            <v>T</v>
          </cell>
          <cell r="G1399" t="str">
            <v>F</v>
          </cell>
          <cell r="H1399">
            <v>2</v>
          </cell>
        </row>
        <row r="1400">
          <cell r="E1400" t="str">
            <v>CNDCP</v>
          </cell>
          <cell r="F1400" t="str">
            <v>H</v>
          </cell>
          <cell r="G1400" t="str">
            <v>Btu/lb</v>
          </cell>
          <cell r="H1400">
            <v>2</v>
          </cell>
        </row>
        <row r="1401">
          <cell r="E1401" t="str">
            <v>CNDCP</v>
          </cell>
          <cell r="F1401" t="str">
            <v>svol</v>
          </cell>
          <cell r="G1401" t="str">
            <v>ft3/lb</v>
          </cell>
          <cell r="H1401">
            <v>4</v>
          </cell>
        </row>
        <row r="1402">
          <cell r="E1402" t="str">
            <v>CPBYPS</v>
          </cell>
          <cell r="F1402" t="str">
            <v>M</v>
          </cell>
          <cell r="G1402" t="str">
            <v>lb/h</v>
          </cell>
          <cell r="H1402">
            <v>0</v>
          </cell>
        </row>
        <row r="1403">
          <cell r="E1403" t="str">
            <v>CPBYPS</v>
          </cell>
          <cell r="F1403" t="str">
            <v>P</v>
          </cell>
          <cell r="G1403" t="str">
            <v>psia</v>
          </cell>
          <cell r="H1403">
            <v>2</v>
          </cell>
        </row>
        <row r="1404">
          <cell r="E1404" t="str">
            <v>CPBYPS</v>
          </cell>
          <cell r="F1404" t="str">
            <v>T</v>
          </cell>
          <cell r="G1404" t="str">
            <v>F</v>
          </cell>
          <cell r="H1404">
            <v>2</v>
          </cell>
        </row>
        <row r="1405">
          <cell r="E1405" t="str">
            <v>CPBYPS</v>
          </cell>
          <cell r="F1405" t="str">
            <v>H</v>
          </cell>
          <cell r="G1405" t="str">
            <v>Btu/lb</v>
          </cell>
          <cell r="H1405">
            <v>2</v>
          </cell>
        </row>
        <row r="1406">
          <cell r="E1406" t="str">
            <v>CPBYPS</v>
          </cell>
          <cell r="F1406" t="str">
            <v>svol</v>
          </cell>
          <cell r="G1406" t="str">
            <v>ft3/lb</v>
          </cell>
          <cell r="H1406">
            <v>4</v>
          </cell>
        </row>
        <row r="1410">
          <cell r="E1410" t="str">
            <v>CP</v>
          </cell>
          <cell r="F1410" t="str">
            <v>Powin</v>
          </cell>
          <cell r="G1410" t="str">
            <v>kW</v>
          </cell>
        </row>
        <row r="1412">
          <cell r="E1412" t="str">
            <v>TWRCWP</v>
          </cell>
          <cell r="F1412" t="str">
            <v>M</v>
          </cell>
          <cell r="G1412" t="str">
            <v>lb/h</v>
          </cell>
          <cell r="H1412">
            <v>0</v>
          </cell>
        </row>
        <row r="1413">
          <cell r="E1413" t="str">
            <v>TWRCWP</v>
          </cell>
          <cell r="F1413" t="str">
            <v>P</v>
          </cell>
          <cell r="G1413" t="str">
            <v>psia</v>
          </cell>
          <cell r="H1413">
            <v>2</v>
          </cell>
        </row>
        <row r="1414">
          <cell r="E1414" t="str">
            <v>TWRCWP</v>
          </cell>
          <cell r="F1414" t="str">
            <v>T</v>
          </cell>
          <cell r="G1414" t="str">
            <v>F</v>
          </cell>
          <cell r="H1414">
            <v>2</v>
          </cell>
        </row>
        <row r="1415">
          <cell r="E1415" t="str">
            <v>TWRCWP</v>
          </cell>
          <cell r="F1415" t="str">
            <v>H</v>
          </cell>
          <cell r="G1415" t="str">
            <v>Btu/lb</v>
          </cell>
          <cell r="H1415">
            <v>2</v>
          </cell>
        </row>
        <row r="1416">
          <cell r="E1416" t="str">
            <v>TWRCWP</v>
          </cell>
          <cell r="F1416" t="str">
            <v>svol</v>
          </cell>
          <cell r="G1416" t="str">
            <v>ft3/lb</v>
          </cell>
          <cell r="H1416">
            <v>4</v>
          </cell>
        </row>
        <row r="1417">
          <cell r="E1417" t="str">
            <v>CWPTBND</v>
          </cell>
          <cell r="F1417" t="str">
            <v>M</v>
          </cell>
          <cell r="G1417" t="str">
            <v>lb/h</v>
          </cell>
          <cell r="H1417">
            <v>0</v>
          </cell>
        </row>
        <row r="1418">
          <cell r="E1418" t="str">
            <v>CWPTBND</v>
          </cell>
          <cell r="F1418" t="str">
            <v>P</v>
          </cell>
          <cell r="G1418" t="str">
            <v>psia</v>
          </cell>
          <cell r="H1418">
            <v>2</v>
          </cell>
        </row>
        <row r="1419">
          <cell r="E1419" t="str">
            <v>CWPTBND</v>
          </cell>
          <cell r="F1419" t="str">
            <v>T</v>
          </cell>
          <cell r="G1419" t="str">
            <v>F</v>
          </cell>
          <cell r="H1419">
            <v>2</v>
          </cell>
        </row>
        <row r="1420">
          <cell r="E1420" t="str">
            <v>CWPTBND</v>
          </cell>
          <cell r="F1420" t="str">
            <v>H</v>
          </cell>
          <cell r="G1420" t="str">
            <v>Btu/lb</v>
          </cell>
          <cell r="H1420">
            <v>2</v>
          </cell>
        </row>
        <row r="1421">
          <cell r="E1421" t="str">
            <v>CWPTBND</v>
          </cell>
          <cell r="F1421" t="str">
            <v>svol</v>
          </cell>
          <cell r="G1421" t="str">
            <v>ft3/lb</v>
          </cell>
          <cell r="H1421">
            <v>4</v>
          </cell>
        </row>
        <row r="1425">
          <cell r="E1425" t="str">
            <v>CWP</v>
          </cell>
          <cell r="F1425" t="str">
            <v>Powin</v>
          </cell>
          <cell r="G1425" t="str">
            <v>kW</v>
          </cell>
        </row>
        <row r="1427">
          <cell r="E1427" t="str">
            <v>RCSPRCP</v>
          </cell>
          <cell r="F1427" t="str">
            <v>M</v>
          </cell>
          <cell r="G1427" t="str">
            <v>lb/h</v>
          </cell>
          <cell r="H1427">
            <v>0</v>
          </cell>
        </row>
        <row r="1428">
          <cell r="E1428" t="str">
            <v>RCSPRCP</v>
          </cell>
          <cell r="F1428" t="str">
            <v>P</v>
          </cell>
          <cell r="G1428" t="str">
            <v>psia</v>
          </cell>
          <cell r="H1428">
            <v>2</v>
          </cell>
        </row>
        <row r="1429">
          <cell r="E1429" t="str">
            <v>RCSPRCP</v>
          </cell>
          <cell r="F1429" t="str">
            <v>T</v>
          </cell>
          <cell r="G1429" t="str">
            <v>F</v>
          </cell>
          <cell r="H1429">
            <v>2</v>
          </cell>
        </row>
        <row r="1430">
          <cell r="E1430" t="str">
            <v>RCSPRCP</v>
          </cell>
          <cell r="F1430" t="str">
            <v>H</v>
          </cell>
          <cell r="G1430" t="str">
            <v>Btu/lb</v>
          </cell>
          <cell r="H1430">
            <v>2</v>
          </cell>
        </row>
        <row r="1431">
          <cell r="E1431" t="str">
            <v>RCSPRCP</v>
          </cell>
          <cell r="F1431" t="str">
            <v>svol</v>
          </cell>
          <cell r="G1431" t="str">
            <v>ft3/lb</v>
          </cell>
          <cell r="H1431">
            <v>4</v>
          </cell>
        </row>
        <row r="1432">
          <cell r="E1432" t="str">
            <v>RCPDSRC</v>
          </cell>
          <cell r="F1432" t="str">
            <v>M</v>
          </cell>
          <cell r="G1432" t="str">
            <v>lb/h</v>
          </cell>
          <cell r="H1432">
            <v>0</v>
          </cell>
        </row>
        <row r="1433">
          <cell r="E1433" t="str">
            <v>RCPDSRC</v>
          </cell>
          <cell r="F1433" t="str">
            <v>P</v>
          </cell>
          <cell r="G1433" t="str">
            <v>psia</v>
          </cell>
          <cell r="H1433">
            <v>2</v>
          </cell>
        </row>
        <row r="1434">
          <cell r="E1434" t="str">
            <v>RCPDSRC</v>
          </cell>
          <cell r="F1434" t="str">
            <v>T</v>
          </cell>
          <cell r="G1434" t="str">
            <v>F</v>
          </cell>
          <cell r="H1434">
            <v>2</v>
          </cell>
        </row>
        <row r="1435">
          <cell r="E1435" t="str">
            <v>RCPDSRC</v>
          </cell>
          <cell r="F1435" t="str">
            <v>H</v>
          </cell>
          <cell r="G1435" t="str">
            <v>Btu/lb</v>
          </cell>
          <cell r="H1435">
            <v>2</v>
          </cell>
        </row>
        <row r="1436">
          <cell r="E1436" t="str">
            <v>RCPDSRC</v>
          </cell>
          <cell r="F1436" t="str">
            <v>svol</v>
          </cell>
          <cell r="G1436" t="str">
            <v>ft3/lb</v>
          </cell>
          <cell r="H1436">
            <v>4</v>
          </cell>
        </row>
        <row r="1440">
          <cell r="E1440" t="str">
            <v>RCP</v>
          </cell>
          <cell r="F1440" t="str">
            <v>Powin</v>
          </cell>
          <cell r="G1440" t="str">
            <v>kW</v>
          </cell>
        </row>
        <row r="1442">
          <cell r="E1442" t="str">
            <v>FGS1FGM2</v>
          </cell>
          <cell r="F1442" t="str">
            <v>M</v>
          </cell>
          <cell r="G1442" t="str">
            <v>lb/h</v>
          </cell>
          <cell r="H1442">
            <v>0</v>
          </cell>
        </row>
        <row r="1443">
          <cell r="E1443" t="str">
            <v>FGS1FGM2</v>
          </cell>
          <cell r="F1443" t="str">
            <v>P</v>
          </cell>
          <cell r="G1443" t="str">
            <v>psia</v>
          </cell>
          <cell r="H1443">
            <v>2</v>
          </cell>
        </row>
        <row r="1444">
          <cell r="E1444" t="str">
            <v>FGS1FGM2</v>
          </cell>
          <cell r="F1444" t="str">
            <v>T</v>
          </cell>
          <cell r="G1444" t="str">
            <v>F</v>
          </cell>
          <cell r="H1444">
            <v>2</v>
          </cell>
        </row>
        <row r="1445">
          <cell r="E1445" t="str">
            <v>FGS1FGM2</v>
          </cell>
          <cell r="F1445" t="str">
            <v>H</v>
          </cell>
          <cell r="G1445" t="str">
            <v>Btu/lb</v>
          </cell>
          <cell r="H1445">
            <v>2</v>
          </cell>
        </row>
        <row r="1446">
          <cell r="E1446" t="str">
            <v>FGBXFGS4</v>
          </cell>
          <cell r="F1446" t="str">
            <v>M</v>
          </cell>
          <cell r="G1446" t="str">
            <v>lb/h</v>
          </cell>
          <cell r="H1446">
            <v>0</v>
          </cell>
        </row>
        <row r="1447">
          <cell r="E1447" t="str">
            <v>FGBXFGS4</v>
          </cell>
          <cell r="F1447" t="str">
            <v>P</v>
          </cell>
          <cell r="G1447" t="str">
            <v>psia</v>
          </cell>
          <cell r="H1447">
            <v>2</v>
          </cell>
        </row>
        <row r="1448">
          <cell r="E1448" t="str">
            <v>FGBXFGS4</v>
          </cell>
          <cell r="F1448" t="str">
            <v>T</v>
          </cell>
          <cell r="G1448" t="str">
            <v>F</v>
          </cell>
          <cell r="H1448">
            <v>2</v>
          </cell>
        </row>
        <row r="1449">
          <cell r="E1449" t="str">
            <v>FGBXFGS4</v>
          </cell>
          <cell r="F1449" t="str">
            <v>H</v>
          </cell>
          <cell r="G1449" t="str">
            <v>Btu/lb</v>
          </cell>
          <cell r="H1449">
            <v>2</v>
          </cell>
        </row>
        <row r="1451">
          <cell r="E1451" t="str">
            <v>SICVDSPG</v>
          </cell>
          <cell r="F1451" t="str">
            <v>M</v>
          </cell>
          <cell r="G1451" t="str">
            <v>lb/h</v>
          </cell>
          <cell r="H1451">
            <v>0</v>
          </cell>
        </row>
        <row r="1452">
          <cell r="E1452" t="str">
            <v>SICVDSPG</v>
          </cell>
          <cell r="F1452" t="str">
            <v>P</v>
          </cell>
          <cell r="G1452" t="str">
            <v>psia</v>
          </cell>
          <cell r="H1452">
            <v>2</v>
          </cell>
        </row>
        <row r="1453">
          <cell r="E1453" t="str">
            <v>SICVDSPG</v>
          </cell>
          <cell r="F1453" t="str">
            <v>T</v>
          </cell>
          <cell r="G1453" t="str">
            <v>F</v>
          </cell>
          <cell r="H1453">
            <v>2</v>
          </cell>
        </row>
        <row r="1454">
          <cell r="E1454" t="str">
            <v>SICVDSPG</v>
          </cell>
          <cell r="F1454" t="str">
            <v>H</v>
          </cell>
          <cell r="G1454" t="str">
            <v>Btu/lb</v>
          </cell>
          <cell r="H1454">
            <v>2</v>
          </cell>
        </row>
        <row r="1455">
          <cell r="E1455" t="str">
            <v>SPRIDSPG</v>
          </cell>
          <cell r="F1455" t="str">
            <v>M</v>
          </cell>
          <cell r="G1455" t="str">
            <v>lb/h</v>
          </cell>
          <cell r="H1455">
            <v>0</v>
          </cell>
        </row>
        <row r="1456">
          <cell r="E1456" t="str">
            <v>SPRIDSPG</v>
          </cell>
          <cell r="F1456" t="str">
            <v>P</v>
          </cell>
          <cell r="G1456" t="str">
            <v>psia</v>
          </cell>
          <cell r="H1456">
            <v>2</v>
          </cell>
        </row>
        <row r="1457">
          <cell r="E1457" t="str">
            <v>SPRIDSPG</v>
          </cell>
          <cell r="F1457" t="str">
            <v>T</v>
          </cell>
          <cell r="G1457" t="str">
            <v>F</v>
          </cell>
          <cell r="H1457">
            <v>2</v>
          </cell>
        </row>
        <row r="1458">
          <cell r="E1458" t="str">
            <v>SPRIDSPG</v>
          </cell>
          <cell r="F1458" t="str">
            <v>H</v>
          </cell>
          <cell r="G1458" t="str">
            <v>Btu/lb</v>
          </cell>
          <cell r="H1458">
            <v>2</v>
          </cell>
        </row>
        <row r="1459">
          <cell r="E1459" t="str">
            <v>DSPGPAG</v>
          </cell>
          <cell r="F1459" t="str">
            <v>M</v>
          </cell>
          <cell r="G1459" t="str">
            <v>lb/h</v>
          </cell>
          <cell r="H1459">
            <v>0</v>
          </cell>
        </row>
        <row r="1460">
          <cell r="E1460" t="str">
            <v>DSPGPAG</v>
          </cell>
          <cell r="F1460" t="str">
            <v>P</v>
          </cell>
          <cell r="G1460" t="str">
            <v>psia</v>
          </cell>
          <cell r="H1460">
            <v>2</v>
          </cell>
        </row>
        <row r="1461">
          <cell r="E1461" t="str">
            <v>DSPGPAG</v>
          </cell>
          <cell r="F1461" t="str">
            <v>T</v>
          </cell>
          <cell r="G1461" t="str">
            <v>F</v>
          </cell>
          <cell r="H1461">
            <v>2</v>
          </cell>
        </row>
        <row r="1462">
          <cell r="E1462" t="str">
            <v>DSPGPAG</v>
          </cell>
          <cell r="F1462" t="str">
            <v>H</v>
          </cell>
          <cell r="G1462" t="str">
            <v>Btu/lb</v>
          </cell>
          <cell r="H1462">
            <v>2</v>
          </cell>
        </row>
        <row r="1464">
          <cell r="E1464" t="str">
            <v>HPEVHPBD</v>
          </cell>
          <cell r="F1464" t="str">
            <v>M</v>
          </cell>
          <cell r="G1464" t="str">
            <v>lb/h</v>
          </cell>
          <cell r="H1464">
            <v>0</v>
          </cell>
        </row>
        <row r="1465">
          <cell r="E1465" t="str">
            <v>IPEVIPBD</v>
          </cell>
          <cell r="F1465" t="str">
            <v>M</v>
          </cell>
          <cell r="G1465" t="str">
            <v>lb/h</v>
          </cell>
          <cell r="H1465">
            <v>0</v>
          </cell>
        </row>
        <row r="1466">
          <cell r="E1466" t="str">
            <v>LPEVLPBD</v>
          </cell>
          <cell r="F1466" t="str">
            <v>M</v>
          </cell>
          <cell r="G1466" t="str">
            <v>lb/h</v>
          </cell>
          <cell r="H1466">
            <v>0</v>
          </cell>
        </row>
        <row r="1467">
          <cell r="E1467" t="str">
            <v>MKUPMDEA</v>
          </cell>
          <cell r="F1467" t="str">
            <v>M</v>
          </cell>
          <cell r="G1467" t="str">
            <v>lb/h</v>
          </cell>
          <cell r="H1467">
            <v>0</v>
          </cell>
        </row>
        <row r="1468">
          <cell r="E1468" t="str">
            <v>MKUPMDEA</v>
          </cell>
          <cell r="F1468" t="str">
            <v>T</v>
          </cell>
          <cell r="G1468" t="str">
            <v>F</v>
          </cell>
          <cell r="H1468">
            <v>2</v>
          </cell>
        </row>
        <row r="1472">
          <cell r="E1472" t="str">
            <v>HBYPMBL1</v>
          </cell>
          <cell r="F1472" t="str">
            <v>M</v>
          </cell>
          <cell r="G1472" t="str">
            <v>lb/h</v>
          </cell>
          <cell r="H1472">
            <v>0</v>
          </cell>
        </row>
        <row r="1473">
          <cell r="E1473" t="str">
            <v>HBYPMBL1</v>
          </cell>
          <cell r="F1473" t="str">
            <v>P</v>
          </cell>
          <cell r="G1473" t="str">
            <v>psia</v>
          </cell>
          <cell r="H1473">
            <v>2</v>
          </cell>
        </row>
        <row r="1474">
          <cell r="E1474" t="str">
            <v>HBYPMBL1</v>
          </cell>
          <cell r="F1474" t="str">
            <v>T</v>
          </cell>
          <cell r="G1474" t="str">
            <v>F</v>
          </cell>
          <cell r="H1474">
            <v>2</v>
          </cell>
        </row>
        <row r="1475">
          <cell r="E1475" t="str">
            <v>HBYPMBL1</v>
          </cell>
          <cell r="F1475" t="str">
            <v>H</v>
          </cell>
          <cell r="G1475" t="str">
            <v>Btu/lb</v>
          </cell>
          <cell r="H1475">
            <v>2</v>
          </cell>
        </row>
        <row r="1476">
          <cell r="E1476" t="str">
            <v>SPRIMBDS</v>
          </cell>
          <cell r="F1476" t="str">
            <v>M</v>
          </cell>
          <cell r="G1476" t="str">
            <v>lb/h</v>
          </cell>
          <cell r="H1476">
            <v>0</v>
          </cell>
        </row>
        <row r="1477">
          <cell r="E1477" t="str">
            <v>SPRIMBDS</v>
          </cell>
          <cell r="F1477" t="str">
            <v>T</v>
          </cell>
          <cell r="G1477" t="str">
            <v>F</v>
          </cell>
          <cell r="H1477">
            <v>2</v>
          </cell>
        </row>
        <row r="1479">
          <cell r="E1479" t="str">
            <v>CRM1CRL3</v>
          </cell>
          <cell r="F1479" t="str">
            <v>M</v>
          </cell>
          <cell r="G1479" t="str">
            <v>lb/h</v>
          </cell>
          <cell r="H1479">
            <v>0</v>
          </cell>
        </row>
        <row r="1480">
          <cell r="E1480" t="str">
            <v>CRM1CRL3</v>
          </cell>
          <cell r="F1480" t="str">
            <v>P</v>
          </cell>
          <cell r="G1480" t="str">
            <v>psia</v>
          </cell>
          <cell r="H1480">
            <v>2</v>
          </cell>
        </row>
        <row r="1481">
          <cell r="E1481" t="str">
            <v>CRM1CRL3</v>
          </cell>
          <cell r="F1481" t="str">
            <v>T</v>
          </cell>
          <cell r="G1481" t="str">
            <v>F</v>
          </cell>
          <cell r="H1481">
            <v>2</v>
          </cell>
        </row>
        <row r="1482">
          <cell r="E1482" t="str">
            <v>CRM1CRL3</v>
          </cell>
          <cell r="F1482" t="str">
            <v>H</v>
          </cell>
          <cell r="G1482" t="str">
            <v>Btu/lb</v>
          </cell>
          <cell r="H1482">
            <v>2</v>
          </cell>
        </row>
        <row r="1483">
          <cell r="E1483" t="str">
            <v>RBYPRBL1</v>
          </cell>
          <cell r="F1483" t="str">
            <v>M</v>
          </cell>
          <cell r="G1483" t="str">
            <v>lb/h</v>
          </cell>
          <cell r="H1483">
            <v>0</v>
          </cell>
        </row>
        <row r="1484">
          <cell r="E1484" t="str">
            <v>RBYPRBL1</v>
          </cell>
          <cell r="F1484" t="str">
            <v>P</v>
          </cell>
          <cell r="G1484" t="str">
            <v>psia</v>
          </cell>
          <cell r="H1484">
            <v>2</v>
          </cell>
        </row>
        <row r="1485">
          <cell r="E1485" t="str">
            <v>RBYPRBL1</v>
          </cell>
          <cell r="F1485" t="str">
            <v>T</v>
          </cell>
          <cell r="G1485" t="str">
            <v>F</v>
          </cell>
          <cell r="H1485">
            <v>2</v>
          </cell>
        </row>
        <row r="1486">
          <cell r="E1486" t="str">
            <v>RBYPRBL1</v>
          </cell>
          <cell r="F1486" t="str">
            <v>H</v>
          </cell>
          <cell r="G1486" t="str">
            <v>Btu/lb</v>
          </cell>
          <cell r="H1486">
            <v>2</v>
          </cell>
        </row>
        <row r="1487">
          <cell r="E1487" t="str">
            <v>RBCVRBDS</v>
          </cell>
          <cell r="F1487" t="str">
            <v>M</v>
          </cell>
          <cell r="G1487" t="str">
            <v>lb/h</v>
          </cell>
          <cell r="H1487">
            <v>0</v>
          </cell>
        </row>
        <row r="1488">
          <cell r="E1488" t="str">
            <v>RBCVRBDS</v>
          </cell>
          <cell r="F1488" t="str">
            <v>P</v>
          </cell>
          <cell r="G1488" t="str">
            <v>psia</v>
          </cell>
          <cell r="H1488">
            <v>2</v>
          </cell>
        </row>
        <row r="1489">
          <cell r="E1489" t="str">
            <v>RBCVRBDS</v>
          </cell>
          <cell r="F1489" t="str">
            <v>T</v>
          </cell>
          <cell r="G1489" t="str">
            <v>F</v>
          </cell>
          <cell r="H1489">
            <v>2</v>
          </cell>
        </row>
        <row r="1490">
          <cell r="E1490" t="str">
            <v>RBCVRBDS</v>
          </cell>
          <cell r="F1490" t="str">
            <v>H</v>
          </cell>
          <cell r="G1490" t="str">
            <v>Btu/lb</v>
          </cell>
          <cell r="H1490">
            <v>2</v>
          </cell>
        </row>
        <row r="1492">
          <cell r="E1492" t="str">
            <v>CPB2RBDS</v>
          </cell>
          <cell r="F1492" t="str">
            <v>M</v>
          </cell>
          <cell r="G1492" t="str">
            <v>lb/h</v>
          </cell>
          <cell r="H1492">
            <v>0</v>
          </cell>
        </row>
        <row r="1493">
          <cell r="E1493" t="str">
            <v>CPB2RBDS</v>
          </cell>
          <cell r="F1493" t="str">
            <v>P</v>
          </cell>
          <cell r="G1493" t="str">
            <v>psia</v>
          </cell>
          <cell r="H1493">
            <v>2</v>
          </cell>
        </row>
        <row r="1494">
          <cell r="E1494" t="str">
            <v>CPB2RBDS</v>
          </cell>
          <cell r="F1494" t="str">
            <v>T</v>
          </cell>
          <cell r="G1494" t="str">
            <v>F</v>
          </cell>
          <cell r="H1494">
            <v>2</v>
          </cell>
        </row>
        <row r="1495">
          <cell r="F1495" t="str">
            <v>H</v>
          </cell>
          <cell r="G1495" t="str">
            <v>Btu/lb</v>
          </cell>
          <cell r="H1495">
            <v>2</v>
          </cell>
        </row>
        <row r="1496">
          <cell r="E1496" t="str">
            <v>RBL2RBX1</v>
          </cell>
          <cell r="F1496" t="str">
            <v>M</v>
          </cell>
          <cell r="G1496" t="str">
            <v>lb/h</v>
          </cell>
          <cell r="H1496">
            <v>0</v>
          </cell>
        </row>
        <row r="1497">
          <cell r="E1497" t="str">
            <v>RBL2RBX1</v>
          </cell>
          <cell r="F1497" t="str">
            <v>P</v>
          </cell>
          <cell r="G1497" t="str">
            <v>psia</v>
          </cell>
          <cell r="H1497">
            <v>2</v>
          </cell>
        </row>
        <row r="1498">
          <cell r="E1498" t="str">
            <v>RBL2RBX1</v>
          </cell>
          <cell r="F1498" t="str">
            <v>T</v>
          </cell>
          <cell r="G1498" t="str">
            <v>F</v>
          </cell>
          <cell r="H1498">
            <v>2</v>
          </cell>
        </row>
        <row r="1499">
          <cell r="E1499" t="str">
            <v>RBL2RBX1</v>
          </cell>
          <cell r="F1499" t="str">
            <v>H</v>
          </cell>
          <cell r="G1499" t="str">
            <v>Btu/lb</v>
          </cell>
          <cell r="H1499">
            <v>2</v>
          </cell>
        </row>
        <row r="1500">
          <cell r="E1500" t="str">
            <v>LBYPLBL1</v>
          </cell>
          <cell r="F1500" t="str">
            <v>M</v>
          </cell>
          <cell r="G1500" t="str">
            <v>lb/h</v>
          </cell>
          <cell r="H1500">
            <v>0</v>
          </cell>
        </row>
        <row r="1501">
          <cell r="E1501" t="str">
            <v>LBYPLBL1</v>
          </cell>
          <cell r="F1501" t="str">
            <v>P</v>
          </cell>
          <cell r="G1501" t="str">
            <v>psia</v>
          </cell>
          <cell r="H1501">
            <v>2</v>
          </cell>
        </row>
        <row r="1502">
          <cell r="E1502" t="str">
            <v>LBYPLBL1</v>
          </cell>
          <cell r="F1502" t="str">
            <v>T</v>
          </cell>
          <cell r="G1502" t="str">
            <v>F</v>
          </cell>
          <cell r="H1502">
            <v>2</v>
          </cell>
        </row>
        <row r="1503">
          <cell r="E1503" t="str">
            <v>LBYPLBL1</v>
          </cell>
          <cell r="F1503" t="str">
            <v>H</v>
          </cell>
          <cell r="G1503" t="str">
            <v>Btu/lb</v>
          </cell>
          <cell r="H1503">
            <v>2</v>
          </cell>
        </row>
        <row r="1504">
          <cell r="E1504" t="str">
            <v>LCVBLBDS</v>
          </cell>
          <cell r="F1504" t="str">
            <v>M</v>
          </cell>
          <cell r="G1504" t="str">
            <v>lb/h</v>
          </cell>
          <cell r="H1504">
            <v>0</v>
          </cell>
        </row>
        <row r="1505">
          <cell r="E1505" t="str">
            <v>LCVBLBDS</v>
          </cell>
          <cell r="F1505" t="str">
            <v>P</v>
          </cell>
          <cell r="G1505" t="str">
            <v>psia</v>
          </cell>
          <cell r="H1505">
            <v>2</v>
          </cell>
        </row>
        <row r="1506">
          <cell r="E1506" t="str">
            <v>LCVBLBDS</v>
          </cell>
          <cell r="F1506" t="str">
            <v>T</v>
          </cell>
          <cell r="G1506" t="str">
            <v>F</v>
          </cell>
          <cell r="H1506">
            <v>2</v>
          </cell>
        </row>
        <row r="1507">
          <cell r="E1507" t="str">
            <v>LCVBLBDS</v>
          </cell>
          <cell r="F1507" t="str">
            <v>H</v>
          </cell>
          <cell r="G1507" t="str">
            <v>Btu/lb</v>
          </cell>
          <cell r="H1507">
            <v>2</v>
          </cell>
        </row>
        <row r="1509">
          <cell r="E1509" t="str">
            <v>CPB3LBDS</v>
          </cell>
          <cell r="F1509" t="str">
            <v>M</v>
          </cell>
          <cell r="G1509" t="str">
            <v>lb/h</v>
          </cell>
          <cell r="H1509">
            <v>0</v>
          </cell>
        </row>
        <row r="1510">
          <cell r="E1510" t="str">
            <v>CPB3LBDS</v>
          </cell>
          <cell r="F1510" t="str">
            <v>P</v>
          </cell>
          <cell r="G1510" t="str">
            <v>psia</v>
          </cell>
          <cell r="H1510">
            <v>2</v>
          </cell>
        </row>
        <row r="1511">
          <cell r="E1511" t="str">
            <v>CPB3LBDS</v>
          </cell>
          <cell r="F1511" t="str">
            <v>T</v>
          </cell>
          <cell r="G1511" t="str">
            <v>F</v>
          </cell>
          <cell r="H1511">
            <v>2</v>
          </cell>
        </row>
        <row r="1512">
          <cell r="F1512" t="str">
            <v>H</v>
          </cell>
          <cell r="G1512" t="str">
            <v>Btu/lb</v>
          </cell>
          <cell r="H1512">
            <v>2</v>
          </cell>
        </row>
        <row r="1513">
          <cell r="E1513" t="str">
            <v>LBL2LBX2</v>
          </cell>
          <cell r="F1513" t="str">
            <v>M</v>
          </cell>
          <cell r="G1513" t="str">
            <v>lb/h</v>
          </cell>
          <cell r="H1513">
            <v>0</v>
          </cell>
        </row>
        <row r="1514">
          <cell r="E1514" t="str">
            <v>LBL2LBX2</v>
          </cell>
          <cell r="F1514" t="str">
            <v>P</v>
          </cell>
          <cell r="G1514" t="str">
            <v>psia</v>
          </cell>
          <cell r="H1514">
            <v>2</v>
          </cell>
        </row>
        <row r="1515">
          <cell r="E1515" t="str">
            <v>LBL2LBX2</v>
          </cell>
          <cell r="F1515" t="str">
            <v>T</v>
          </cell>
          <cell r="G1515" t="str">
            <v>F</v>
          </cell>
          <cell r="H1515">
            <v>2</v>
          </cell>
        </row>
        <row r="1516">
          <cell r="E1516" t="str">
            <v>LBL2LBX2</v>
          </cell>
          <cell r="F1516" t="str">
            <v>H</v>
          </cell>
          <cell r="G1516" t="str">
            <v>Btu/lb</v>
          </cell>
          <cell r="H1516">
            <v>2</v>
          </cell>
        </row>
        <row r="1517">
          <cell r="F1517" t="str">
            <v>T</v>
          </cell>
          <cell r="G1517" t="str">
            <v>F</v>
          </cell>
          <cell r="H1517">
            <v>2</v>
          </cell>
        </row>
        <row r="1518">
          <cell r="E1518" t="str">
            <v>BYPSCTFC</v>
          </cell>
          <cell r="F1518" t="str">
            <v>M</v>
          </cell>
          <cell r="G1518" t="str">
            <v>lb/h</v>
          </cell>
          <cell r="H1518">
            <v>0</v>
          </cell>
        </row>
        <row r="1519">
          <cell r="E1519" t="str">
            <v>BYPSCTFC</v>
          </cell>
          <cell r="F1519" t="str">
            <v>P</v>
          </cell>
          <cell r="G1519" t="str">
            <v>psia</v>
          </cell>
          <cell r="H1519">
            <v>2</v>
          </cell>
        </row>
        <row r="1520">
          <cell r="E1520" t="str">
            <v>BYPSCTFC</v>
          </cell>
          <cell r="F1520" t="str">
            <v>T</v>
          </cell>
          <cell r="G1520" t="str">
            <v>F</v>
          </cell>
          <cell r="H1520">
            <v>2</v>
          </cell>
        </row>
        <row r="1521">
          <cell r="E1521" t="str">
            <v>BYPSCTFC</v>
          </cell>
          <cell r="F1521" t="str">
            <v>H</v>
          </cell>
          <cell r="G1521" t="str">
            <v>Btu/lb</v>
          </cell>
          <cell r="H1521">
            <v>2</v>
          </cell>
        </row>
        <row r="1522">
          <cell r="E1522" t="str">
            <v>BYPSHDFC</v>
          </cell>
          <cell r="F1522" t="str">
            <v>M</v>
          </cell>
          <cell r="G1522" t="str">
            <v>lb/h</v>
          </cell>
          <cell r="H1522">
            <v>0</v>
          </cell>
        </row>
        <row r="1523">
          <cell r="E1523" t="str">
            <v>BYPSHDFC</v>
          </cell>
          <cell r="F1523" t="str">
            <v>P</v>
          </cell>
          <cell r="G1523" t="str">
            <v>psia</v>
          </cell>
          <cell r="H1523">
            <v>2</v>
          </cell>
        </row>
        <row r="1524">
          <cell r="E1524" t="str">
            <v>BYPSHDFC</v>
          </cell>
          <cell r="F1524" t="str">
            <v>T</v>
          </cell>
          <cell r="G1524" t="str">
            <v>F</v>
          </cell>
          <cell r="H1524">
            <v>2</v>
          </cell>
        </row>
        <row r="1525">
          <cell r="E1525" t="str">
            <v>BYPSHDFC</v>
          </cell>
          <cell r="F1525" t="str">
            <v>H</v>
          </cell>
          <cell r="G1525" t="str">
            <v>Btu/lb</v>
          </cell>
          <cell r="H1525">
            <v>2</v>
          </cell>
        </row>
        <row r="1531">
          <cell r="E1531" t="str">
            <v>HNRVHLS0</v>
          </cell>
          <cell r="F1531" t="str">
            <v>M</v>
          </cell>
          <cell r="G1531" t="str">
            <v>lb/h</v>
          </cell>
          <cell r="H1531">
            <v>0</v>
          </cell>
        </row>
        <row r="1532">
          <cell r="E1532" t="str">
            <v>HNRVHLS0</v>
          </cell>
          <cell r="F1532" t="str">
            <v>P</v>
          </cell>
          <cell r="G1532" t="str">
            <v>psia</v>
          </cell>
          <cell r="H1532">
            <v>2</v>
          </cell>
        </row>
        <row r="1533">
          <cell r="E1533" t="str">
            <v>HNRVHLS0</v>
          </cell>
          <cell r="F1533" t="str">
            <v>T</v>
          </cell>
          <cell r="G1533" t="str">
            <v>F</v>
          </cell>
          <cell r="H1533">
            <v>2</v>
          </cell>
        </row>
        <row r="1534">
          <cell r="E1534" t="str">
            <v>HNRVHLS0</v>
          </cell>
          <cell r="F1534" t="str">
            <v>svol</v>
          </cell>
          <cell r="G1534" t="str">
            <v>ft3/lb</v>
          </cell>
          <cell r="H1534">
            <v>4</v>
          </cell>
        </row>
        <row r="1535">
          <cell r="E1535" t="str">
            <v>HNRVHLS0</v>
          </cell>
          <cell r="F1535" t="str">
            <v>S</v>
          </cell>
          <cell r="G1535" t="str">
            <v>Btu/lbR</v>
          </cell>
          <cell r="H1535">
            <v>4</v>
          </cell>
        </row>
        <row r="1542">
          <cell r="E1542" t="str">
            <v>HLS0HBYP</v>
          </cell>
          <cell r="F1542" t="str">
            <v>P</v>
          </cell>
          <cell r="G1542" t="str">
            <v>psia</v>
          </cell>
          <cell r="H1542">
            <v>2</v>
          </cell>
        </row>
        <row r="1543">
          <cell r="E1543" t="str">
            <v>HBYPHLS1</v>
          </cell>
          <cell r="F1543" t="str">
            <v>M</v>
          </cell>
          <cell r="G1543" t="str">
            <v>lb/h</v>
          </cell>
          <cell r="H1543">
            <v>0</v>
          </cell>
        </row>
        <row r="1544">
          <cell r="E1544" t="str">
            <v>HBYPHLS1</v>
          </cell>
          <cell r="F1544" t="str">
            <v>P</v>
          </cell>
          <cell r="G1544" t="str">
            <v>psia</v>
          </cell>
          <cell r="H1544">
            <v>2</v>
          </cell>
        </row>
        <row r="1545">
          <cell r="E1545" t="str">
            <v>HBYPHLS1</v>
          </cell>
          <cell r="F1545" t="str">
            <v>T</v>
          </cell>
          <cell r="G1545" t="str">
            <v>F</v>
          </cell>
          <cell r="H1545">
            <v>2</v>
          </cell>
        </row>
        <row r="1546">
          <cell r="E1546" t="str">
            <v>HBYPHLS1</v>
          </cell>
          <cell r="F1546" t="str">
            <v>svol</v>
          </cell>
          <cell r="G1546" t="str">
            <v>ft3/lb</v>
          </cell>
          <cell r="H1546">
            <v>4</v>
          </cell>
        </row>
        <row r="1547">
          <cell r="E1547" t="str">
            <v>HBYPHLS1</v>
          </cell>
          <cell r="F1547" t="str">
            <v>S</v>
          </cell>
          <cell r="G1547" t="str">
            <v>Btu/lbR</v>
          </cell>
          <cell r="H1547">
            <v>4</v>
          </cell>
        </row>
        <row r="1554">
          <cell r="E1554" t="str">
            <v>HLS1MSSP</v>
          </cell>
          <cell r="F1554" t="str">
            <v>P</v>
          </cell>
          <cell r="G1554" t="str">
            <v>psia</v>
          </cell>
          <cell r="H1554">
            <v>2</v>
          </cell>
        </row>
        <row r="1555">
          <cell r="E1555" t="str">
            <v>HBX1HLS2</v>
          </cell>
          <cell r="F1555" t="str">
            <v>M</v>
          </cell>
          <cell r="G1555" t="str">
            <v>lb/h</v>
          </cell>
          <cell r="H1555">
            <v>0</v>
          </cell>
        </row>
        <row r="1556">
          <cell r="E1556" t="str">
            <v>HBX1HLS2</v>
          </cell>
          <cell r="F1556" t="str">
            <v>P</v>
          </cell>
          <cell r="G1556" t="str">
            <v>psia</v>
          </cell>
          <cell r="H1556">
            <v>2</v>
          </cell>
        </row>
        <row r="1557">
          <cell r="E1557" t="str">
            <v>HBX1HLS2</v>
          </cell>
          <cell r="F1557" t="str">
            <v>T</v>
          </cell>
          <cell r="G1557" t="str">
            <v>F</v>
          </cell>
          <cell r="H1557">
            <v>2</v>
          </cell>
        </row>
        <row r="1558">
          <cell r="E1558" t="str">
            <v>HBX1HLS2</v>
          </cell>
          <cell r="F1558" t="str">
            <v>svol</v>
          </cell>
          <cell r="G1558" t="str">
            <v>ft3/lb</v>
          </cell>
          <cell r="H1558">
            <v>4</v>
          </cell>
        </row>
        <row r="1559">
          <cell r="E1559" t="str">
            <v>HBX1HLS2</v>
          </cell>
          <cell r="F1559" t="str">
            <v>S</v>
          </cell>
          <cell r="G1559" t="str">
            <v>Btu/lbR</v>
          </cell>
          <cell r="H1559">
            <v>4</v>
          </cell>
        </row>
        <row r="1566">
          <cell r="E1566" t="str">
            <v>HLS2HBX2</v>
          </cell>
          <cell r="F1566" t="str">
            <v>P</v>
          </cell>
          <cell r="G1566" t="str">
            <v>psia</v>
          </cell>
          <cell r="H1566">
            <v>2</v>
          </cell>
        </row>
        <row r="1567">
          <cell r="E1567" t="str">
            <v>HBX2HLS3</v>
          </cell>
          <cell r="F1567" t="str">
            <v>M</v>
          </cell>
          <cell r="G1567" t="str">
            <v>lb/h</v>
          </cell>
          <cell r="H1567">
            <v>0</v>
          </cell>
        </row>
        <row r="1568">
          <cell r="E1568" t="str">
            <v>HBX2HLS3</v>
          </cell>
          <cell r="F1568" t="str">
            <v>P</v>
          </cell>
          <cell r="G1568" t="str">
            <v>psia</v>
          </cell>
          <cell r="H1568">
            <v>2</v>
          </cell>
        </row>
        <row r="1569">
          <cell r="E1569" t="str">
            <v>HBX2HLS3</v>
          </cell>
          <cell r="F1569" t="str">
            <v>T</v>
          </cell>
          <cell r="G1569" t="str">
            <v>F</v>
          </cell>
          <cell r="H1569">
            <v>2</v>
          </cell>
        </row>
        <row r="1570">
          <cell r="E1570" t="str">
            <v>HBX2HLS3</v>
          </cell>
          <cell r="F1570" t="str">
            <v>svol</v>
          </cell>
          <cell r="G1570" t="str">
            <v>ft3/lb</v>
          </cell>
          <cell r="H1570">
            <v>4</v>
          </cell>
        </row>
        <row r="1571">
          <cell r="E1571" t="str">
            <v>HBX2HLS3</v>
          </cell>
          <cell r="F1571" t="str">
            <v>S</v>
          </cell>
          <cell r="G1571" t="str">
            <v>Btu/lbR</v>
          </cell>
          <cell r="H1571">
            <v>4</v>
          </cell>
        </row>
        <row r="1578">
          <cell r="E1578" t="str">
            <v>HLS3HBX3</v>
          </cell>
          <cell r="F1578" t="str">
            <v>P</v>
          </cell>
          <cell r="G1578" t="str">
            <v>psia</v>
          </cell>
          <cell r="H1578">
            <v>2</v>
          </cell>
        </row>
        <row r="1579">
          <cell r="F1579" t="str">
            <v>P</v>
          </cell>
          <cell r="G1579" t="str">
            <v>psia</v>
          </cell>
        </row>
        <row r="1580">
          <cell r="F1580" t="str">
            <v>P</v>
          </cell>
          <cell r="G1580" t="str">
            <v>psia</v>
          </cell>
        </row>
        <row r="1581">
          <cell r="F1581" t="str">
            <v>P</v>
          </cell>
          <cell r="G1581" t="str">
            <v>psia</v>
          </cell>
        </row>
        <row r="1582">
          <cell r="F1582" t="str">
            <v>P</v>
          </cell>
          <cell r="G1582" t="str">
            <v>psia</v>
          </cell>
        </row>
        <row r="1583">
          <cell r="F1583" t="str">
            <v>P</v>
          </cell>
          <cell r="G1583" t="str">
            <v>psia</v>
          </cell>
        </row>
        <row r="1584">
          <cell r="E1584" t="str">
            <v>CRB2CRL0</v>
          </cell>
          <cell r="F1584" t="str">
            <v>M</v>
          </cell>
          <cell r="G1584" t="str">
            <v>lb/h</v>
          </cell>
          <cell r="H1584">
            <v>0</v>
          </cell>
        </row>
        <row r="1585">
          <cell r="E1585" t="str">
            <v>CRB2CRL0</v>
          </cell>
          <cell r="F1585" t="str">
            <v>P</v>
          </cell>
          <cell r="G1585" t="str">
            <v>psia</v>
          </cell>
          <cell r="H1585">
            <v>2</v>
          </cell>
        </row>
        <row r="1586">
          <cell r="E1586" t="str">
            <v>CRB2CRL0</v>
          </cell>
          <cell r="F1586" t="str">
            <v>T</v>
          </cell>
          <cell r="G1586" t="str">
            <v>F</v>
          </cell>
          <cell r="H1586">
            <v>2</v>
          </cell>
        </row>
        <row r="1587">
          <cell r="E1587" t="str">
            <v>CRB2CRL0</v>
          </cell>
          <cell r="F1587" t="str">
            <v>svol</v>
          </cell>
          <cell r="G1587" t="str">
            <v>ft3/lb</v>
          </cell>
          <cell r="H1587">
            <v>4</v>
          </cell>
        </row>
        <row r="1588">
          <cell r="E1588" t="str">
            <v>CRB2CRL0</v>
          </cell>
          <cell r="F1588" t="str">
            <v>S</v>
          </cell>
          <cell r="G1588" t="str">
            <v>Btu/lbR</v>
          </cell>
          <cell r="H1588">
            <v>4</v>
          </cell>
        </row>
        <row r="1595">
          <cell r="E1595" t="str">
            <v>CRL0CRB3</v>
          </cell>
          <cell r="F1595" t="str">
            <v>P</v>
          </cell>
          <cell r="G1595" t="str">
            <v>psia</v>
          </cell>
          <cell r="H1595">
            <v>2</v>
          </cell>
        </row>
        <row r="1596">
          <cell r="E1596" t="str">
            <v>CRB3CRL1</v>
          </cell>
          <cell r="F1596" t="str">
            <v>M</v>
          </cell>
          <cell r="G1596" t="str">
            <v>lb/h</v>
          </cell>
          <cell r="H1596">
            <v>0</v>
          </cell>
        </row>
        <row r="1597">
          <cell r="E1597" t="str">
            <v>CRB3CRL1</v>
          </cell>
          <cell r="F1597" t="str">
            <v>P</v>
          </cell>
          <cell r="G1597" t="str">
            <v>psia</v>
          </cell>
          <cell r="H1597">
            <v>2</v>
          </cell>
        </row>
        <row r="1598">
          <cell r="E1598" t="str">
            <v>CRB3CRL1</v>
          </cell>
          <cell r="F1598" t="str">
            <v>T</v>
          </cell>
          <cell r="G1598" t="str">
            <v>F</v>
          </cell>
          <cell r="H1598">
            <v>2</v>
          </cell>
        </row>
        <row r="1599">
          <cell r="E1599" t="str">
            <v>CRB3CRL1</v>
          </cell>
          <cell r="F1599" t="str">
            <v>svol</v>
          </cell>
          <cell r="G1599" t="str">
            <v>ft3/lb</v>
          </cell>
          <cell r="H1599">
            <v>4</v>
          </cell>
        </row>
        <row r="1600">
          <cell r="E1600" t="str">
            <v>CRB3CRL1</v>
          </cell>
          <cell r="F1600" t="str">
            <v>S</v>
          </cell>
          <cell r="G1600" t="str">
            <v>Btu/lbR</v>
          </cell>
          <cell r="H1600">
            <v>4</v>
          </cell>
        </row>
        <row r="1607">
          <cell r="E1607" t="str">
            <v>CRL1CRB1</v>
          </cell>
          <cell r="F1607" t="str">
            <v>P</v>
          </cell>
          <cell r="G1607" t="str">
            <v>psia</v>
          </cell>
          <cell r="H1607">
            <v>2</v>
          </cell>
        </row>
        <row r="1608">
          <cell r="E1608" t="str">
            <v>CRB1CRL2</v>
          </cell>
          <cell r="F1608" t="str">
            <v>M</v>
          </cell>
          <cell r="G1608" t="str">
            <v>lb/h</v>
          </cell>
          <cell r="H1608">
            <v>0</v>
          </cell>
        </row>
        <row r="1609">
          <cell r="E1609" t="str">
            <v>CRB1CRL2</v>
          </cell>
          <cell r="F1609" t="str">
            <v>P</v>
          </cell>
          <cell r="G1609" t="str">
            <v>psia</v>
          </cell>
          <cell r="H1609">
            <v>2</v>
          </cell>
        </row>
        <row r="1610">
          <cell r="E1610" t="str">
            <v>CRB1CRL2</v>
          </cell>
          <cell r="F1610" t="str">
            <v>T</v>
          </cell>
          <cell r="G1610" t="str">
            <v>F</v>
          </cell>
          <cell r="H1610">
            <v>2</v>
          </cell>
        </row>
        <row r="1611">
          <cell r="E1611" t="str">
            <v>CRL1CRB1</v>
          </cell>
          <cell r="F1611" t="str">
            <v>svol</v>
          </cell>
          <cell r="G1611" t="str">
            <v>ft3/lb</v>
          </cell>
          <cell r="H1611">
            <v>4</v>
          </cell>
        </row>
        <row r="1612">
          <cell r="E1612" t="str">
            <v>CRB1CRL2</v>
          </cell>
          <cell r="F1612" t="str">
            <v>S</v>
          </cell>
          <cell r="G1612" t="str">
            <v>Btu/lbR</v>
          </cell>
          <cell r="H1612">
            <v>4</v>
          </cell>
        </row>
        <row r="1619">
          <cell r="E1619" t="str">
            <v>CRL2CRM1</v>
          </cell>
          <cell r="F1619" t="str">
            <v>P</v>
          </cell>
          <cell r="G1619" t="str">
            <v>psia</v>
          </cell>
          <cell r="H1619">
            <v>2</v>
          </cell>
        </row>
        <row r="1620">
          <cell r="E1620" t="str">
            <v>CRM1CRL3</v>
          </cell>
          <cell r="F1620" t="str">
            <v>M</v>
          </cell>
          <cell r="G1620" t="str">
            <v>lb/h</v>
          </cell>
          <cell r="H1620">
            <v>0</v>
          </cell>
        </row>
        <row r="1621">
          <cell r="E1621" t="str">
            <v>CRM1CRL3</v>
          </cell>
          <cell r="F1621" t="str">
            <v>P</v>
          </cell>
          <cell r="G1621" t="str">
            <v>psia</v>
          </cell>
          <cell r="H1621">
            <v>2</v>
          </cell>
        </row>
        <row r="1622">
          <cell r="E1622" t="str">
            <v>CRM1CRL3</v>
          </cell>
          <cell r="F1622" t="str">
            <v>T</v>
          </cell>
          <cell r="G1622" t="str">
            <v>F</v>
          </cell>
          <cell r="H1622">
            <v>2</v>
          </cell>
        </row>
        <row r="1623">
          <cell r="E1623" t="str">
            <v>CRL2CRM1</v>
          </cell>
          <cell r="F1623" t="str">
            <v>svol</v>
          </cell>
          <cell r="G1623" t="str">
            <v>ft3/lb</v>
          </cell>
          <cell r="H1623">
            <v>4</v>
          </cell>
        </row>
        <row r="1624">
          <cell r="E1624" t="str">
            <v>CRM1CRL3</v>
          </cell>
          <cell r="F1624" t="str">
            <v>S</v>
          </cell>
          <cell r="G1624" t="str">
            <v>Btu/lbR</v>
          </cell>
          <cell r="H1624">
            <v>4</v>
          </cell>
        </row>
        <row r="1631">
          <cell r="E1631" t="str">
            <v>CRL3CRSP</v>
          </cell>
          <cell r="F1631" t="str">
            <v>P</v>
          </cell>
          <cell r="G1631" t="str">
            <v>psia</v>
          </cell>
          <cell r="H1631">
            <v>2</v>
          </cell>
        </row>
        <row r="1632">
          <cell r="F1632" t="str">
            <v>P</v>
          </cell>
          <cell r="G1632" t="str">
            <v>psia</v>
          </cell>
        </row>
        <row r="1633">
          <cell r="F1633" t="str">
            <v>P</v>
          </cell>
          <cell r="G1633" t="str">
            <v>psia</v>
          </cell>
        </row>
        <row r="1634">
          <cell r="F1634" t="str">
            <v>P</v>
          </cell>
          <cell r="G1634" t="str">
            <v>psia</v>
          </cell>
        </row>
        <row r="1635">
          <cell r="F1635" t="str">
            <v>P</v>
          </cell>
          <cell r="G1635" t="str">
            <v>psia</v>
          </cell>
        </row>
        <row r="1636">
          <cell r="F1636" t="str">
            <v>P</v>
          </cell>
          <cell r="G1636" t="str">
            <v>psia</v>
          </cell>
        </row>
        <row r="1640">
          <cell r="E1640" t="str">
            <v>TRMXHRL0</v>
          </cell>
          <cell r="F1640" t="str">
            <v>M</v>
          </cell>
          <cell r="G1640" t="str">
            <v>lb/h</v>
          </cell>
          <cell r="H1640">
            <v>0</v>
          </cell>
        </row>
        <row r="1641">
          <cell r="E1641" t="str">
            <v>TRMXHRL0</v>
          </cell>
          <cell r="F1641" t="str">
            <v>P</v>
          </cell>
          <cell r="G1641" t="str">
            <v>psia</v>
          </cell>
          <cell r="H1641">
            <v>2</v>
          </cell>
        </row>
        <row r="1642">
          <cell r="E1642" t="str">
            <v>TRMXHRL0</v>
          </cell>
          <cell r="F1642" t="str">
            <v>T</v>
          </cell>
          <cell r="G1642" t="str">
            <v>F</v>
          </cell>
          <cell r="H1642">
            <v>2</v>
          </cell>
        </row>
        <row r="1643">
          <cell r="E1643" t="str">
            <v>TRMXHRL0</v>
          </cell>
          <cell r="F1643" t="str">
            <v>svol</v>
          </cell>
          <cell r="G1643" t="str">
            <v>ft3/lb</v>
          </cell>
          <cell r="H1643">
            <v>4</v>
          </cell>
        </row>
        <row r="1644">
          <cell r="E1644" t="str">
            <v>TRMXHRL0</v>
          </cell>
          <cell r="F1644" t="str">
            <v>S</v>
          </cell>
          <cell r="G1644" t="str">
            <v>Btu/lbR</v>
          </cell>
          <cell r="H1644">
            <v>4</v>
          </cell>
        </row>
        <row r="1651">
          <cell r="E1651" t="str">
            <v>HRL0RBYP</v>
          </cell>
          <cell r="F1651" t="str">
            <v>P</v>
          </cell>
          <cell r="G1651" t="str">
            <v>psia</v>
          </cell>
          <cell r="H1651">
            <v>2</v>
          </cell>
        </row>
        <row r="1652">
          <cell r="E1652" t="str">
            <v>RBYPHRL1</v>
          </cell>
          <cell r="F1652" t="str">
            <v>M</v>
          </cell>
          <cell r="G1652" t="str">
            <v>lb/h</v>
          </cell>
          <cell r="H1652">
            <v>0</v>
          </cell>
        </row>
        <row r="1653">
          <cell r="E1653" t="str">
            <v>RBYPHRL1</v>
          </cell>
          <cell r="F1653" t="str">
            <v>P</v>
          </cell>
          <cell r="G1653" t="str">
            <v>psia</v>
          </cell>
          <cell r="H1653">
            <v>2</v>
          </cell>
        </row>
        <row r="1654">
          <cell r="E1654" t="str">
            <v>RBYPHRL1</v>
          </cell>
          <cell r="F1654" t="str">
            <v>T</v>
          </cell>
          <cell r="G1654" t="str">
            <v>F</v>
          </cell>
          <cell r="H1654">
            <v>2</v>
          </cell>
        </row>
        <row r="1655">
          <cell r="E1655" t="str">
            <v>RBYPHRL1</v>
          </cell>
          <cell r="F1655" t="str">
            <v>svol</v>
          </cell>
          <cell r="G1655" t="str">
            <v>ft3/lb</v>
          </cell>
          <cell r="H1655">
            <v>4</v>
          </cell>
        </row>
        <row r="1656">
          <cell r="E1656" t="str">
            <v>RBYPHRL1</v>
          </cell>
          <cell r="F1656" t="str">
            <v>S</v>
          </cell>
          <cell r="G1656" t="str">
            <v>Btu/lbR</v>
          </cell>
          <cell r="H1656">
            <v>4</v>
          </cell>
        </row>
        <row r="1663">
          <cell r="E1663" t="str">
            <v>HRL1HRB1</v>
          </cell>
          <cell r="F1663" t="str">
            <v>P</v>
          </cell>
          <cell r="G1663" t="str">
            <v>psia</v>
          </cell>
          <cell r="H1663">
            <v>2</v>
          </cell>
        </row>
        <row r="1664">
          <cell r="E1664" t="str">
            <v>HRB1HRL2</v>
          </cell>
          <cell r="F1664" t="str">
            <v>M</v>
          </cell>
          <cell r="G1664" t="str">
            <v>lb/h</v>
          </cell>
          <cell r="H1664">
            <v>0</v>
          </cell>
        </row>
        <row r="1665">
          <cell r="E1665" t="str">
            <v>HRB1HRL2</v>
          </cell>
          <cell r="F1665" t="str">
            <v>P</v>
          </cell>
          <cell r="G1665" t="str">
            <v>psia</v>
          </cell>
          <cell r="H1665">
            <v>2</v>
          </cell>
        </row>
        <row r="1666">
          <cell r="E1666" t="str">
            <v>HRB1HRL2</v>
          </cell>
          <cell r="F1666" t="str">
            <v>T</v>
          </cell>
          <cell r="G1666" t="str">
            <v>F</v>
          </cell>
          <cell r="H1666">
            <v>2</v>
          </cell>
        </row>
        <row r="1667">
          <cell r="E1667" t="str">
            <v>HRB1HRL2</v>
          </cell>
          <cell r="F1667" t="str">
            <v>svol</v>
          </cell>
          <cell r="G1667" t="str">
            <v>ft3/lb</v>
          </cell>
          <cell r="H1667">
            <v>4</v>
          </cell>
        </row>
        <row r="1668">
          <cell r="E1668" t="str">
            <v>HRB1HRL2</v>
          </cell>
          <cell r="F1668" t="str">
            <v>S</v>
          </cell>
          <cell r="G1668" t="str">
            <v>Btu/lbR</v>
          </cell>
          <cell r="H1668">
            <v>4</v>
          </cell>
        </row>
        <row r="1675">
          <cell r="E1675" t="str">
            <v>HRL2HRB2</v>
          </cell>
          <cell r="F1675" t="str">
            <v>P</v>
          </cell>
          <cell r="G1675" t="str">
            <v>psia</v>
          </cell>
          <cell r="H1675">
            <v>2</v>
          </cell>
        </row>
        <row r="1676">
          <cell r="E1676" t="str">
            <v>HRB2HRL3</v>
          </cell>
          <cell r="F1676" t="str">
            <v>M</v>
          </cell>
          <cell r="G1676" t="str">
            <v>lb/h</v>
          </cell>
          <cell r="H1676">
            <v>0</v>
          </cell>
        </row>
        <row r="1677">
          <cell r="E1677" t="str">
            <v>HRB2HRL3</v>
          </cell>
          <cell r="F1677" t="str">
            <v>P</v>
          </cell>
          <cell r="G1677" t="str">
            <v>psia</v>
          </cell>
          <cell r="H1677">
            <v>2</v>
          </cell>
        </row>
        <row r="1678">
          <cell r="E1678" t="str">
            <v>HRB2HRL3</v>
          </cell>
          <cell r="F1678" t="str">
            <v>T</v>
          </cell>
          <cell r="G1678" t="str">
            <v>F</v>
          </cell>
          <cell r="H1678">
            <v>2</v>
          </cell>
        </row>
        <row r="1679">
          <cell r="E1679" t="str">
            <v>HRB2HRL3</v>
          </cell>
          <cell r="F1679" t="str">
            <v>svol</v>
          </cell>
          <cell r="G1679" t="str">
            <v>ft3/lb</v>
          </cell>
          <cell r="H1679">
            <v>4</v>
          </cell>
        </row>
        <row r="1680">
          <cell r="E1680" t="str">
            <v>HRB2HRL3</v>
          </cell>
          <cell r="F1680" t="str">
            <v>S</v>
          </cell>
          <cell r="G1680" t="str">
            <v>Btu/lbR</v>
          </cell>
          <cell r="H1680">
            <v>4</v>
          </cell>
        </row>
        <row r="1687">
          <cell r="E1687" t="str">
            <v>HRL3HRB3</v>
          </cell>
          <cell r="F1687" t="str">
            <v>P</v>
          </cell>
          <cell r="G1687" t="str">
            <v>psia</v>
          </cell>
          <cell r="H1687">
            <v>2</v>
          </cell>
        </row>
        <row r="1688">
          <cell r="F1688" t="str">
            <v>P</v>
          </cell>
          <cell r="G1688" t="str">
            <v>psia</v>
          </cell>
        </row>
        <row r="1689">
          <cell r="F1689" t="str">
            <v>P</v>
          </cell>
          <cell r="G1689" t="str">
            <v>psia</v>
          </cell>
        </row>
        <row r="1690">
          <cell r="F1690" t="str">
            <v>P</v>
          </cell>
          <cell r="G1690" t="str">
            <v>psia</v>
          </cell>
        </row>
        <row r="1691">
          <cell r="F1691" t="str">
            <v>P</v>
          </cell>
          <cell r="G1691" t="str">
            <v>psia</v>
          </cell>
        </row>
        <row r="1692">
          <cell r="F1692" t="str">
            <v>P</v>
          </cell>
          <cell r="G1692" t="str">
            <v>psia</v>
          </cell>
        </row>
        <row r="1694">
          <cell r="F1694" t="str">
            <v>P</v>
          </cell>
          <cell r="G1694" t="str">
            <v>psia</v>
          </cell>
        </row>
        <row r="1695">
          <cell r="F1695" t="str">
            <v>P</v>
          </cell>
          <cell r="G1695" t="str">
            <v>psia</v>
          </cell>
        </row>
        <row r="1696">
          <cell r="F1696" t="str">
            <v>P</v>
          </cell>
          <cell r="G1696" t="str">
            <v>psia</v>
          </cell>
        </row>
        <row r="1697">
          <cell r="F1697" t="str">
            <v>P</v>
          </cell>
          <cell r="G1697" t="str">
            <v>psia</v>
          </cell>
        </row>
        <row r="1699">
          <cell r="E1699" t="str">
            <v>LNRVLLS1</v>
          </cell>
          <cell r="F1699" t="str">
            <v>M</v>
          </cell>
          <cell r="G1699" t="str">
            <v>lb/h</v>
          </cell>
          <cell r="H1699">
            <v>0</v>
          </cell>
        </row>
        <row r="1700">
          <cell r="E1700" t="str">
            <v>LNRVLLS1</v>
          </cell>
          <cell r="F1700" t="str">
            <v>P</v>
          </cell>
          <cell r="G1700" t="str">
            <v>psia</v>
          </cell>
          <cell r="H1700">
            <v>2</v>
          </cell>
        </row>
        <row r="1701">
          <cell r="E1701" t="str">
            <v>LNRVLLS1</v>
          </cell>
          <cell r="F1701" t="str">
            <v>T</v>
          </cell>
          <cell r="G1701" t="str">
            <v>F</v>
          </cell>
          <cell r="H1701">
            <v>2</v>
          </cell>
        </row>
        <row r="1702">
          <cell r="E1702" t="str">
            <v>LNRVLLS1</v>
          </cell>
          <cell r="F1702" t="str">
            <v>svol</v>
          </cell>
          <cell r="G1702" t="str">
            <v>ft3/lb</v>
          </cell>
          <cell r="H1702">
            <v>4</v>
          </cell>
        </row>
        <row r="1703">
          <cell r="E1703" t="str">
            <v>LNRVLLS1</v>
          </cell>
          <cell r="F1703" t="str">
            <v>S</v>
          </cell>
          <cell r="G1703" t="str">
            <v>Btu/lbR</v>
          </cell>
          <cell r="H1703">
            <v>4</v>
          </cell>
        </row>
        <row r="1710">
          <cell r="E1710" t="str">
            <v>LLS1LBYP</v>
          </cell>
          <cell r="F1710" t="str">
            <v>P</v>
          </cell>
          <cell r="G1710" t="str">
            <v>psia</v>
          </cell>
          <cell r="H1710">
            <v>2</v>
          </cell>
        </row>
        <row r="1711">
          <cell r="E1711" t="str">
            <v>LBYPLLS2</v>
          </cell>
          <cell r="F1711" t="str">
            <v>M</v>
          </cell>
          <cell r="G1711" t="str">
            <v>lb/h</v>
          </cell>
          <cell r="H1711">
            <v>0</v>
          </cell>
        </row>
        <row r="1712">
          <cell r="E1712" t="str">
            <v>LBYPLLS2</v>
          </cell>
          <cell r="F1712" t="str">
            <v>P</v>
          </cell>
          <cell r="G1712" t="str">
            <v>psia</v>
          </cell>
          <cell r="H1712">
            <v>2</v>
          </cell>
        </row>
        <row r="1713">
          <cell r="E1713" t="str">
            <v>LBYPLLS2</v>
          </cell>
          <cell r="F1713" t="str">
            <v>T</v>
          </cell>
          <cell r="G1713" t="str">
            <v>F</v>
          </cell>
          <cell r="H1713">
            <v>2</v>
          </cell>
        </row>
        <row r="1714">
          <cell r="E1714" t="str">
            <v>LBYPLLS2</v>
          </cell>
          <cell r="F1714" t="str">
            <v>svol</v>
          </cell>
          <cell r="G1714" t="str">
            <v>ft3/lb</v>
          </cell>
          <cell r="H1714">
            <v>4</v>
          </cell>
        </row>
        <row r="1715">
          <cell r="E1715" t="str">
            <v>LBYPLLS2</v>
          </cell>
          <cell r="F1715" t="str">
            <v>S</v>
          </cell>
          <cell r="G1715" t="str">
            <v>Btu/lbR</v>
          </cell>
          <cell r="H1715">
            <v>4</v>
          </cell>
        </row>
        <row r="1722">
          <cell r="E1722" t="str">
            <v>LLS2LBX1</v>
          </cell>
          <cell r="F1722" t="str">
            <v>P</v>
          </cell>
          <cell r="G1722" t="str">
            <v>psia</v>
          </cell>
          <cell r="H1722">
            <v>2</v>
          </cell>
        </row>
        <row r="1723">
          <cell r="E1723" t="str">
            <v>LBX1LLS3</v>
          </cell>
          <cell r="F1723" t="str">
            <v>M</v>
          </cell>
          <cell r="G1723" t="str">
            <v>lb/h</v>
          </cell>
          <cell r="H1723">
            <v>0</v>
          </cell>
        </row>
        <row r="1724">
          <cell r="E1724" t="str">
            <v>LBX1LLS3</v>
          </cell>
          <cell r="F1724" t="str">
            <v>P</v>
          </cell>
          <cell r="G1724" t="str">
            <v>psia</v>
          </cell>
          <cell r="H1724">
            <v>2</v>
          </cell>
        </row>
        <row r="1725">
          <cell r="E1725" t="str">
            <v>LBX1LLS3</v>
          </cell>
          <cell r="F1725" t="str">
            <v>T</v>
          </cell>
          <cell r="G1725" t="str">
            <v>F</v>
          </cell>
          <cell r="H1725">
            <v>2</v>
          </cell>
        </row>
        <row r="1726">
          <cell r="E1726" t="str">
            <v>LLS2LBX1</v>
          </cell>
          <cell r="F1726" t="str">
            <v>svol</v>
          </cell>
          <cell r="G1726" t="str">
            <v>ft3/lb</v>
          </cell>
          <cell r="H1726">
            <v>4</v>
          </cell>
        </row>
        <row r="1727">
          <cell r="E1727" t="str">
            <v>LBX1LLS3</v>
          </cell>
          <cell r="F1727" t="str">
            <v>S</v>
          </cell>
          <cell r="G1727" t="str">
            <v>Btu/lbR</v>
          </cell>
          <cell r="H1727">
            <v>4</v>
          </cell>
        </row>
        <row r="1734">
          <cell r="E1734" t="str">
            <v>LLS3ADM1</v>
          </cell>
          <cell r="F1734" t="str">
            <v>P</v>
          </cell>
          <cell r="G1734" t="str">
            <v>psia</v>
          </cell>
          <cell r="H1734">
            <v>2</v>
          </cell>
        </row>
        <row r="1735">
          <cell r="F1735" t="str">
            <v>P</v>
          </cell>
          <cell r="G1735" t="str">
            <v>psia</v>
          </cell>
        </row>
        <row r="1736">
          <cell r="F1736" t="str">
            <v>P</v>
          </cell>
          <cell r="G1736" t="str">
            <v>psia</v>
          </cell>
        </row>
        <row r="1737">
          <cell r="F1737" t="str">
            <v>P</v>
          </cell>
          <cell r="G1737" t="str">
            <v>psia</v>
          </cell>
        </row>
        <row r="1738">
          <cell r="F1738" t="str">
            <v>P</v>
          </cell>
          <cell r="G1738" t="str">
            <v>psia</v>
          </cell>
        </row>
      </sheetData>
      <sheetData sheetId="12" refreshError="1">
        <row r="729">
          <cell r="BC729" t="str">
            <v>HB_ExtCold_1CT_50_UF_ACC.dat</v>
          </cell>
        </row>
        <row r="799">
          <cell r="C799" t="str">
            <v/>
          </cell>
        </row>
        <row r="800">
          <cell r="C800" t="str">
            <v/>
          </cell>
        </row>
        <row r="801">
          <cell r="C801" t="str">
            <v/>
          </cell>
        </row>
        <row r="802">
          <cell r="C802" t="str">
            <v/>
          </cell>
        </row>
        <row r="803">
          <cell r="C803" t="str">
            <v/>
          </cell>
        </row>
        <row r="804">
          <cell r="C804" t="str">
            <v/>
          </cell>
        </row>
        <row r="805">
          <cell r="C805" t="str">
            <v/>
          </cell>
        </row>
        <row r="806">
          <cell r="C806" t="str">
            <v/>
          </cell>
        </row>
        <row r="807">
          <cell r="C807" t="str">
            <v/>
          </cell>
        </row>
        <row r="808">
          <cell r="C808" t="str">
            <v/>
          </cell>
        </row>
        <row r="809">
          <cell r="C809" t="str">
            <v/>
          </cell>
        </row>
        <row r="810">
          <cell r="C810" t="str">
            <v/>
          </cell>
        </row>
        <row r="811">
          <cell r="C811" t="str">
            <v>TRSP</v>
          </cell>
        </row>
        <row r="812">
          <cell r="C812" t="str">
            <v/>
          </cell>
        </row>
        <row r="813">
          <cell r="C813" t="str">
            <v/>
          </cell>
        </row>
        <row r="814">
          <cell r="C814" t="str">
            <v>TRCB</v>
          </cell>
        </row>
        <row r="815">
          <cell r="C815" t="str">
            <v>BX10</v>
          </cell>
        </row>
        <row r="816">
          <cell r="C816" t="str">
            <v>BX11</v>
          </cell>
        </row>
        <row r="817">
          <cell r="C817" t="str">
            <v>BX12</v>
          </cell>
        </row>
        <row r="818">
          <cell r="C818" t="str">
            <v>BX13</v>
          </cell>
        </row>
        <row r="819">
          <cell r="C819" t="str">
            <v>BX14</v>
          </cell>
        </row>
        <row r="820">
          <cell r="C820" t="str">
            <v>BX15</v>
          </cell>
        </row>
        <row r="821">
          <cell r="C821" t="str">
            <v>BX16</v>
          </cell>
        </row>
        <row r="823">
          <cell r="C823" t="str">
            <v>TRMX</v>
          </cell>
        </row>
        <row r="824">
          <cell r="C824" t="str">
            <v/>
          </cell>
        </row>
        <row r="825">
          <cell r="C825" t="str">
            <v/>
          </cell>
        </row>
        <row r="826">
          <cell r="C826" t="str">
            <v/>
          </cell>
        </row>
        <row r="827">
          <cell r="C827" t="str">
            <v>CRSP</v>
          </cell>
        </row>
        <row r="828">
          <cell r="C828" t="str">
            <v/>
          </cell>
        </row>
        <row r="829">
          <cell r="C829" t="str">
            <v/>
          </cell>
        </row>
        <row r="830">
          <cell r="C830" t="str">
            <v>MSSP</v>
          </cell>
        </row>
        <row r="831">
          <cell r="C831" t="str">
            <v/>
          </cell>
        </row>
        <row r="832">
          <cell r="C832" t="str">
            <v/>
          </cell>
        </row>
        <row r="833">
          <cell r="C833" t="str">
            <v>PAGM</v>
          </cell>
        </row>
        <row r="834">
          <cell r="C834" t="str">
            <v>SICV</v>
          </cell>
        </row>
        <row r="835">
          <cell r="C835" t="str">
            <v>DSPG</v>
          </cell>
        </row>
        <row r="836">
          <cell r="C836" t="str">
            <v/>
          </cell>
        </row>
        <row r="837">
          <cell r="C837" t="str">
            <v/>
          </cell>
        </row>
        <row r="838">
          <cell r="C838" t="str">
            <v/>
          </cell>
        </row>
        <row r="839">
          <cell r="C839" t="str">
            <v xml:space="preserve">PAG </v>
          </cell>
        </row>
        <row r="840">
          <cell r="C840" t="str">
            <v/>
          </cell>
        </row>
        <row r="841">
          <cell r="C841" t="str">
            <v/>
          </cell>
        </row>
        <row r="842">
          <cell r="C842" t="str">
            <v/>
          </cell>
        </row>
        <row r="843">
          <cell r="C843" t="str">
            <v/>
          </cell>
        </row>
        <row r="844">
          <cell r="C844" t="str">
            <v/>
          </cell>
        </row>
        <row r="845">
          <cell r="C845" t="str">
            <v/>
          </cell>
        </row>
        <row r="847">
          <cell r="C847" t="str">
            <v>DUCT</v>
          </cell>
        </row>
        <row r="848">
          <cell r="C848" t="str">
            <v>DLOS</v>
          </cell>
        </row>
        <row r="849">
          <cell r="C849" t="str">
            <v>GSNK</v>
          </cell>
        </row>
        <row r="850">
          <cell r="C850" t="str">
            <v/>
          </cell>
        </row>
        <row r="851">
          <cell r="C851" t="str">
            <v>HRSG</v>
          </cell>
        </row>
        <row r="852">
          <cell r="C852" t="str">
            <v/>
          </cell>
        </row>
        <row r="853">
          <cell r="C853" t="str">
            <v>HSH4</v>
          </cell>
        </row>
        <row r="854">
          <cell r="C854" t="str">
            <v/>
          </cell>
        </row>
        <row r="855">
          <cell r="C855" t="str">
            <v/>
          </cell>
        </row>
        <row r="856">
          <cell r="C856" t="str">
            <v/>
          </cell>
        </row>
        <row r="857">
          <cell r="C857" t="str">
            <v/>
          </cell>
        </row>
        <row r="858">
          <cell r="C858" t="str">
            <v/>
          </cell>
        </row>
        <row r="859">
          <cell r="C859" t="str">
            <v/>
          </cell>
        </row>
        <row r="860">
          <cell r="C860" t="str">
            <v/>
          </cell>
        </row>
        <row r="861">
          <cell r="C861" t="str">
            <v>RHT3</v>
          </cell>
        </row>
        <row r="862">
          <cell r="C862" t="str">
            <v/>
          </cell>
        </row>
        <row r="863">
          <cell r="C863" t="str">
            <v/>
          </cell>
        </row>
        <row r="864">
          <cell r="C864" t="str">
            <v/>
          </cell>
        </row>
        <row r="865">
          <cell r="C865" t="str">
            <v/>
          </cell>
        </row>
        <row r="866">
          <cell r="C866" t="str">
            <v/>
          </cell>
        </row>
        <row r="867">
          <cell r="C867" t="str">
            <v/>
          </cell>
        </row>
        <row r="868">
          <cell r="C868" t="str">
            <v>AFAN</v>
          </cell>
        </row>
        <row r="869">
          <cell r="C869" t="str">
            <v/>
          </cell>
        </row>
        <row r="870">
          <cell r="C870" t="str">
            <v>BRN1</v>
          </cell>
        </row>
        <row r="871">
          <cell r="C871" t="str">
            <v/>
          </cell>
        </row>
        <row r="872">
          <cell r="C872" t="str">
            <v/>
          </cell>
        </row>
        <row r="873">
          <cell r="C873" t="str">
            <v/>
          </cell>
        </row>
        <row r="874">
          <cell r="C874" t="str">
            <v/>
          </cell>
        </row>
        <row r="875">
          <cell r="C875" t="str">
            <v/>
          </cell>
        </row>
        <row r="876">
          <cell r="C876" t="str">
            <v/>
          </cell>
        </row>
        <row r="877">
          <cell r="C877" t="str">
            <v/>
          </cell>
        </row>
        <row r="878">
          <cell r="C878" t="str">
            <v/>
          </cell>
        </row>
        <row r="879">
          <cell r="C879" t="str">
            <v/>
          </cell>
        </row>
        <row r="880">
          <cell r="C880" t="str">
            <v>HSH3</v>
          </cell>
        </row>
        <row r="881">
          <cell r="C881" t="str">
            <v/>
          </cell>
        </row>
        <row r="882">
          <cell r="C882" t="str">
            <v/>
          </cell>
        </row>
        <row r="883">
          <cell r="C883" t="str">
            <v/>
          </cell>
        </row>
        <row r="884">
          <cell r="C884" t="str">
            <v/>
          </cell>
        </row>
        <row r="885">
          <cell r="C885" t="str">
            <v/>
          </cell>
        </row>
        <row r="886">
          <cell r="C886" t="str">
            <v/>
          </cell>
        </row>
        <row r="887">
          <cell r="C887" t="str">
            <v/>
          </cell>
        </row>
        <row r="888">
          <cell r="C888" t="str">
            <v>RHT2</v>
          </cell>
        </row>
        <row r="889">
          <cell r="C889" t="str">
            <v/>
          </cell>
        </row>
        <row r="890">
          <cell r="C890" t="str">
            <v/>
          </cell>
        </row>
        <row r="891">
          <cell r="C891" t="str">
            <v/>
          </cell>
        </row>
        <row r="892">
          <cell r="C892" t="str">
            <v/>
          </cell>
        </row>
        <row r="893">
          <cell r="C893" t="str">
            <v/>
          </cell>
        </row>
        <row r="895">
          <cell r="C895" t="str">
            <v/>
          </cell>
        </row>
        <row r="896">
          <cell r="C896" t="str">
            <v>HSH2</v>
          </cell>
        </row>
        <row r="897">
          <cell r="C897" t="str">
            <v/>
          </cell>
        </row>
        <row r="898">
          <cell r="C898" t="str">
            <v/>
          </cell>
        </row>
        <row r="899">
          <cell r="C899" t="str">
            <v/>
          </cell>
        </row>
        <row r="900">
          <cell r="C900" t="str">
            <v/>
          </cell>
        </row>
        <row r="901">
          <cell r="C901" t="str">
            <v/>
          </cell>
        </row>
        <row r="902">
          <cell r="C902" t="str">
            <v/>
          </cell>
        </row>
        <row r="903">
          <cell r="C903" t="str">
            <v/>
          </cell>
        </row>
        <row r="904">
          <cell r="C904" t="str">
            <v>RHT1</v>
          </cell>
        </row>
        <row r="905">
          <cell r="C905" t="str">
            <v/>
          </cell>
        </row>
        <row r="906">
          <cell r="C906" t="str">
            <v/>
          </cell>
        </row>
        <row r="907">
          <cell r="C907" t="str">
            <v/>
          </cell>
        </row>
        <row r="908">
          <cell r="C908" t="str">
            <v/>
          </cell>
        </row>
        <row r="909">
          <cell r="C909" t="str">
            <v/>
          </cell>
        </row>
        <row r="910">
          <cell r="C910" t="str">
            <v/>
          </cell>
        </row>
        <row r="911">
          <cell r="C911" t="str">
            <v/>
          </cell>
        </row>
        <row r="912">
          <cell r="C912" t="str">
            <v>HSH1</v>
          </cell>
        </row>
        <row r="913">
          <cell r="C913" t="str">
            <v/>
          </cell>
        </row>
        <row r="914">
          <cell r="C914" t="str">
            <v/>
          </cell>
        </row>
        <row r="915">
          <cell r="C915" t="str">
            <v/>
          </cell>
        </row>
        <row r="916">
          <cell r="C916" t="str">
            <v/>
          </cell>
        </row>
        <row r="917">
          <cell r="C917" t="str">
            <v/>
          </cell>
        </row>
        <row r="918">
          <cell r="C918" t="str">
            <v/>
          </cell>
        </row>
        <row r="919">
          <cell r="C919" t="str">
            <v/>
          </cell>
        </row>
        <row r="920">
          <cell r="C920" t="str">
            <v>HPEV</v>
          </cell>
        </row>
        <row r="921">
          <cell r="C921" t="str">
            <v/>
          </cell>
        </row>
        <row r="922">
          <cell r="C922" t="str">
            <v/>
          </cell>
        </row>
        <row r="923">
          <cell r="C923" t="str">
            <v/>
          </cell>
        </row>
        <row r="924">
          <cell r="C924" t="str">
            <v/>
          </cell>
        </row>
        <row r="925">
          <cell r="C925" t="str">
            <v/>
          </cell>
        </row>
        <row r="926">
          <cell r="C926" t="str">
            <v/>
          </cell>
        </row>
        <row r="927">
          <cell r="C927" t="str">
            <v/>
          </cell>
        </row>
        <row r="928">
          <cell r="C928" t="str">
            <v/>
          </cell>
        </row>
        <row r="929">
          <cell r="C929" t="str">
            <v/>
          </cell>
        </row>
        <row r="930">
          <cell r="C930" t="str">
            <v/>
          </cell>
        </row>
        <row r="931">
          <cell r="C931" t="str">
            <v/>
          </cell>
        </row>
        <row r="932">
          <cell r="C932" t="str">
            <v>IPSH</v>
          </cell>
        </row>
        <row r="933">
          <cell r="C933" t="str">
            <v/>
          </cell>
        </row>
        <row r="934">
          <cell r="C934" t="str">
            <v/>
          </cell>
        </row>
        <row r="935">
          <cell r="C935" t="str">
            <v/>
          </cell>
        </row>
        <row r="936">
          <cell r="C936" t="str">
            <v/>
          </cell>
        </row>
        <row r="937">
          <cell r="C937" t="str">
            <v/>
          </cell>
        </row>
        <row r="938">
          <cell r="C938" t="str">
            <v/>
          </cell>
        </row>
        <row r="939">
          <cell r="C939" t="str">
            <v/>
          </cell>
        </row>
        <row r="940">
          <cell r="C940" t="str">
            <v>HEC4</v>
          </cell>
        </row>
        <row r="941">
          <cell r="C941" t="str">
            <v/>
          </cell>
        </row>
        <row r="942">
          <cell r="C942" t="str">
            <v/>
          </cell>
        </row>
        <row r="943">
          <cell r="C943" t="str">
            <v/>
          </cell>
        </row>
        <row r="944">
          <cell r="C944" t="str">
            <v/>
          </cell>
        </row>
        <row r="945">
          <cell r="C945" t="str">
            <v/>
          </cell>
        </row>
        <row r="946">
          <cell r="C946" t="str">
            <v/>
          </cell>
        </row>
        <row r="947">
          <cell r="C947" t="str">
            <v/>
          </cell>
        </row>
        <row r="948">
          <cell r="C948" t="str">
            <v>LPSH</v>
          </cell>
        </row>
        <row r="949">
          <cell r="C949" t="str">
            <v/>
          </cell>
        </row>
        <row r="950">
          <cell r="C950" t="str">
            <v/>
          </cell>
        </row>
        <row r="951">
          <cell r="C951" t="str">
            <v/>
          </cell>
        </row>
        <row r="952">
          <cell r="C952" t="str">
            <v/>
          </cell>
        </row>
        <row r="953">
          <cell r="C953" t="str">
            <v/>
          </cell>
        </row>
        <row r="954">
          <cell r="C954" t="str">
            <v/>
          </cell>
        </row>
        <row r="955">
          <cell r="C955" t="str">
            <v/>
          </cell>
        </row>
        <row r="956">
          <cell r="C956" t="str">
            <v>HEC3</v>
          </cell>
        </row>
        <row r="957">
          <cell r="C957" t="str">
            <v/>
          </cell>
        </row>
        <row r="958">
          <cell r="C958" t="str">
            <v/>
          </cell>
        </row>
        <row r="959">
          <cell r="C959" t="str">
            <v/>
          </cell>
        </row>
        <row r="960">
          <cell r="C960" t="str">
            <v/>
          </cell>
        </row>
        <row r="961">
          <cell r="C961" t="str">
            <v/>
          </cell>
        </row>
        <row r="962">
          <cell r="C962" t="str">
            <v/>
          </cell>
        </row>
        <row r="963">
          <cell r="C963" t="str">
            <v/>
          </cell>
        </row>
        <row r="964">
          <cell r="C964" t="str">
            <v>IPEV</v>
          </cell>
        </row>
        <row r="965">
          <cell r="C965" t="str">
            <v/>
          </cell>
        </row>
        <row r="966">
          <cell r="C966" t="str">
            <v/>
          </cell>
        </row>
        <row r="967">
          <cell r="C967" t="str">
            <v/>
          </cell>
        </row>
        <row r="968">
          <cell r="C968" t="str">
            <v/>
          </cell>
        </row>
        <row r="969">
          <cell r="C969" t="str">
            <v/>
          </cell>
        </row>
        <row r="970">
          <cell r="C970" t="str">
            <v/>
          </cell>
        </row>
        <row r="971">
          <cell r="C971" t="str">
            <v/>
          </cell>
        </row>
        <row r="972">
          <cell r="C972" t="str">
            <v/>
          </cell>
        </row>
        <row r="973">
          <cell r="C973" t="str">
            <v/>
          </cell>
        </row>
        <row r="974">
          <cell r="C974" t="str">
            <v/>
          </cell>
        </row>
        <row r="975">
          <cell r="C975" t="str">
            <v>IPS1</v>
          </cell>
        </row>
        <row r="976">
          <cell r="C976" t="str">
            <v/>
          </cell>
        </row>
        <row r="977">
          <cell r="C977" t="str">
            <v/>
          </cell>
        </row>
        <row r="978">
          <cell r="C978" t="str">
            <v/>
          </cell>
        </row>
        <row r="979">
          <cell r="C979" t="str">
            <v>HEC2</v>
          </cell>
        </row>
        <row r="980">
          <cell r="C980" t="str">
            <v/>
          </cell>
        </row>
        <row r="981">
          <cell r="C981" t="str">
            <v/>
          </cell>
        </row>
        <row r="982">
          <cell r="C982" t="str">
            <v/>
          </cell>
        </row>
        <row r="983">
          <cell r="C983" t="str">
            <v/>
          </cell>
        </row>
        <row r="984">
          <cell r="C984" t="str">
            <v/>
          </cell>
        </row>
        <row r="985">
          <cell r="C985" t="str">
            <v/>
          </cell>
        </row>
        <row r="986">
          <cell r="C986" t="str">
            <v/>
          </cell>
        </row>
        <row r="987">
          <cell r="C987" t="str">
            <v>IEC2</v>
          </cell>
        </row>
        <row r="988">
          <cell r="C988" t="str">
            <v/>
          </cell>
        </row>
        <row r="989">
          <cell r="C989" t="str">
            <v/>
          </cell>
        </row>
        <row r="990">
          <cell r="C990" t="str">
            <v/>
          </cell>
        </row>
        <row r="991">
          <cell r="C991" t="str">
            <v/>
          </cell>
        </row>
        <row r="992">
          <cell r="C992" t="str">
            <v/>
          </cell>
        </row>
        <row r="993">
          <cell r="C993" t="str">
            <v/>
          </cell>
        </row>
        <row r="994">
          <cell r="C994" t="str">
            <v/>
          </cell>
        </row>
        <row r="995">
          <cell r="C995" t="str">
            <v>HEC1</v>
          </cell>
        </row>
        <row r="996">
          <cell r="C996" t="str">
            <v/>
          </cell>
        </row>
        <row r="997">
          <cell r="C997" t="str">
            <v/>
          </cell>
        </row>
        <row r="998">
          <cell r="C998" t="str">
            <v/>
          </cell>
        </row>
        <row r="999">
          <cell r="C999" t="str">
            <v/>
          </cell>
        </row>
        <row r="1000">
          <cell r="C1000" t="str">
            <v/>
          </cell>
        </row>
        <row r="1001">
          <cell r="C1001" t="str">
            <v/>
          </cell>
        </row>
        <row r="1002">
          <cell r="C1002" t="str">
            <v/>
          </cell>
        </row>
        <row r="1003">
          <cell r="C1003" t="str">
            <v>IEC1</v>
          </cell>
        </row>
        <row r="1004">
          <cell r="C1004" t="str">
            <v/>
          </cell>
        </row>
        <row r="1005">
          <cell r="C1005" t="str">
            <v/>
          </cell>
        </row>
        <row r="1006">
          <cell r="C1006" t="str">
            <v/>
          </cell>
        </row>
        <row r="1007">
          <cell r="C1007" t="str">
            <v/>
          </cell>
        </row>
        <row r="1008">
          <cell r="C1008" t="str">
            <v/>
          </cell>
        </row>
      </sheetData>
      <sheetData sheetId="13" refreshError="1">
        <row r="1">
          <cell r="C1">
            <v>3</v>
          </cell>
          <cell r="D1">
            <v>4</v>
          </cell>
          <cell r="E1">
            <v>5</v>
          </cell>
          <cell r="F1">
            <v>6</v>
          </cell>
          <cell r="G1">
            <v>7</v>
          </cell>
          <cell r="H1">
            <v>8</v>
          </cell>
          <cell r="I1">
            <v>9</v>
          </cell>
          <cell r="J1">
            <v>10</v>
          </cell>
        </row>
        <row r="3">
          <cell r="C3" t="str">
            <v>GEPG7241(FA)108_32_100REV_0</v>
          </cell>
          <cell r="D3" t="str">
            <v>GEPG7241(FA)108_32_50REV_0</v>
          </cell>
          <cell r="E3" t="str">
            <v>GEPG7241(FA)62_84_100REV_0</v>
          </cell>
          <cell r="F3" t="str">
            <v>GEPG7241(FA)62_84_50REV_0</v>
          </cell>
          <cell r="G3" t="str">
            <v>GEPG7241(FA)27_51_100REV_0</v>
          </cell>
          <cell r="H3" t="str">
            <v>GEPG7241(FA)27_51_50REV_0</v>
          </cell>
          <cell r="I3" t="str">
            <v>GEPG7241(FA)79_71_100REV_0</v>
          </cell>
          <cell r="J3" t="str">
            <v>GEPG7241(FA)79_71_50REV_0</v>
          </cell>
        </row>
        <row r="4">
          <cell r="C4" t="str">
            <v>GEPG7241(FA)</v>
          </cell>
          <cell r="D4" t="str">
            <v>GEPG7241(FA)</v>
          </cell>
          <cell r="E4" t="str">
            <v>GEPG7241(FA)</v>
          </cell>
          <cell r="F4" t="str">
            <v>GEPG7241(FA)</v>
          </cell>
          <cell r="G4" t="str">
            <v>GEPG7241(FA)</v>
          </cell>
          <cell r="H4" t="str">
            <v>GEPG7241(FA)</v>
          </cell>
          <cell r="I4" t="str">
            <v>GEPG7241(FA)</v>
          </cell>
          <cell r="J4" t="str">
            <v>GEPG7241(FA)</v>
          </cell>
        </row>
        <row r="5">
          <cell r="C5" t="str">
            <v xml:space="preserve"> None/9 ppm</v>
          </cell>
          <cell r="D5" t="str">
            <v xml:space="preserve"> None/9 ppm</v>
          </cell>
          <cell r="E5" t="str">
            <v xml:space="preserve"> None/9 ppm</v>
          </cell>
          <cell r="F5" t="str">
            <v xml:space="preserve"> None/9 ppm</v>
          </cell>
          <cell r="G5" t="str">
            <v xml:space="preserve"> None/9 ppm</v>
          </cell>
          <cell r="H5" t="str">
            <v xml:space="preserve"> None/9 ppm</v>
          </cell>
          <cell r="I5" t="str">
            <v xml:space="preserve"> None/9 ppm</v>
          </cell>
          <cell r="J5" t="str">
            <v xml:space="preserve"> None/9 ppm</v>
          </cell>
        </row>
        <row r="6">
          <cell r="C6" t="str">
            <v>Natural Gas</v>
          </cell>
          <cell r="D6" t="str">
            <v>Natural Gas</v>
          </cell>
          <cell r="E6" t="str">
            <v>Natural Gas</v>
          </cell>
          <cell r="F6" t="str">
            <v>Natural Gas</v>
          </cell>
          <cell r="G6" t="str">
            <v>Natural Gas</v>
          </cell>
          <cell r="H6" t="str">
            <v>Natural Gas</v>
          </cell>
          <cell r="I6" t="str">
            <v>Natural Gas</v>
          </cell>
          <cell r="J6" t="str">
            <v>Natural Gas</v>
          </cell>
        </row>
        <row r="7">
          <cell r="C7">
            <v>1</v>
          </cell>
          <cell r="D7">
            <v>0.5</v>
          </cell>
          <cell r="E7">
            <v>1</v>
          </cell>
          <cell r="F7">
            <v>0.5</v>
          </cell>
          <cell r="G7">
            <v>1</v>
          </cell>
          <cell r="H7">
            <v>0.5</v>
          </cell>
          <cell r="I7">
            <v>1</v>
          </cell>
          <cell r="J7">
            <v>0.5</v>
          </cell>
        </row>
        <row r="8">
          <cell r="C8" t="str">
            <v>GTPE 03/15/2004</v>
          </cell>
          <cell r="D8" t="str">
            <v>GTPE 03/15/2004</v>
          </cell>
          <cell r="E8" t="str">
            <v>GTPE 03/15/2004</v>
          </cell>
          <cell r="F8" t="str">
            <v>GTPE 03/15/2004</v>
          </cell>
          <cell r="G8" t="str">
            <v>GTPE 03/15/2004</v>
          </cell>
          <cell r="H8" t="str">
            <v>GTPE 03/15/2004</v>
          </cell>
          <cell r="I8" t="str">
            <v>GTPE 03/15/2004</v>
          </cell>
          <cell r="J8" t="str">
            <v>GTPE 03/15/2004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4">
          <cell r="C14">
            <v>14.69</v>
          </cell>
          <cell r="D14">
            <v>14.69</v>
          </cell>
          <cell r="E14">
            <v>14.69</v>
          </cell>
          <cell r="F14">
            <v>14.69</v>
          </cell>
          <cell r="G14">
            <v>14.69</v>
          </cell>
          <cell r="H14">
            <v>14.69</v>
          </cell>
          <cell r="I14">
            <v>14.69</v>
          </cell>
          <cell r="J14">
            <v>14.69</v>
          </cell>
        </row>
        <row r="15">
          <cell r="C15">
            <v>13</v>
          </cell>
          <cell r="D15">
            <v>13</v>
          </cell>
          <cell r="E15">
            <v>13</v>
          </cell>
          <cell r="F15">
            <v>13</v>
          </cell>
          <cell r="G15">
            <v>13</v>
          </cell>
          <cell r="H15">
            <v>13</v>
          </cell>
          <cell r="I15">
            <v>13</v>
          </cell>
          <cell r="J15">
            <v>13</v>
          </cell>
        </row>
        <row r="16">
          <cell r="C16">
            <v>108</v>
          </cell>
          <cell r="D16">
            <v>108</v>
          </cell>
          <cell r="E16">
            <v>62</v>
          </cell>
          <cell r="F16">
            <v>62</v>
          </cell>
          <cell r="G16">
            <v>27</v>
          </cell>
          <cell r="H16">
            <v>27</v>
          </cell>
          <cell r="I16">
            <v>79</v>
          </cell>
          <cell r="J16">
            <v>79</v>
          </cell>
        </row>
        <row r="17">
          <cell r="C17">
            <v>31.8</v>
          </cell>
          <cell r="D17">
            <v>31.8</v>
          </cell>
          <cell r="E17">
            <v>83.6</v>
          </cell>
          <cell r="F17">
            <v>83.6</v>
          </cell>
          <cell r="G17">
            <v>51.2</v>
          </cell>
          <cell r="H17">
            <v>51.2</v>
          </cell>
          <cell r="I17">
            <v>70.900000000000006</v>
          </cell>
          <cell r="J17">
            <v>70.900000000000006</v>
          </cell>
        </row>
        <row r="18">
          <cell r="C18">
            <v>80.998296829268654</v>
          </cell>
          <cell r="D18">
            <v>80.998296829268654</v>
          </cell>
          <cell r="E18">
            <v>58.892837962725181</v>
          </cell>
          <cell r="F18">
            <v>58.892837962725181</v>
          </cell>
          <cell r="G18">
            <v>22.582929773714913</v>
          </cell>
          <cell r="H18">
            <v>22.582929773714913</v>
          </cell>
          <cell r="I18">
            <v>71.783959869494169</v>
          </cell>
          <cell r="J18">
            <v>71.783959869494169</v>
          </cell>
        </row>
        <row r="20">
          <cell r="C20">
            <v>108</v>
          </cell>
          <cell r="D20">
            <v>108</v>
          </cell>
          <cell r="E20">
            <v>62</v>
          </cell>
          <cell r="F20">
            <v>62</v>
          </cell>
          <cell r="G20">
            <v>27</v>
          </cell>
          <cell r="H20">
            <v>27</v>
          </cell>
          <cell r="I20">
            <v>79</v>
          </cell>
          <cell r="J20">
            <v>79</v>
          </cell>
        </row>
        <row r="21">
          <cell r="C21">
            <v>31.8</v>
          </cell>
          <cell r="D21">
            <v>31.8</v>
          </cell>
          <cell r="E21">
            <v>83.6</v>
          </cell>
          <cell r="F21">
            <v>83.6</v>
          </cell>
          <cell r="G21">
            <v>51.2</v>
          </cell>
          <cell r="H21">
            <v>51.2</v>
          </cell>
          <cell r="I21">
            <v>70.900000000000006</v>
          </cell>
          <cell r="J21">
            <v>70.900000000000006</v>
          </cell>
        </row>
        <row r="23">
          <cell r="C23">
            <v>108</v>
          </cell>
          <cell r="D23">
            <v>108</v>
          </cell>
          <cell r="E23">
            <v>62</v>
          </cell>
          <cell r="F23">
            <v>62</v>
          </cell>
          <cell r="G23">
            <v>50</v>
          </cell>
          <cell r="H23">
            <v>50</v>
          </cell>
          <cell r="I23">
            <v>79</v>
          </cell>
          <cell r="J23">
            <v>79</v>
          </cell>
        </row>
        <row r="24">
          <cell r="C24">
            <v>31.8</v>
          </cell>
          <cell r="D24">
            <v>31.8</v>
          </cell>
          <cell r="E24">
            <v>83.6</v>
          </cell>
          <cell r="F24">
            <v>83.6</v>
          </cell>
          <cell r="G24">
            <v>20.768257816842205</v>
          </cell>
          <cell r="H24">
            <v>20.768257816842205</v>
          </cell>
          <cell r="I24">
            <v>70.900000000000006</v>
          </cell>
          <cell r="J24">
            <v>70.900000000000006</v>
          </cell>
        </row>
        <row r="26">
          <cell r="C26" t="str">
            <v>GEPG7241(FA)</v>
          </cell>
          <cell r="D26" t="str">
            <v>GEPG7241(FA)</v>
          </cell>
          <cell r="E26" t="str">
            <v>GEPG7241(FA)</v>
          </cell>
          <cell r="F26" t="str">
            <v>GEPG7241(FA)</v>
          </cell>
          <cell r="G26" t="str">
            <v>GEPG7241(FA)</v>
          </cell>
          <cell r="H26" t="str">
            <v>GEPG7241(FA)</v>
          </cell>
          <cell r="I26" t="str">
            <v>GEPG7241(FA)</v>
          </cell>
          <cell r="J26" t="str">
            <v>GEPG7241(FA)</v>
          </cell>
        </row>
        <row r="27">
          <cell r="C27" t="str">
            <v xml:space="preserve"> None/9 ppm</v>
          </cell>
          <cell r="D27" t="str">
            <v xml:space="preserve"> None/9 ppm</v>
          </cell>
          <cell r="E27" t="str">
            <v xml:space="preserve"> None/9 ppm</v>
          </cell>
          <cell r="F27" t="str">
            <v xml:space="preserve"> None/9 ppm</v>
          </cell>
          <cell r="G27" t="str">
            <v xml:space="preserve"> None/9 ppm</v>
          </cell>
          <cell r="H27" t="str">
            <v xml:space="preserve"> None/9 ppm</v>
          </cell>
          <cell r="I27" t="str">
            <v xml:space="preserve"> None/9 ppm</v>
          </cell>
          <cell r="J27" t="str">
            <v xml:space="preserve"> None/9 ppm</v>
          </cell>
        </row>
        <row r="28">
          <cell r="C28">
            <v>1</v>
          </cell>
          <cell r="D28">
            <v>0.5</v>
          </cell>
          <cell r="E28">
            <v>1</v>
          </cell>
          <cell r="F28">
            <v>0.5</v>
          </cell>
          <cell r="G28">
            <v>1</v>
          </cell>
          <cell r="H28">
            <v>0.5</v>
          </cell>
          <cell r="I28">
            <v>1</v>
          </cell>
          <cell r="J28">
            <v>0.5</v>
          </cell>
        </row>
        <row r="29">
          <cell r="C29" t="str">
            <v>Evaporative Cooler Off</v>
          </cell>
          <cell r="D29" t="str">
            <v>Evaporative Cooler Off</v>
          </cell>
          <cell r="E29" t="str">
            <v>Evaporative Cooler Off</v>
          </cell>
          <cell r="F29" t="str">
            <v>Evaporative Cooler Off</v>
          </cell>
          <cell r="G29" t="str">
            <v>Evaporative Cooler Off</v>
          </cell>
          <cell r="H29" t="str">
            <v>Evaporative Cooler Off</v>
          </cell>
          <cell r="I29" t="str">
            <v>Evaporative Cooler Off</v>
          </cell>
          <cell r="J29" t="str">
            <v>Evaporative Cooler Off</v>
          </cell>
        </row>
        <row r="30">
          <cell r="C30" t="str">
            <v>NoEC</v>
          </cell>
          <cell r="D30" t="str">
            <v>NoEC</v>
          </cell>
          <cell r="E30" t="str">
            <v>NoEC</v>
          </cell>
          <cell r="F30" t="str">
            <v>NoEC</v>
          </cell>
          <cell r="G30" t="str">
            <v>NoEC</v>
          </cell>
          <cell r="H30" t="str">
            <v>NoEC</v>
          </cell>
          <cell r="I30" t="str">
            <v>NoEC</v>
          </cell>
          <cell r="J30" t="str">
            <v>NoEC</v>
          </cell>
        </row>
        <row r="31">
          <cell r="C31">
            <v>3</v>
          </cell>
          <cell r="D31">
            <v>3</v>
          </cell>
          <cell r="E31">
            <v>3</v>
          </cell>
          <cell r="F31">
            <v>3</v>
          </cell>
          <cell r="G31">
            <v>3</v>
          </cell>
          <cell r="H31">
            <v>3</v>
          </cell>
          <cell r="I31">
            <v>3</v>
          </cell>
          <cell r="J31">
            <v>3</v>
          </cell>
        </row>
        <row r="32">
          <cell r="C32">
            <v>12.7</v>
          </cell>
          <cell r="D32">
            <v>6.5</v>
          </cell>
          <cell r="E32">
            <v>15.8</v>
          </cell>
          <cell r="F32">
            <v>7.3</v>
          </cell>
          <cell r="G32">
            <v>17.8</v>
          </cell>
          <cell r="H32">
            <v>7.8</v>
          </cell>
          <cell r="I32">
            <v>14.7</v>
          </cell>
          <cell r="J32">
            <v>7</v>
          </cell>
        </row>
        <row r="33">
          <cell r="C33">
            <v>139600</v>
          </cell>
          <cell r="D33">
            <v>69800</v>
          </cell>
          <cell r="E33">
            <v>168200</v>
          </cell>
          <cell r="F33">
            <v>84100</v>
          </cell>
          <cell r="G33">
            <v>183700</v>
          </cell>
          <cell r="H33">
            <v>91900</v>
          </cell>
          <cell r="I33">
            <v>159300</v>
          </cell>
          <cell r="J33">
            <v>79600</v>
          </cell>
        </row>
        <row r="34">
          <cell r="C34">
            <v>9940</v>
          </cell>
          <cell r="D34">
            <v>13160</v>
          </cell>
          <cell r="E34">
            <v>9415</v>
          </cell>
          <cell r="F34">
            <v>12240</v>
          </cell>
          <cell r="G34">
            <v>9215</v>
          </cell>
          <cell r="H34">
            <v>11860</v>
          </cell>
          <cell r="I34">
            <v>9555</v>
          </cell>
          <cell r="J34">
            <v>12480</v>
          </cell>
        </row>
        <row r="35">
          <cell r="C35">
            <v>11030.857006983138</v>
          </cell>
          <cell r="D35">
            <v>14604.233220512888</v>
          </cell>
          <cell r="E35">
            <v>10448.241319994593</v>
          </cell>
          <cell r="F35">
            <v>13583.268588075816</v>
          </cell>
          <cell r="G35">
            <v>10226.292486856099</v>
          </cell>
          <cell r="H35">
            <v>13161.565805112679</v>
          </cell>
          <cell r="I35">
            <v>10603.605503191538</v>
          </cell>
          <cell r="J35">
            <v>13849.60718784201</v>
          </cell>
        </row>
        <row r="36">
          <cell r="C36">
            <v>3182000</v>
          </cell>
          <cell r="D36">
            <v>2261000</v>
          </cell>
          <cell r="E36">
            <v>3584000</v>
          </cell>
          <cell r="F36">
            <v>2397000</v>
          </cell>
          <cell r="G36">
            <v>3842000</v>
          </cell>
          <cell r="H36">
            <v>2482000</v>
          </cell>
          <cell r="I36">
            <v>3441000</v>
          </cell>
          <cell r="J36">
            <v>2352000</v>
          </cell>
        </row>
        <row r="37">
          <cell r="C37">
            <v>1171</v>
          </cell>
          <cell r="D37">
            <v>1200</v>
          </cell>
          <cell r="E37">
            <v>1120</v>
          </cell>
          <cell r="F37">
            <v>1200</v>
          </cell>
          <cell r="G37">
            <v>1083</v>
          </cell>
          <cell r="H37">
            <v>1191</v>
          </cell>
          <cell r="I37">
            <v>1139</v>
          </cell>
          <cell r="J37">
            <v>1200</v>
          </cell>
        </row>
        <row r="38">
          <cell r="C38">
            <v>1387.624</v>
          </cell>
          <cell r="D38">
            <v>918.56799999999998</v>
          </cell>
          <cell r="E38">
            <v>1583.6030000000001</v>
          </cell>
          <cell r="F38">
            <v>1029.384</v>
          </cell>
          <cell r="G38">
            <v>1692.7954999999999</v>
          </cell>
          <cell r="H38">
            <v>1089.934</v>
          </cell>
          <cell r="I38">
            <v>1522.1115</v>
          </cell>
          <cell r="J38">
            <v>993.40800000000002</v>
          </cell>
        </row>
        <row r="39">
          <cell r="C39">
            <v>1539.9076381748462</v>
          </cell>
          <cell r="D39">
            <v>1019.3754787917995</v>
          </cell>
          <cell r="E39">
            <v>1757.3941900230907</v>
          </cell>
          <cell r="F39">
            <v>1142.3528882571761</v>
          </cell>
          <cell r="G39">
            <v>1878.5699298354652</v>
          </cell>
          <cell r="H39">
            <v>1209.5478974898554</v>
          </cell>
          <cell r="I39">
            <v>1689.1543566584119</v>
          </cell>
          <cell r="J39">
            <v>1102.428732152224</v>
          </cell>
        </row>
        <row r="40">
          <cell r="C40">
            <v>3114410</v>
          </cell>
          <cell r="D40">
            <v>2216260</v>
          </cell>
          <cell r="E40">
            <v>3506860</v>
          </cell>
          <cell r="F40">
            <v>2346860</v>
          </cell>
          <cell r="G40">
            <v>3759550</v>
          </cell>
          <cell r="H40">
            <v>2428910</v>
          </cell>
          <cell r="I40">
            <v>3366860</v>
          </cell>
          <cell r="J40">
            <v>2303610</v>
          </cell>
        </row>
        <row r="41">
          <cell r="C41">
            <v>67590</v>
          </cell>
          <cell r="D41">
            <v>44740</v>
          </cell>
          <cell r="E41">
            <v>77140</v>
          </cell>
          <cell r="F41">
            <v>50140</v>
          </cell>
          <cell r="G41">
            <v>82450</v>
          </cell>
          <cell r="H41">
            <v>53090</v>
          </cell>
          <cell r="I41">
            <v>74140</v>
          </cell>
          <cell r="J41">
            <v>48390</v>
          </cell>
        </row>
        <row r="42">
          <cell r="C42">
            <v>3182000</v>
          </cell>
          <cell r="D42">
            <v>2261000</v>
          </cell>
          <cell r="E42">
            <v>3584000</v>
          </cell>
          <cell r="F42">
            <v>2397000</v>
          </cell>
          <cell r="G42">
            <v>3842000</v>
          </cell>
          <cell r="H42">
            <v>2482000</v>
          </cell>
          <cell r="I42">
            <v>3441000</v>
          </cell>
          <cell r="J42">
            <v>2352000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8">
          <cell r="C48" t="str">
            <v>Natural Gas</v>
          </cell>
          <cell r="D48" t="str">
            <v>Natural Gas</v>
          </cell>
          <cell r="E48" t="str">
            <v>Natural Gas</v>
          </cell>
          <cell r="F48" t="str">
            <v>Natural Gas</v>
          </cell>
          <cell r="G48" t="str">
            <v>Natural Gas</v>
          </cell>
          <cell r="H48" t="str">
            <v>Natural Gas</v>
          </cell>
          <cell r="I48" t="str">
            <v>Natural Gas</v>
          </cell>
          <cell r="J48" t="str">
            <v>Natural Gas</v>
          </cell>
        </row>
        <row r="50"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C51">
            <v>0.72798299999999994</v>
          </cell>
          <cell r="D51">
            <v>0.72798299999999994</v>
          </cell>
          <cell r="E51">
            <v>0.72798299999999994</v>
          </cell>
          <cell r="F51">
            <v>0.72798299999999994</v>
          </cell>
          <cell r="G51">
            <v>0.72798299999999994</v>
          </cell>
          <cell r="H51">
            <v>0.72798299999999994</v>
          </cell>
          <cell r="I51">
            <v>0.72798299999999994</v>
          </cell>
          <cell r="J51">
            <v>0.72798299999999994</v>
          </cell>
        </row>
        <row r="52">
          <cell r="C52">
            <v>0.237904</v>
          </cell>
          <cell r="D52">
            <v>0.237904</v>
          </cell>
          <cell r="E52">
            <v>0.237904</v>
          </cell>
          <cell r="F52">
            <v>0.237904</v>
          </cell>
          <cell r="G52">
            <v>0.237904</v>
          </cell>
          <cell r="H52">
            <v>0.237904</v>
          </cell>
          <cell r="I52">
            <v>0.237904</v>
          </cell>
          <cell r="J52">
            <v>0.237904</v>
          </cell>
        </row>
        <row r="53">
          <cell r="C53">
            <v>1.0789E-2</v>
          </cell>
          <cell r="D53">
            <v>1.0789E-2</v>
          </cell>
          <cell r="E53">
            <v>1.0789E-2</v>
          </cell>
          <cell r="F53">
            <v>1.0789E-2</v>
          </cell>
          <cell r="G53">
            <v>1.0789E-2</v>
          </cell>
          <cell r="H53">
            <v>1.0789E-2</v>
          </cell>
          <cell r="I53">
            <v>1.0789E-2</v>
          </cell>
          <cell r="J53">
            <v>1.0789E-2</v>
          </cell>
        </row>
        <row r="54">
          <cell r="C54">
            <v>2.3321000000000001E-2</v>
          </cell>
          <cell r="D54">
            <v>2.3321000000000001E-2</v>
          </cell>
          <cell r="E54">
            <v>2.3321000000000001E-2</v>
          </cell>
          <cell r="F54">
            <v>2.3321000000000001E-2</v>
          </cell>
          <cell r="G54">
            <v>2.3321000000000001E-2</v>
          </cell>
          <cell r="H54">
            <v>2.3321000000000001E-2</v>
          </cell>
          <cell r="I54">
            <v>2.3321000000000001E-2</v>
          </cell>
          <cell r="J54">
            <v>2.3321000000000001E-2</v>
          </cell>
        </row>
        <row r="55">
          <cell r="C55">
            <v>2.9999999999999997E-6</v>
          </cell>
          <cell r="D55">
            <v>2.9999999999999997E-6</v>
          </cell>
          <cell r="E55">
            <v>2.9999999999999997E-6</v>
          </cell>
          <cell r="F55">
            <v>2.9999999999999997E-6</v>
          </cell>
          <cell r="G55">
            <v>2.9999999999999997E-6</v>
          </cell>
          <cell r="H55">
            <v>2.9999999999999997E-6</v>
          </cell>
          <cell r="I55">
            <v>2.9999999999999997E-6</v>
          </cell>
          <cell r="J55">
            <v>2.9999999999999997E-6</v>
          </cell>
        </row>
        <row r="56">
          <cell r="C56">
            <v>1</v>
          </cell>
          <cell r="D56">
            <v>1</v>
          </cell>
          <cell r="E56">
            <v>1</v>
          </cell>
          <cell r="F56">
            <v>1</v>
          </cell>
          <cell r="G56">
            <v>1</v>
          </cell>
          <cell r="H56">
            <v>1</v>
          </cell>
          <cell r="I56">
            <v>1</v>
          </cell>
          <cell r="J56">
            <v>1</v>
          </cell>
        </row>
        <row r="58">
          <cell r="C58">
            <v>20530.074672795439</v>
          </cell>
          <cell r="D58">
            <v>20530.074672795439</v>
          </cell>
          <cell r="E58">
            <v>20530.074672795439</v>
          </cell>
          <cell r="F58">
            <v>20530.074672795439</v>
          </cell>
          <cell r="G58">
            <v>20530.074672795439</v>
          </cell>
          <cell r="H58">
            <v>20530.074672795439</v>
          </cell>
          <cell r="I58">
            <v>20530.074672795439</v>
          </cell>
          <cell r="J58">
            <v>20530.074672795439</v>
          </cell>
        </row>
        <row r="59">
          <cell r="C59">
            <v>22783.130589365457</v>
          </cell>
          <cell r="D59">
            <v>22783.130589365457</v>
          </cell>
          <cell r="E59">
            <v>22783.130589365457</v>
          </cell>
          <cell r="F59">
            <v>22783.130589365457</v>
          </cell>
          <cell r="G59">
            <v>22783.130589365457</v>
          </cell>
          <cell r="H59">
            <v>22783.130589365457</v>
          </cell>
          <cell r="I59">
            <v>22783.130589365457</v>
          </cell>
          <cell r="J59">
            <v>22783.130589365457</v>
          </cell>
        </row>
        <row r="60">
          <cell r="C60">
            <v>1.1097441656924687</v>
          </cell>
          <cell r="D60">
            <v>1.1097441656924687</v>
          </cell>
          <cell r="E60">
            <v>1.1097441656924687</v>
          </cell>
          <cell r="F60">
            <v>1.1097441656924687</v>
          </cell>
          <cell r="G60">
            <v>1.1097441656924687</v>
          </cell>
          <cell r="H60">
            <v>1.1097441656924687</v>
          </cell>
          <cell r="I60">
            <v>1.1097441656924687</v>
          </cell>
          <cell r="J60">
            <v>1.1097441656924687</v>
          </cell>
        </row>
        <row r="62">
          <cell r="C62">
            <v>365</v>
          </cell>
          <cell r="D62">
            <v>365</v>
          </cell>
          <cell r="E62">
            <v>365</v>
          </cell>
          <cell r="F62">
            <v>365</v>
          </cell>
          <cell r="G62">
            <v>365</v>
          </cell>
          <cell r="H62">
            <v>365</v>
          </cell>
          <cell r="I62">
            <v>365</v>
          </cell>
          <cell r="J62">
            <v>365</v>
          </cell>
        </row>
        <row r="65">
          <cell r="C65">
            <v>9.2004680700720712E-3</v>
          </cell>
          <cell r="D65">
            <v>9.2236984009105398E-3</v>
          </cell>
          <cell r="E65">
            <v>9.292666910790703E-3</v>
          </cell>
          <cell r="F65">
            <v>9.3024744527590297E-3</v>
          </cell>
          <cell r="G65">
            <v>9.4160311724684753E-3</v>
          </cell>
          <cell r="H65">
            <v>9.4171876575031652E-3</v>
          </cell>
          <cell r="I65">
            <v>9.2175803558107988E-3</v>
          </cell>
          <cell r="J65">
            <v>9.2331534065652077E-3</v>
          </cell>
        </row>
        <row r="66">
          <cell r="C66">
            <v>3.6371961976344541E-2</v>
          </cell>
          <cell r="D66">
            <v>3.3918021417066971E-2</v>
          </cell>
          <cell r="E66">
            <v>3.6988310027107764E-2</v>
          </cell>
          <cell r="F66">
            <v>3.5963217975445452E-2</v>
          </cell>
          <cell r="G66">
            <v>3.7058825206075043E-2</v>
          </cell>
          <cell r="H66">
            <v>3.6939540803492821E-2</v>
          </cell>
          <cell r="I66">
            <v>3.6917714663752661E-2</v>
          </cell>
          <cell r="J66">
            <v>3.5276628466703264E-2</v>
          </cell>
        </row>
        <row r="67">
          <cell r="C67">
            <v>9.5913758053287154E-2</v>
          </cell>
          <cell r="D67">
            <v>9.1199680994350663E-2</v>
          </cell>
          <cell r="E67">
            <v>8.7094356088328745E-2</v>
          </cell>
          <cell r="F67">
            <v>8.5114572667670543E-2</v>
          </cell>
          <cell r="G67">
            <v>7.4573511620051824E-2</v>
          </cell>
          <cell r="H67">
            <v>7.4341580412976546E-2</v>
          </cell>
          <cell r="I67">
            <v>9.46888273747091E-2</v>
          </cell>
          <cell r="J67">
            <v>9.1532421721865251E-2</v>
          </cell>
        </row>
        <row r="68">
          <cell r="C68">
            <v>0.7327948801380848</v>
          </cell>
          <cell r="D68">
            <v>0.73462894544028068</v>
          </cell>
          <cell r="E68">
            <v>0.74013989345045028</v>
          </cell>
          <cell r="F68">
            <v>0.7409142812810311</v>
          </cell>
          <cell r="G68">
            <v>0.74996290608327132</v>
          </cell>
          <cell r="H68">
            <v>0.75005423040875963</v>
          </cell>
          <cell r="I68">
            <v>0.7341608695465992</v>
          </cell>
          <cell r="J68">
            <v>0.7353904077335266</v>
          </cell>
        </row>
        <row r="69">
          <cell r="C69">
            <v>0.12571887561266734</v>
          </cell>
          <cell r="D69">
            <v>0.13102960138613978</v>
          </cell>
          <cell r="E69">
            <v>0.12648471642228545</v>
          </cell>
          <cell r="F69">
            <v>0.128705398104552</v>
          </cell>
          <cell r="G69">
            <v>0.12898866870823786</v>
          </cell>
          <cell r="H69">
            <v>0.12924740369151885</v>
          </cell>
          <cell r="I69">
            <v>0.12501495106707347</v>
          </cell>
          <cell r="J69">
            <v>0.12856733421272645</v>
          </cell>
        </row>
        <row r="70">
          <cell r="C70">
            <v>5.6149544151087202E-8</v>
          </cell>
          <cell r="D70">
            <v>5.2361251293338328E-8</v>
          </cell>
          <cell r="E70">
            <v>5.7101037010099715E-8</v>
          </cell>
          <cell r="F70">
            <v>5.5518541915356774E-8</v>
          </cell>
          <cell r="G70">
            <v>5.7209895453241153E-8</v>
          </cell>
          <cell r="H70">
            <v>5.7025749081547422E-8</v>
          </cell>
          <cell r="I70">
            <v>5.6992054781586777E-8</v>
          </cell>
          <cell r="J70">
            <v>5.4458613172445794E-8</v>
          </cell>
        </row>
        <row r="71">
          <cell r="C71">
            <v>1.0000000000000002</v>
          </cell>
          <cell r="D71">
            <v>1</v>
          </cell>
          <cell r="E71">
            <v>0.99999999999999989</v>
          </cell>
          <cell r="F71">
            <v>1.0000000000000002</v>
          </cell>
          <cell r="G71">
            <v>1</v>
          </cell>
          <cell r="H71">
            <v>1.0000000000000002</v>
          </cell>
          <cell r="I71">
            <v>1</v>
          </cell>
          <cell r="J71">
            <v>1</v>
          </cell>
        </row>
        <row r="72">
          <cell r="C72">
            <v>9</v>
          </cell>
          <cell r="D72">
            <v>9</v>
          </cell>
          <cell r="E72">
            <v>9</v>
          </cell>
          <cell r="F72">
            <v>9</v>
          </cell>
          <cell r="G72">
            <v>9</v>
          </cell>
          <cell r="H72">
            <v>9</v>
          </cell>
          <cell r="I72">
            <v>9</v>
          </cell>
          <cell r="J72">
            <v>9</v>
          </cell>
        </row>
        <row r="75">
          <cell r="C75" t="str">
            <v>GEPG7241(FA)108_32_100REV_0</v>
          </cell>
          <cell r="D75" t="str">
            <v>GEPG7241(FA)108_32_50REV_0</v>
          </cell>
          <cell r="E75" t="str">
            <v>GEPG7241(FA)62_84_100REV_0</v>
          </cell>
          <cell r="F75" t="str">
            <v>GEPG7241(FA)62_84_50REV_0</v>
          </cell>
          <cell r="G75" t="str">
            <v>GEPG7241(FA)27_51_100REV_0</v>
          </cell>
          <cell r="H75" t="str">
            <v>GEPG7241(FA)27_51_50REV_0</v>
          </cell>
          <cell r="I75" t="str">
            <v>GEPG7241(FA)79_71_100REV_0</v>
          </cell>
          <cell r="J75" t="str">
            <v>GEPG7241(FA)79_71_50REV_0</v>
          </cell>
        </row>
        <row r="76">
          <cell r="C76">
            <v>108</v>
          </cell>
          <cell r="D76">
            <v>108</v>
          </cell>
          <cell r="E76">
            <v>62</v>
          </cell>
          <cell r="F76">
            <v>62</v>
          </cell>
          <cell r="G76">
            <v>27</v>
          </cell>
          <cell r="H76">
            <v>27</v>
          </cell>
          <cell r="I76">
            <v>79</v>
          </cell>
          <cell r="J76">
            <v>79</v>
          </cell>
        </row>
        <row r="78">
          <cell r="C78" t="str">
            <v>GEPG7241(FA)108_32_100REV_0</v>
          </cell>
          <cell r="D78" t="str">
            <v>GEPG7241(FA)108_32_50REV_0</v>
          </cell>
          <cell r="E78" t="str">
            <v>GEPG7241(FA)62_84_100REV_0</v>
          </cell>
          <cell r="F78" t="str">
            <v>GEPG7241(FA)62_84_50REV_0</v>
          </cell>
          <cell r="G78" t="str">
            <v>GEPG7241(FA)27_51_100REV_0</v>
          </cell>
          <cell r="H78" t="str">
            <v>GEPG7241(FA)27_51_50REV_0</v>
          </cell>
          <cell r="I78" t="str">
            <v>GEPG7241(FA)79_71_100REV_0</v>
          </cell>
          <cell r="J78" t="str">
            <v>GEPG7241(FA)79_71_50REV_0</v>
          </cell>
        </row>
        <row r="79">
          <cell r="C79">
            <v>3</v>
          </cell>
          <cell r="D79">
            <v>4</v>
          </cell>
          <cell r="E79">
            <v>5</v>
          </cell>
          <cell r="F79">
            <v>6</v>
          </cell>
          <cell r="G79">
            <v>7</v>
          </cell>
          <cell r="H79">
            <v>8</v>
          </cell>
          <cell r="I79">
            <v>9</v>
          </cell>
          <cell r="J79">
            <v>10</v>
          </cell>
        </row>
        <row r="81">
          <cell r="C81" t="str">
            <v>SOURCE    NUMBER COL1 D1 COL2   TEMP 100. PRES 100. FLOW 3</v>
          </cell>
          <cell r="D81" t="str">
            <v>SOURCE    NUMBER COL1 D1 COL2   TEMP 100. PRES 100. FLOW 4</v>
          </cell>
          <cell r="E81" t="str">
            <v>SOURCE    NUMBER COL1 D1 COL2   TEMP 100. PRES 100. FLOW 5</v>
          </cell>
          <cell r="F81" t="str">
            <v>SOURCE    NUMBER COL1 D1 COL2   TEMP 100. PRES 100. FLOW 6</v>
          </cell>
          <cell r="G81" t="str">
            <v>SOURCE    NUMBER COL1 D1 COL2   TEMP 100. PRES 100. FLOW 7</v>
          </cell>
          <cell r="H81" t="str">
            <v>SOURCE    NUMBER COL1 D1 COL2   TEMP 100. PRES 100. FLOW 8</v>
          </cell>
          <cell r="I81" t="str">
            <v>SOURCE    NUMBER COL1 D1 COL2   TEMP 100. PRES 100. FLOW 9</v>
          </cell>
          <cell r="J81" t="str">
            <v>SOURCE    NUMBER COL1 D1 COL2   TEMP 100. PRES 100. FLOW 10</v>
          </cell>
        </row>
        <row r="82">
          <cell r="C82" t="str">
            <v>SINK      NUMBER COL2 I1 COL1</v>
          </cell>
          <cell r="D82" t="str">
            <v>SINK      NUMBER COL2 I1 COL1</v>
          </cell>
          <cell r="E82" t="str">
            <v>SINK      NUMBER COL2 I1 COL1</v>
          </cell>
          <cell r="F82" t="str">
            <v>SINK      NUMBER COL2 I1 COL1</v>
          </cell>
          <cell r="G82" t="str">
            <v>SINK      NUMBER COL2 I1 COL1</v>
          </cell>
          <cell r="H82" t="str">
            <v>SINK      NUMBER COL2 I1 COL1</v>
          </cell>
          <cell r="I82" t="str">
            <v>SINK      NUMBER COL2 I1 COL1</v>
          </cell>
          <cell r="J82" t="str">
            <v>SINK      NUMBER COL2 I1 COL1</v>
          </cell>
        </row>
        <row r="83">
          <cell r="C83" t="str">
            <v>% ======================================================</v>
          </cell>
          <cell r="D83" t="str">
            <v>% ======================================================</v>
          </cell>
          <cell r="E83" t="str">
            <v>% ======================================================</v>
          </cell>
          <cell r="F83" t="str">
            <v>% ======================================================</v>
          </cell>
          <cell r="G83" t="str">
            <v>% ======================================================</v>
          </cell>
          <cell r="H83" t="str">
            <v>% ======================================================</v>
          </cell>
          <cell r="I83" t="str">
            <v>% ======================================================</v>
          </cell>
          <cell r="J83" t="str">
            <v>% ======================================================</v>
          </cell>
        </row>
        <row r="84">
          <cell r="C84" t="str">
            <v>% ======== GEPG7241(FA) PERFORMANCE DATA ==========</v>
          </cell>
          <cell r="D84" t="str">
            <v>% ======== GEPG7241(FA) PERFORMANCE DATA ==========</v>
          </cell>
          <cell r="E84" t="str">
            <v>% ======== GEPG7241(FA) PERFORMANCE DATA ==========</v>
          </cell>
          <cell r="F84" t="str">
            <v>% ======== GEPG7241(FA) PERFORMANCE DATA ==========</v>
          </cell>
          <cell r="G84" t="str">
            <v>% ======== GEPG7241(FA) PERFORMANCE DATA ==========</v>
          </cell>
          <cell r="H84" t="str">
            <v>% ======== GEPG7241(FA) PERFORMANCE DATA ==========</v>
          </cell>
          <cell r="I84" t="str">
            <v>% ======== GEPG7241(FA) PERFORMANCE DATA ==========</v>
          </cell>
          <cell r="J84" t="str">
            <v>% ======== GEPG7241(FA) PERFORMANCE DATA ==========</v>
          </cell>
        </row>
        <row r="85">
          <cell r="C85" t="str">
            <v>% ======================================================</v>
          </cell>
          <cell r="D85" t="str">
            <v>% ======================================================</v>
          </cell>
          <cell r="E85" t="str">
            <v>% ======================================================</v>
          </cell>
          <cell r="F85" t="str">
            <v>% ======================================================</v>
          </cell>
          <cell r="G85" t="str">
            <v>% ======================================================</v>
          </cell>
          <cell r="H85" t="str">
            <v>% ======================================================</v>
          </cell>
          <cell r="I85" t="str">
            <v>% ======================================================</v>
          </cell>
          <cell r="J85" t="str">
            <v>% ======================================================</v>
          </cell>
        </row>
        <row r="86">
          <cell r="C86" t="str">
            <v>%     CTG Case:  GEPG7241(FA)108_32_100REV_0</v>
          </cell>
          <cell r="D86" t="str">
            <v>%     CTG Case:  GEPG7241(FA)108_32_50REV_0</v>
          </cell>
          <cell r="E86" t="str">
            <v>%     CTG Case:  GEPG7241(FA)62_84_100REV_0</v>
          </cell>
          <cell r="F86" t="str">
            <v>%     CTG Case:  GEPG7241(FA)62_84_50REV_0</v>
          </cell>
          <cell r="G86" t="str">
            <v>%     CTG Case:  GEPG7241(FA)27_51_100REV_0</v>
          </cell>
          <cell r="H86" t="str">
            <v>%     CTG Case:  GEPG7241(FA)27_51_50REV_0</v>
          </cell>
          <cell r="I86" t="str">
            <v>%     CTG Case:  GEPG7241(FA)79_71_100REV_0</v>
          </cell>
          <cell r="J86" t="str">
            <v>%     CTG Case:  GEPG7241(FA)79_71_50REV_0</v>
          </cell>
        </row>
        <row r="87">
          <cell r="C87" t="str">
            <v>%     Diluent/NOx Emission Rate:   None/9 ppm</v>
          </cell>
          <cell r="D87" t="str">
            <v>%     Diluent/NOx Emission Rate:   None/9 ppm</v>
          </cell>
          <cell r="E87" t="str">
            <v>%     Diluent/NOx Emission Rate:   None/9 ppm</v>
          </cell>
          <cell r="F87" t="str">
            <v>%     Diluent/NOx Emission Rate:   None/9 ppm</v>
          </cell>
          <cell r="G87" t="str">
            <v>%     Diluent/NOx Emission Rate:   None/9 ppm</v>
          </cell>
          <cell r="H87" t="str">
            <v>%     Diluent/NOx Emission Rate:   None/9 ppm</v>
          </cell>
          <cell r="I87" t="str">
            <v>%     Diluent/NOx Emission Rate:   None/9 ppm</v>
          </cell>
          <cell r="J87" t="str">
            <v>%     Diluent/NOx Emission Rate:   None/9 ppm</v>
          </cell>
        </row>
        <row r="88">
          <cell r="C88" t="str">
            <v>%     CTG Fuel Type:  Natural Gas</v>
          </cell>
          <cell r="D88" t="str">
            <v>%     CTG Fuel Type:  Natural Gas</v>
          </cell>
          <cell r="E88" t="str">
            <v>%     CTG Fuel Type:  Natural Gas</v>
          </cell>
          <cell r="F88" t="str">
            <v>%     CTG Fuel Type:  Natural Gas</v>
          </cell>
          <cell r="G88" t="str">
            <v>%     CTG Fuel Type:  Natural Gas</v>
          </cell>
          <cell r="H88" t="str">
            <v>%     CTG Fuel Type:  Natural Gas</v>
          </cell>
          <cell r="I88" t="str">
            <v>%     CTG Fuel Type:  Natural Gas</v>
          </cell>
          <cell r="J88" t="str">
            <v>%     CTG Fuel Type:  Natural Gas</v>
          </cell>
        </row>
        <row r="89">
          <cell r="C89" t="str">
            <v>%     CTG Load Level (percent of Base Load):  100%</v>
          </cell>
          <cell r="D89" t="str">
            <v>%     CTG Load Level (percent of Base Load):  50%</v>
          </cell>
          <cell r="E89" t="str">
            <v>%     CTG Load Level (percent of Base Load):  100%</v>
          </cell>
          <cell r="F89" t="str">
            <v>%     CTG Load Level (percent of Base Load):  50%</v>
          </cell>
          <cell r="G89" t="str">
            <v>%     CTG Load Level (percent of Base Load):  100%</v>
          </cell>
          <cell r="H89" t="str">
            <v>%     CTG Load Level (percent of Base Load):  50%</v>
          </cell>
          <cell r="I89" t="str">
            <v>%     CTG Load Level (percent of Base Load):  100%</v>
          </cell>
          <cell r="J89" t="str">
            <v>%     CTG Load Level (percent of Base Load):  50%</v>
          </cell>
        </row>
        <row r="90">
          <cell r="C90" t="str">
            <v>%     CTG Performance Reference:  GTPE 03/15/2004</v>
          </cell>
          <cell r="D90" t="str">
            <v>%     CTG Performance Reference:  GTPE 03/15/2004</v>
          </cell>
          <cell r="E90" t="str">
            <v>%     CTG Performance Reference:  GTPE 03/15/2004</v>
          </cell>
          <cell r="F90" t="str">
            <v>%     CTG Performance Reference:  GTPE 03/15/2004</v>
          </cell>
          <cell r="G90" t="str">
            <v>%     CTG Performance Reference:  GTPE 03/15/2004</v>
          </cell>
          <cell r="H90" t="str">
            <v>%     CTG Performance Reference:  GTPE 03/15/2004</v>
          </cell>
          <cell r="I90" t="str">
            <v>%     CTG Performance Reference:  GTPE 03/15/2004</v>
          </cell>
          <cell r="J90" t="str">
            <v>%     CTG Performance Reference:  GTPE 03/15/2004</v>
          </cell>
        </row>
        <row r="91">
          <cell r="C91" t="str">
            <v>%</v>
          </cell>
          <cell r="D91" t="str">
            <v>%</v>
          </cell>
          <cell r="E91" t="str">
            <v>%</v>
          </cell>
          <cell r="F91" t="str">
            <v>%</v>
          </cell>
          <cell r="G91" t="str">
            <v>%</v>
          </cell>
          <cell r="H91" t="str">
            <v>%</v>
          </cell>
          <cell r="I91" t="str">
            <v>%</v>
          </cell>
          <cell r="J91" t="str">
            <v>%</v>
          </cell>
        </row>
        <row r="92">
          <cell r="C92" t="str">
            <v>%     Ambient Conditions:      108.0 F / 31.8% R.H. / 14.690 psia</v>
          </cell>
          <cell r="D92" t="str">
            <v>%     Ambient Conditions:      108.0 F / 31.8% R.H. / 14.690 psia</v>
          </cell>
          <cell r="E92" t="str">
            <v>%     Ambient Conditions:      62.0 F / 83.6% R.H. / 14.690 psia</v>
          </cell>
          <cell r="F92" t="str">
            <v>%     Ambient Conditions:      62.0 F / 83.6% R.H. / 14.690 psia</v>
          </cell>
          <cell r="G92" t="str">
            <v>%     Ambient Conditions:      27.0 F / 51.2% R.H. / 14.690 psia</v>
          </cell>
          <cell r="H92" t="str">
            <v>%     Ambient Conditions:      27.0 F / 51.2% R.H. / 14.690 psia</v>
          </cell>
          <cell r="I92" t="str">
            <v>%     Ambient Conditions:      79.0 F / 70.9% R.H. / 14.690 psia</v>
          </cell>
          <cell r="J92" t="str">
            <v>%     Ambient Conditions:      79.0 F / 70.9% R.H. / 14.690 psia</v>
          </cell>
        </row>
        <row r="93">
          <cell r="C93" t="str">
            <v>%     Compressor Inlet Conditions:      108.0 F / 31.8% R.H.</v>
          </cell>
          <cell r="D93" t="str">
            <v>%     Compressor Inlet Conditions:      108.0 F / 31.8% R.H.</v>
          </cell>
          <cell r="E93" t="str">
            <v>%     Compressor Inlet Conditions:      62.0 F / 83.6% R.H.</v>
          </cell>
          <cell r="F93" t="str">
            <v>%     Compressor Inlet Conditions:      62.0 F / 83.6% R.H.</v>
          </cell>
          <cell r="G93" t="str">
            <v>%     Compressor Inlet Conditions:      27.0 F / 51.2% R.H.</v>
          </cell>
          <cell r="H93" t="str">
            <v>%     Compressor Inlet Conditions:      27.0 F / 51.2% R.H.</v>
          </cell>
          <cell r="I93" t="str">
            <v>%     Compressor Inlet Conditions:      79.0 F / 70.9% R.H.</v>
          </cell>
          <cell r="J93" t="str">
            <v>%     Compressor Inlet Conditions:      79.0 F / 70.9% R.H.</v>
          </cell>
        </row>
        <row r="94">
          <cell r="C94" t="str">
            <v>%     CTG Load Condition:      100.0% of Base Load</v>
          </cell>
          <cell r="D94" t="str">
            <v>%     CTG Load Condition:      50.0% of Base Load</v>
          </cell>
          <cell r="E94" t="str">
            <v>%     CTG Load Condition:      100.0% of Base Load</v>
          </cell>
          <cell r="F94" t="str">
            <v>%     CTG Load Condition:      50.0% of Base Load</v>
          </cell>
          <cell r="G94" t="str">
            <v>%     CTG Load Condition:      100.0% of Base Load</v>
          </cell>
          <cell r="H94" t="str">
            <v>%     CTG Load Condition:      50.0% of Base Load</v>
          </cell>
          <cell r="I94" t="str">
            <v>%     CTG Load Condition:      100.0% of Base Load</v>
          </cell>
          <cell r="J94" t="str">
            <v>%     CTG Load Condition:      50.0% of Base Load</v>
          </cell>
        </row>
        <row r="95">
          <cell r="C95" t="str">
            <v>%     Gross CTG Output:        139600 kW</v>
          </cell>
          <cell r="D95" t="str">
            <v>%     Gross CTG Output:        69800 kW</v>
          </cell>
          <cell r="E95" t="str">
            <v>%     Gross CTG Output:        168200 kW</v>
          </cell>
          <cell r="F95" t="str">
            <v>%     Gross CTG Output:        84100 kW</v>
          </cell>
          <cell r="G95" t="str">
            <v>%     Gross CTG Output:        183700 kW</v>
          </cell>
          <cell r="H95" t="str">
            <v>%     Gross CTG Output:        91900 kW</v>
          </cell>
          <cell r="I95" t="str">
            <v>%     Gross CTG Output:        159300 kW</v>
          </cell>
          <cell r="J95" t="str">
            <v>%     Gross CTG Output:        79600 kW</v>
          </cell>
        </row>
        <row r="96">
          <cell r="C96" t="str">
            <v>%     Gross CTG Heat Rate:     9940 Btu/kWh (LHV)</v>
          </cell>
          <cell r="D96" t="str">
            <v>%     Gross CTG Heat Rate:     13160 Btu/kWh (LHV)</v>
          </cell>
          <cell r="E96" t="str">
            <v>%     Gross CTG Heat Rate:     9415 Btu/kWh (LHV)</v>
          </cell>
          <cell r="F96" t="str">
            <v>%     Gross CTG Heat Rate:     12240 Btu/kWh (LHV)</v>
          </cell>
          <cell r="G96" t="str">
            <v>%     Gross CTG Heat Rate:     9215 Btu/kWh (LHV)</v>
          </cell>
          <cell r="H96" t="str">
            <v>%     Gross CTG Heat Rate:     11860 Btu/kWh (LHV)</v>
          </cell>
          <cell r="I96" t="str">
            <v>%     Gross CTG Heat Rate:     9555 Btu/kWh (LHV)</v>
          </cell>
          <cell r="J96" t="str">
            <v>%     Gross CTG Heat Rate:     12480 Btu/kWh (LHV)</v>
          </cell>
        </row>
        <row r="97">
          <cell r="C97" t="str">
            <v>%     Water Injection Ratio:   0.000</v>
          </cell>
          <cell r="D97" t="str">
            <v>%     Water Injection Ratio:   0.000</v>
          </cell>
          <cell r="E97" t="str">
            <v>%     Water Injection Ratio:   0.000</v>
          </cell>
          <cell r="F97" t="str">
            <v>%     Water Injection Ratio:   0.000</v>
          </cell>
          <cell r="G97" t="str">
            <v>%     Water Injection Ratio:   0.000</v>
          </cell>
          <cell r="H97" t="str">
            <v>%     Water Injection Ratio:   0.000</v>
          </cell>
          <cell r="I97" t="str">
            <v>%     Water Injection Ratio:   0.000</v>
          </cell>
          <cell r="J97" t="str">
            <v>%     Water Injection Ratio:   0.000</v>
          </cell>
        </row>
        <row r="98">
          <cell r="C98" t="str">
            <v>%     Steam Injection Ratio:   0.000</v>
          </cell>
          <cell r="D98" t="str">
            <v>%     Steam Injection Ratio:   0.000</v>
          </cell>
          <cell r="E98" t="str">
            <v>%     Steam Injection Ratio:   0.000</v>
          </cell>
          <cell r="F98" t="str">
            <v>%     Steam Injection Ratio:   0.000</v>
          </cell>
          <cell r="G98" t="str">
            <v>%     Steam Injection Ratio:   0.000</v>
          </cell>
          <cell r="H98" t="str">
            <v>%     Steam Injection Ratio:   0.000</v>
          </cell>
          <cell r="I98" t="str">
            <v>%     Steam Injection Ratio:   0.000</v>
          </cell>
          <cell r="J98" t="str">
            <v>%     Steam Injection Ratio:   0.000</v>
          </cell>
        </row>
        <row r="99">
          <cell r="C99" t="str">
            <v>%    Performance Reference:  GTPE 03/15/2004</v>
          </cell>
          <cell r="D99" t="str">
            <v>%    Performance Reference:  GTPE 03/15/2004</v>
          </cell>
          <cell r="E99" t="str">
            <v>%    Performance Reference:  GTPE 03/15/2004</v>
          </cell>
          <cell r="F99" t="str">
            <v>%    Performance Reference:  GTPE 03/15/2004</v>
          </cell>
          <cell r="G99" t="str">
            <v>%    Performance Reference:  GTPE 03/15/2004</v>
          </cell>
          <cell r="H99" t="str">
            <v>%    Performance Reference:  GTPE 03/15/2004</v>
          </cell>
          <cell r="I99" t="str">
            <v>%    Performance Reference:  GTPE 03/15/2004</v>
          </cell>
          <cell r="J99" t="str">
            <v>%    Performance Reference:  GTPE 03/15/2004</v>
          </cell>
        </row>
        <row r="100">
          <cell r="C100" t="str">
            <v>%</v>
          </cell>
          <cell r="D100" t="str">
            <v>%</v>
          </cell>
          <cell r="E100" t="str">
            <v>%</v>
          </cell>
          <cell r="F100" t="str">
            <v>%</v>
          </cell>
          <cell r="G100" t="str">
            <v>%</v>
          </cell>
          <cell r="H100" t="str">
            <v>%</v>
          </cell>
          <cell r="I100" t="str">
            <v>%</v>
          </cell>
          <cell r="J100" t="str">
            <v>%</v>
          </cell>
        </row>
        <row r="103"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</row>
        <row r="104">
          <cell r="C104">
            <v>49204.370969999996</v>
          </cell>
          <cell r="D104">
            <v>32569.959419999996</v>
          </cell>
          <cell r="E104">
            <v>56156.608619999992</v>
          </cell>
          <cell r="F104">
            <v>36501.067619999994</v>
          </cell>
          <cell r="G104">
            <v>60022.198349999991</v>
          </cell>
          <cell r="H104">
            <v>38648.617469999997</v>
          </cell>
          <cell r="I104">
            <v>53972.659619999999</v>
          </cell>
          <cell r="J104">
            <v>35227.097369999996</v>
          </cell>
        </row>
        <row r="105">
          <cell r="C105">
            <v>16079.93136</v>
          </cell>
          <cell r="D105">
            <v>10643.82496</v>
          </cell>
          <cell r="E105">
            <v>18351.914560000001</v>
          </cell>
          <cell r="F105">
            <v>11928.50656</v>
          </cell>
          <cell r="G105">
            <v>19615.184799999999</v>
          </cell>
          <cell r="H105">
            <v>12630.32336</v>
          </cell>
          <cell r="I105">
            <v>17638.202560000002</v>
          </cell>
          <cell r="J105">
            <v>11512.174559999999</v>
          </cell>
        </row>
        <row r="106">
          <cell r="C106">
            <v>729.22851000000003</v>
          </cell>
          <cell r="D106">
            <v>482.69986</v>
          </cell>
          <cell r="E106">
            <v>832.26346000000001</v>
          </cell>
          <cell r="F106">
            <v>540.96046000000001</v>
          </cell>
          <cell r="G106">
            <v>889.55304999999998</v>
          </cell>
          <cell r="H106">
            <v>572.78800999999999</v>
          </cell>
          <cell r="I106">
            <v>799.89646000000005</v>
          </cell>
          <cell r="J106">
            <v>522.07970999999998</v>
          </cell>
        </row>
        <row r="107">
          <cell r="C107">
            <v>1576.26639</v>
          </cell>
          <cell r="D107">
            <v>1043.3815400000001</v>
          </cell>
          <cell r="E107">
            <v>1798.9819400000001</v>
          </cell>
          <cell r="F107">
            <v>1169.31494</v>
          </cell>
          <cell r="G107">
            <v>1922.81645</v>
          </cell>
          <cell r="H107">
            <v>1238.1118900000001</v>
          </cell>
          <cell r="I107">
            <v>1729.0189400000002</v>
          </cell>
          <cell r="J107">
            <v>1128.5031900000001</v>
          </cell>
        </row>
        <row r="108">
          <cell r="C108">
            <v>0.20276999999999998</v>
          </cell>
          <cell r="D108">
            <v>0.13421999999999998</v>
          </cell>
          <cell r="E108">
            <v>0.23141999999999999</v>
          </cell>
          <cell r="F108">
            <v>0.15041999999999997</v>
          </cell>
          <cell r="G108">
            <v>0.24734999999999996</v>
          </cell>
          <cell r="H108">
            <v>0.15926999999999999</v>
          </cell>
          <cell r="I108">
            <v>0.22241999999999998</v>
          </cell>
          <cell r="J108">
            <v>0.14516999999999999</v>
          </cell>
        </row>
        <row r="109">
          <cell r="C109">
            <v>67590</v>
          </cell>
          <cell r="D109">
            <v>44740</v>
          </cell>
          <cell r="E109">
            <v>77139.999999999985</v>
          </cell>
          <cell r="F109">
            <v>50139.999999999993</v>
          </cell>
          <cell r="G109">
            <v>82450</v>
          </cell>
          <cell r="H109">
            <v>53089.999999999993</v>
          </cell>
          <cell r="I109">
            <v>74140</v>
          </cell>
          <cell r="J109">
            <v>48390</v>
          </cell>
        </row>
        <row r="111"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</row>
        <row r="112">
          <cell r="C112">
            <v>4096.9501223980014</v>
          </cell>
          <cell r="D112">
            <v>2711.9033655287258</v>
          </cell>
          <cell r="E112">
            <v>4675.8208676103241</v>
          </cell>
          <cell r="F112">
            <v>3039.2229492089923</v>
          </cell>
          <cell r="G112">
            <v>4997.6851248959192</v>
          </cell>
          <cell r="H112">
            <v>3218.0364254787673</v>
          </cell>
          <cell r="I112">
            <v>4493.976654454621</v>
          </cell>
          <cell r="J112">
            <v>2933.1471582014983</v>
          </cell>
        </row>
        <row r="113">
          <cell r="C113">
            <v>7976.1564285714285</v>
          </cell>
          <cell r="D113">
            <v>5279.675079365079</v>
          </cell>
          <cell r="E113">
            <v>9103.1322222222225</v>
          </cell>
          <cell r="F113">
            <v>5916.9179365079362</v>
          </cell>
          <cell r="G113">
            <v>9729.754365079365</v>
          </cell>
          <cell r="H113">
            <v>6265.041349206349</v>
          </cell>
          <cell r="I113">
            <v>8749.1084126984133</v>
          </cell>
          <cell r="J113">
            <v>5710.4040476190476</v>
          </cell>
        </row>
        <row r="114">
          <cell r="C114">
            <v>26.029001641918907</v>
          </cell>
          <cell r="D114">
            <v>17.22943532267276</v>
          </cell>
          <cell r="E114">
            <v>29.706719731581956</v>
          </cell>
          <cell r="F114">
            <v>19.308982724157627</v>
          </cell>
          <cell r="G114">
            <v>31.75160800970874</v>
          </cell>
          <cell r="H114">
            <v>20.445031767561396</v>
          </cell>
          <cell r="I114">
            <v>28.551415619645919</v>
          </cell>
          <cell r="J114">
            <v>18.63505532552827</v>
          </cell>
        </row>
        <row r="115">
          <cell r="C115">
            <v>49.2583246875</v>
          </cell>
          <cell r="D115">
            <v>32.605673125000003</v>
          </cell>
          <cell r="E115">
            <v>56.218185625000004</v>
          </cell>
          <cell r="F115">
            <v>36.541091874999999</v>
          </cell>
          <cell r="G115">
            <v>60.088014062500001</v>
          </cell>
          <cell r="H115">
            <v>38.690996562500004</v>
          </cell>
          <cell r="I115">
            <v>54.031841875000005</v>
          </cell>
          <cell r="J115">
            <v>35.265724687500004</v>
          </cell>
        </row>
        <row r="116">
          <cell r="C116">
            <v>6.324703680598876E-3</v>
          </cell>
          <cell r="D116">
            <v>4.186525265127884E-3</v>
          </cell>
          <cell r="E116">
            <v>7.2183406113537109E-3</v>
          </cell>
          <cell r="F116">
            <v>4.6918278228321886E-3</v>
          </cell>
          <cell r="G116">
            <v>7.7152214597629425E-3</v>
          </cell>
          <cell r="H116">
            <v>4.9678727386150961E-3</v>
          </cell>
          <cell r="I116">
            <v>6.9376169681846529E-3</v>
          </cell>
          <cell r="J116">
            <v>4.5280723643169049E-3</v>
          </cell>
        </row>
        <row r="117">
          <cell r="C117">
            <v>12148.400202002531</v>
          </cell>
          <cell r="D117">
            <v>8041.4177398667425</v>
          </cell>
          <cell r="E117">
            <v>13864.885213529742</v>
          </cell>
          <cell r="F117">
            <v>9011.995652143909</v>
          </cell>
          <cell r="G117">
            <v>14819.286827268952</v>
          </cell>
          <cell r="H117">
            <v>9542.2187708879173</v>
          </cell>
          <cell r="I117">
            <v>13325.675262264649</v>
          </cell>
          <cell r="J117">
            <v>8697.4565139059396</v>
          </cell>
        </row>
        <row r="119">
          <cell r="C119">
            <v>9.7999999999999997E-3</v>
          </cell>
          <cell r="D119">
            <v>9.7999999999999997E-3</v>
          </cell>
          <cell r="E119">
            <v>9.7999999999999997E-3</v>
          </cell>
          <cell r="F119">
            <v>9.7999999999999997E-3</v>
          </cell>
          <cell r="G119">
            <v>9.7999999999999997E-3</v>
          </cell>
          <cell r="H119">
            <v>9.7999999999999997E-3</v>
          </cell>
          <cell r="I119">
            <v>9.7999999999999997E-3</v>
          </cell>
          <cell r="J119">
            <v>9.7999999999999997E-3</v>
          </cell>
        </row>
        <row r="120">
          <cell r="C120">
            <v>0.78029999999999999</v>
          </cell>
          <cell r="D120">
            <v>0.78029999999999999</v>
          </cell>
          <cell r="E120">
            <v>0.78029999999999999</v>
          </cell>
          <cell r="F120">
            <v>0.78029999999999999</v>
          </cell>
          <cell r="G120">
            <v>0.78029999999999999</v>
          </cell>
          <cell r="H120">
            <v>0.78029999999999999</v>
          </cell>
          <cell r="I120">
            <v>0.78029999999999999</v>
          </cell>
          <cell r="J120">
            <v>0.78029999999999999</v>
          </cell>
        </row>
        <row r="121">
          <cell r="C121">
            <v>0.2099</v>
          </cell>
          <cell r="D121">
            <v>0.2099</v>
          </cell>
          <cell r="E121">
            <v>0.2099</v>
          </cell>
          <cell r="F121">
            <v>0.2099</v>
          </cell>
          <cell r="G121">
            <v>0.2099</v>
          </cell>
          <cell r="H121">
            <v>0.2099</v>
          </cell>
          <cell r="I121">
            <v>0.2099</v>
          </cell>
          <cell r="J121">
            <v>0.2099</v>
          </cell>
        </row>
        <row r="122">
          <cell r="C122">
            <v>28.969135999999995</v>
          </cell>
          <cell r="D122">
            <v>28.969135999999995</v>
          </cell>
          <cell r="E122">
            <v>28.969135999999995</v>
          </cell>
          <cell r="F122">
            <v>28.969135999999995</v>
          </cell>
          <cell r="G122">
            <v>28.969135999999995</v>
          </cell>
          <cell r="H122">
            <v>28.969135999999995</v>
          </cell>
          <cell r="I122">
            <v>28.969135999999995</v>
          </cell>
          <cell r="J122">
            <v>28.969135999999995</v>
          </cell>
        </row>
        <row r="124">
          <cell r="C124">
            <v>1.3512698480203209E-2</v>
          </cell>
          <cell r="D124">
            <v>1.3512698480203209E-2</v>
          </cell>
          <cell r="E124">
            <v>1.3512698480203209E-2</v>
          </cell>
          <cell r="F124">
            <v>1.3512698480203209E-2</v>
          </cell>
          <cell r="G124">
            <v>1.3512698480203209E-2</v>
          </cell>
          <cell r="H124">
            <v>1.3512698480203209E-2</v>
          </cell>
          <cell r="I124">
            <v>1.3512698480203209E-2</v>
          </cell>
          <cell r="J124">
            <v>1.3512698480203209E-2</v>
          </cell>
        </row>
        <row r="125">
          <cell r="C125">
            <v>0.7546267448224897</v>
          </cell>
          <cell r="D125">
            <v>0.7546267448224897</v>
          </cell>
          <cell r="E125">
            <v>0.7546267448224897</v>
          </cell>
          <cell r="F125">
            <v>0.7546267448224897</v>
          </cell>
          <cell r="G125">
            <v>0.7546267448224897</v>
          </cell>
          <cell r="H125">
            <v>0.7546267448224897</v>
          </cell>
          <cell r="I125">
            <v>0.7546267448224897</v>
          </cell>
          <cell r="J125">
            <v>0.7546267448224897</v>
          </cell>
        </row>
        <row r="126">
          <cell r="C126">
            <v>0.23186055669730712</v>
          </cell>
          <cell r="D126">
            <v>0.23186055669730712</v>
          </cell>
          <cell r="E126">
            <v>0.23186055669730712</v>
          </cell>
          <cell r="F126">
            <v>0.23186055669730712</v>
          </cell>
          <cell r="G126">
            <v>0.23186055669730712</v>
          </cell>
          <cell r="H126">
            <v>0.23186055669730712</v>
          </cell>
          <cell r="I126">
            <v>0.23186055669730712</v>
          </cell>
          <cell r="J126">
            <v>0.23186055669730712</v>
          </cell>
        </row>
        <row r="127">
          <cell r="C127">
            <v>1</v>
          </cell>
          <cell r="D127">
            <v>1</v>
          </cell>
          <cell r="E127">
            <v>1</v>
          </cell>
          <cell r="F127">
            <v>1</v>
          </cell>
          <cell r="G127">
            <v>1</v>
          </cell>
          <cell r="H127">
            <v>1</v>
          </cell>
          <cell r="I127">
            <v>1</v>
          </cell>
          <cell r="J127">
            <v>1</v>
          </cell>
        </row>
        <row r="129">
          <cell r="C129">
            <v>1.6628890822350223E-2</v>
          </cell>
          <cell r="D129">
            <v>1.6628890822350223E-2</v>
          </cell>
          <cell r="E129">
            <v>9.8926591289913504E-3</v>
          </cell>
          <cell r="F129">
            <v>9.8926591289913504E-3</v>
          </cell>
          <cell r="G129">
            <v>1.569908530305447E-3</v>
          </cell>
          <cell r="H129">
            <v>1.569908530305447E-3</v>
          </cell>
          <cell r="I129">
            <v>1.5085573542508859E-2</v>
          </cell>
          <cell r="J129">
            <v>1.5085573542508859E-2</v>
          </cell>
        </row>
        <row r="131">
          <cell r="C131">
            <v>1.3291672705929888E-2</v>
          </cell>
          <cell r="D131">
            <v>1.3291672705929888E-2</v>
          </cell>
          <cell r="E131">
            <v>1.338033142240839E-2</v>
          </cell>
          <cell r="F131">
            <v>1.338033142240839E-2</v>
          </cell>
          <cell r="G131">
            <v>1.3491518030959637E-2</v>
          </cell>
          <cell r="H131">
            <v>1.3491518030959637E-2</v>
          </cell>
          <cell r="I131">
            <v>1.3311881118599442E-2</v>
          </cell>
          <cell r="J131">
            <v>1.3311881118599442E-2</v>
          </cell>
        </row>
        <row r="132">
          <cell r="C132">
            <v>1.635689382081118E-2</v>
          </cell>
          <cell r="D132">
            <v>1.635689382081118E-2</v>
          </cell>
          <cell r="E132">
            <v>9.7957530828311351E-3</v>
          </cell>
          <cell r="F132">
            <v>9.7957530828311351E-3</v>
          </cell>
          <cell r="G132">
            <v>1.5674477806637748E-3</v>
          </cell>
          <cell r="H132">
            <v>1.5674477806637748E-3</v>
          </cell>
          <cell r="I132">
            <v>1.4861381085204753E-2</v>
          </cell>
          <cell r="J132">
            <v>1.4861381085204753E-2</v>
          </cell>
        </row>
        <row r="133">
          <cell r="C133">
            <v>0.74228339528308385</v>
          </cell>
          <cell r="D133">
            <v>0.74228339528308385</v>
          </cell>
          <cell r="E133">
            <v>0.74723460756050797</v>
          </cell>
          <cell r="F133">
            <v>0.74723460756050797</v>
          </cell>
          <cell r="G133">
            <v>0.75344390680608819</v>
          </cell>
          <cell r="H133">
            <v>0.75344390680608819</v>
          </cell>
          <cell r="I133">
            <v>0.74341194919059517</v>
          </cell>
          <cell r="J133">
            <v>0.74341194919059517</v>
          </cell>
        </row>
        <row r="134">
          <cell r="C134">
            <v>0.2280680381901751</v>
          </cell>
          <cell r="D134">
            <v>0.2280680381901751</v>
          </cell>
          <cell r="E134">
            <v>0.22958930793425253</v>
          </cell>
          <cell r="F134">
            <v>0.22958930793425253</v>
          </cell>
          <cell r="G134">
            <v>0.23149712738228848</v>
          </cell>
          <cell r="H134">
            <v>0.23149712738228848</v>
          </cell>
          <cell r="I134">
            <v>0.22841478860560072</v>
          </cell>
          <cell r="J134">
            <v>0.22841478860560072</v>
          </cell>
        </row>
        <row r="135">
          <cell r="C135">
            <v>1</v>
          </cell>
          <cell r="D135">
            <v>1</v>
          </cell>
          <cell r="E135">
            <v>1</v>
          </cell>
          <cell r="F135">
            <v>1</v>
          </cell>
          <cell r="G135">
            <v>1</v>
          </cell>
          <cell r="H135">
            <v>1</v>
          </cell>
          <cell r="I135">
            <v>1</v>
          </cell>
          <cell r="J135">
            <v>1</v>
          </cell>
        </row>
        <row r="137">
          <cell r="C137">
            <v>41395.718392075105</v>
          </cell>
          <cell r="D137">
            <v>29457.802551244175</v>
          </cell>
          <cell r="E137">
            <v>46922.949051987089</v>
          </cell>
          <cell r="F137">
            <v>31401.764601993353</v>
          </cell>
          <cell r="G137">
            <v>50722.036613294302</v>
          </cell>
          <cell r="H137">
            <v>32769.683060578172</v>
          </cell>
          <cell r="I137">
            <v>44819.240062967721</v>
          </cell>
          <cell r="J137">
            <v>30665.382463616861</v>
          </cell>
        </row>
        <row r="138">
          <cell r="C138">
            <v>50942.073684472547</v>
          </cell>
          <cell r="D138">
            <v>36251.129499310984</v>
          </cell>
          <cell r="E138">
            <v>34352.334656057195</v>
          </cell>
          <cell r="F138">
            <v>22989.261079973079</v>
          </cell>
          <cell r="G138">
            <v>5892.8983037944945</v>
          </cell>
          <cell r="H138">
            <v>3807.189588932049</v>
          </cell>
          <cell r="I138">
            <v>50036.189520532476</v>
          </cell>
          <cell r="J138">
            <v>34234.826081688523</v>
          </cell>
        </row>
        <row r="139">
          <cell r="C139">
            <v>2311774.8291035891</v>
          </cell>
          <cell r="D139">
            <v>1645092.9976300874</v>
          </cell>
          <cell r="E139">
            <v>2620447.1558696432</v>
          </cell>
          <cell r="F139">
            <v>1753655.0110994538</v>
          </cell>
          <cell r="G139">
            <v>2832610.039832829</v>
          </cell>
          <cell r="H139">
            <v>1830047.4396803756</v>
          </cell>
          <cell r="I139">
            <v>2502963.9552518474</v>
          </cell>
          <cell r="J139">
            <v>1712531.2002749469</v>
          </cell>
        </row>
        <row r="140">
          <cell r="C140">
            <v>710297.3788198632</v>
          </cell>
          <cell r="D140">
            <v>505458.07031935744</v>
          </cell>
          <cell r="E140">
            <v>805137.56042231282</v>
          </cell>
          <cell r="F140">
            <v>538813.96321857988</v>
          </cell>
          <cell r="G140">
            <v>870325.0252500826</v>
          </cell>
          <cell r="H140">
            <v>562285.68767011433</v>
          </cell>
          <cell r="I140">
            <v>769040.61516465282</v>
          </cell>
          <cell r="J140">
            <v>526178.59117974783</v>
          </cell>
        </row>
        <row r="141">
          <cell r="C141">
            <v>3114410</v>
          </cell>
          <cell r="D141">
            <v>2216260</v>
          </cell>
          <cell r="E141">
            <v>3506860.0000000005</v>
          </cell>
          <cell r="F141">
            <v>2346860</v>
          </cell>
          <cell r="G141">
            <v>3759550</v>
          </cell>
          <cell r="H141">
            <v>2428910</v>
          </cell>
          <cell r="I141">
            <v>3366860.0000000005</v>
          </cell>
          <cell r="J141">
            <v>2303610</v>
          </cell>
        </row>
        <row r="143">
          <cell r="C143">
            <v>1036.3438411795289</v>
          </cell>
          <cell r="D143">
            <v>737.47753232636126</v>
          </cell>
          <cell r="E143">
            <v>1174.7183319644273</v>
          </cell>
          <cell r="F143">
            <v>786.14471765455016</v>
          </cell>
          <cell r="G143">
            <v>1269.8286754780268</v>
          </cell>
          <cell r="H143">
            <v>820.39062338719634</v>
          </cell>
          <cell r="I143">
            <v>1122.0518741980702</v>
          </cell>
          <cell r="J143">
            <v>767.70935468698326</v>
          </cell>
        </row>
        <row r="144">
          <cell r="C144">
            <v>2827.6017808876859</v>
          </cell>
          <cell r="D144">
            <v>2012.1630494733008</v>
          </cell>
          <cell r="E144">
            <v>1906.768131441896</v>
          </cell>
          <cell r="F144">
            <v>1276.0469071921116</v>
          </cell>
          <cell r="G144">
            <v>327.09249021949904</v>
          </cell>
          <cell r="H144">
            <v>211.32269032704536</v>
          </cell>
          <cell r="I144">
            <v>2777.3195781823092</v>
          </cell>
          <cell r="J144">
            <v>1900.2456750493188</v>
          </cell>
        </row>
        <row r="145">
          <cell r="C145">
            <v>82516.234619631257</v>
          </cell>
          <cell r="D145">
            <v>58719.767191250983</v>
          </cell>
          <cell r="E145">
            <v>93533.950452228848</v>
          </cell>
          <cell r="F145">
            <v>62594.767672025053</v>
          </cell>
          <cell r="G145">
            <v>101106.86892607185</v>
          </cell>
          <cell r="H145">
            <v>65321.510553982574</v>
          </cell>
          <cell r="I145">
            <v>89340.518105791241</v>
          </cell>
          <cell r="J145">
            <v>61126.898924719695</v>
          </cell>
        </row>
        <row r="146">
          <cell r="C146">
            <v>22196.793088120725</v>
          </cell>
          <cell r="D146">
            <v>15795.56469747992</v>
          </cell>
          <cell r="E146">
            <v>25160.548763197276</v>
          </cell>
          <cell r="F146">
            <v>16837.936350580621</v>
          </cell>
          <cell r="G146">
            <v>27197.657039065081</v>
          </cell>
          <cell r="H146">
            <v>17571.427739691073</v>
          </cell>
          <cell r="I146">
            <v>24032.519223895401</v>
          </cell>
          <cell r="J146">
            <v>16443.08097436712</v>
          </cell>
        </row>
        <row r="147">
          <cell r="C147">
            <v>108576.9733298192</v>
          </cell>
          <cell r="D147">
            <v>77264.972470530571</v>
          </cell>
          <cell r="E147">
            <v>121775.98567883245</v>
          </cell>
          <cell r="F147">
            <v>81494.895647452329</v>
          </cell>
          <cell r="G147">
            <v>129901.44713083445</v>
          </cell>
          <cell r="H147">
            <v>83924.651607387888</v>
          </cell>
          <cell r="I147">
            <v>117272.40878206702</v>
          </cell>
          <cell r="J147">
            <v>80237.934928823117</v>
          </cell>
        </row>
        <row r="149"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</row>
        <row r="150"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  <row r="152">
          <cell r="C152">
            <v>1036.3438411795289</v>
          </cell>
          <cell r="D152">
            <v>737.47753232636126</v>
          </cell>
          <cell r="E152">
            <v>1174.7183319644273</v>
          </cell>
          <cell r="F152">
            <v>786.14471765455016</v>
          </cell>
          <cell r="G152">
            <v>1269.8286754780268</v>
          </cell>
          <cell r="H152">
            <v>820.39062338719634</v>
          </cell>
          <cell r="I152">
            <v>1122.0518741980702</v>
          </cell>
          <cell r="J152">
            <v>767.70935468698326</v>
          </cell>
        </row>
        <row r="153">
          <cell r="C153">
            <v>4096.9501223980014</v>
          </cell>
          <cell r="D153">
            <v>2711.9033655287258</v>
          </cell>
          <cell r="E153">
            <v>4675.8208676103241</v>
          </cell>
          <cell r="F153">
            <v>3039.2229492089923</v>
          </cell>
          <cell r="G153">
            <v>4997.6851248959192</v>
          </cell>
          <cell r="H153">
            <v>3218.0364254787673</v>
          </cell>
          <cell r="I153">
            <v>4493.976654454621</v>
          </cell>
          <cell r="J153">
            <v>2933.1471582014983</v>
          </cell>
        </row>
        <row r="154">
          <cell r="C154">
            <v>7976.1564285714285</v>
          </cell>
          <cell r="D154">
            <v>5279.675079365079</v>
          </cell>
          <cell r="E154">
            <v>9103.1322222222225</v>
          </cell>
          <cell r="F154">
            <v>5916.9179365079362</v>
          </cell>
          <cell r="G154">
            <v>9729.754365079365</v>
          </cell>
          <cell r="H154">
            <v>6265.041349206349</v>
          </cell>
          <cell r="I154">
            <v>8749.1084126984133</v>
          </cell>
          <cell r="J154">
            <v>5710.4040476190476</v>
          </cell>
        </row>
        <row r="155">
          <cell r="C155">
            <v>2827.6017808876859</v>
          </cell>
          <cell r="D155">
            <v>2012.1630494733008</v>
          </cell>
          <cell r="E155">
            <v>1906.768131441896</v>
          </cell>
          <cell r="F155">
            <v>1276.0469071921116</v>
          </cell>
          <cell r="G155">
            <v>327.09249021949904</v>
          </cell>
          <cell r="H155">
            <v>211.32269032704536</v>
          </cell>
          <cell r="I155">
            <v>2777.3195781823092</v>
          </cell>
          <cell r="J155">
            <v>1900.2456750493188</v>
          </cell>
        </row>
        <row r="156">
          <cell r="C156">
            <v>82542.263621273174</v>
          </cell>
          <cell r="D156">
            <v>58736.996626573658</v>
          </cell>
          <cell r="E156">
            <v>93563.657171960425</v>
          </cell>
          <cell r="F156">
            <v>62614.076654749209</v>
          </cell>
          <cell r="G156">
            <v>101138.62053408156</v>
          </cell>
          <cell r="H156">
            <v>65341.955585750133</v>
          </cell>
          <cell r="I156">
            <v>89369.069521410885</v>
          </cell>
          <cell r="J156">
            <v>61145.53398004522</v>
          </cell>
        </row>
        <row r="157">
          <cell r="C157">
            <v>22246.051412808225</v>
          </cell>
          <cell r="D157">
            <v>15828.170370604919</v>
          </cell>
          <cell r="E157">
            <v>25216.766948822275</v>
          </cell>
          <cell r="F157">
            <v>16874.47744245562</v>
          </cell>
          <cell r="G157">
            <v>27257.745053127583</v>
          </cell>
          <cell r="H157">
            <v>17610.118736253571</v>
          </cell>
          <cell r="I157">
            <v>24086.5510657704</v>
          </cell>
          <cell r="J157">
            <v>16478.346699054619</v>
          </cell>
        </row>
        <row r="158">
          <cell r="C158">
            <v>6.324703680598876E-3</v>
          </cell>
          <cell r="D158">
            <v>4.186525265127884E-3</v>
          </cell>
          <cell r="E158">
            <v>7.2183406113537109E-3</v>
          </cell>
          <cell r="F158">
            <v>4.6918278228321886E-3</v>
          </cell>
          <cell r="G158">
            <v>7.7152214597629425E-3</v>
          </cell>
          <cell r="H158">
            <v>4.9678727386150961E-3</v>
          </cell>
          <cell r="I158">
            <v>6.9376169681846529E-3</v>
          </cell>
          <cell r="J158">
            <v>4.5280723643169049E-3</v>
          </cell>
        </row>
        <row r="159">
          <cell r="C159">
            <v>120725.37353182172</v>
          </cell>
          <cell r="D159">
            <v>85306.390210397309</v>
          </cell>
          <cell r="E159">
            <v>135640.87089236217</v>
          </cell>
          <cell r="F159">
            <v>90506.891299596246</v>
          </cell>
          <cell r="G159">
            <v>144720.73395810343</v>
          </cell>
          <cell r="H159">
            <v>93466.870378275795</v>
          </cell>
          <cell r="I159">
            <v>130598.08404433167</v>
          </cell>
          <cell r="J159">
            <v>88935.391442729044</v>
          </cell>
        </row>
        <row r="161">
          <cell r="C161">
            <v>1036.3438411795289</v>
          </cell>
          <cell r="D161">
            <v>737.47753232636126</v>
          </cell>
          <cell r="E161">
            <v>1174.7183319644273</v>
          </cell>
          <cell r="F161">
            <v>786.14471765455016</v>
          </cell>
          <cell r="G161">
            <v>1269.8286754780268</v>
          </cell>
          <cell r="H161">
            <v>820.39062338719634</v>
          </cell>
          <cell r="I161">
            <v>1122.0518741980702</v>
          </cell>
          <cell r="J161">
            <v>767.70935468698326</v>
          </cell>
        </row>
        <row r="162">
          <cell r="C162">
            <v>4096.9501223980014</v>
          </cell>
          <cell r="D162">
            <v>2711.9033655287258</v>
          </cell>
          <cell r="E162">
            <v>4675.8208676103241</v>
          </cell>
          <cell r="F162">
            <v>3039.2229492089923</v>
          </cell>
          <cell r="G162">
            <v>4997.6851248959192</v>
          </cell>
          <cell r="H162">
            <v>3218.0364254787673</v>
          </cell>
          <cell r="I162">
            <v>4493.976654454621</v>
          </cell>
          <cell r="J162">
            <v>2933.1471582014983</v>
          </cell>
        </row>
        <row r="163">
          <cell r="C163">
            <v>10803.758209459114</v>
          </cell>
          <cell r="D163">
            <v>7291.8381288383798</v>
          </cell>
          <cell r="E163">
            <v>11009.900353664118</v>
          </cell>
          <cell r="F163">
            <v>7192.9648437000478</v>
          </cell>
          <cell r="G163">
            <v>10056.846855298863</v>
          </cell>
          <cell r="H163">
            <v>6476.3640395333941</v>
          </cell>
          <cell r="I163">
            <v>11526.427990880722</v>
          </cell>
          <cell r="J163">
            <v>7610.6497226683659</v>
          </cell>
        </row>
        <row r="164">
          <cell r="C164">
            <v>82542.263621273174</v>
          </cell>
          <cell r="D164">
            <v>58736.996626573658</v>
          </cell>
          <cell r="E164">
            <v>93563.657171960425</v>
          </cell>
          <cell r="F164">
            <v>62614.076654749209</v>
          </cell>
          <cell r="G164">
            <v>101138.62053408156</v>
          </cell>
          <cell r="H164">
            <v>65341.955585750133</v>
          </cell>
          <cell r="I164">
            <v>89369.069521410885</v>
          </cell>
          <cell r="J164">
            <v>61145.53398004522</v>
          </cell>
        </row>
        <row r="165">
          <cell r="C165">
            <v>14161.01675142083</v>
          </cell>
          <cell r="D165">
            <v>10476.42527886839</v>
          </cell>
          <cell r="E165">
            <v>15989.372751760227</v>
          </cell>
          <cell r="F165">
            <v>10876.790833164838</v>
          </cell>
          <cell r="G165">
            <v>17395.17503047052</v>
          </cell>
          <cell r="H165">
            <v>11259.55666829889</v>
          </cell>
          <cell r="I165">
            <v>15218.013267349603</v>
          </cell>
          <cell r="J165">
            <v>10689.992988971233</v>
          </cell>
        </row>
        <row r="166">
          <cell r="C166">
            <v>6.324703680598876E-3</v>
          </cell>
          <cell r="D166">
            <v>4.186525265127884E-3</v>
          </cell>
          <cell r="E166">
            <v>7.2183406113537109E-3</v>
          </cell>
          <cell r="F166">
            <v>4.6918278228321886E-3</v>
          </cell>
          <cell r="G166">
            <v>7.7152214597629425E-3</v>
          </cell>
          <cell r="H166">
            <v>4.9678727386150961E-3</v>
          </cell>
          <cell r="I166">
            <v>6.9376169681846529E-3</v>
          </cell>
          <cell r="J166">
            <v>4.5280723643169049E-3</v>
          </cell>
        </row>
        <row r="167">
          <cell r="C167">
            <v>112640.33887043432</v>
          </cell>
          <cell r="D167">
            <v>79954.645118660788</v>
          </cell>
          <cell r="E167">
            <v>126413.47669530014</v>
          </cell>
          <cell r="F167">
            <v>84509.204690305458</v>
          </cell>
          <cell r="G167">
            <v>134858.16393544636</v>
          </cell>
          <cell r="H167">
            <v>87116.30831032111</v>
          </cell>
          <cell r="I167">
            <v>121729.54624591087</v>
          </cell>
          <cell r="J167">
            <v>83147.037732645666</v>
          </cell>
        </row>
        <row r="169">
          <cell r="C169">
            <v>9.2004680700720712E-3</v>
          </cell>
          <cell r="D169">
            <v>9.2236984009105398E-3</v>
          </cell>
          <cell r="E169">
            <v>9.292666910790703E-3</v>
          </cell>
          <cell r="F169">
            <v>9.3024744527590297E-3</v>
          </cell>
          <cell r="G169">
            <v>9.4160311724684753E-3</v>
          </cell>
          <cell r="H169">
            <v>9.4171876575031652E-3</v>
          </cell>
          <cell r="I169">
            <v>9.2175803558107988E-3</v>
          </cell>
          <cell r="J169">
            <v>9.2331534065652077E-3</v>
          </cell>
        </row>
        <row r="170">
          <cell r="C170">
            <v>3.6371961976344541E-2</v>
          </cell>
          <cell r="D170">
            <v>3.3918021417066971E-2</v>
          </cell>
          <cell r="E170">
            <v>3.6988310027107764E-2</v>
          </cell>
          <cell r="F170">
            <v>3.5963217975445452E-2</v>
          </cell>
          <cell r="G170">
            <v>3.7058825206075043E-2</v>
          </cell>
          <cell r="H170">
            <v>3.6939540803492821E-2</v>
          </cell>
          <cell r="I170">
            <v>3.6917714663752661E-2</v>
          </cell>
          <cell r="J170">
            <v>3.5276628466703264E-2</v>
          </cell>
        </row>
        <row r="171">
          <cell r="C171">
            <v>9.5913758053287154E-2</v>
          </cell>
          <cell r="D171">
            <v>9.1199680994350663E-2</v>
          </cell>
          <cell r="E171">
            <v>8.7094356088328745E-2</v>
          </cell>
          <cell r="F171">
            <v>8.5114572667670543E-2</v>
          </cell>
          <cell r="G171">
            <v>7.4573511620051824E-2</v>
          </cell>
          <cell r="H171">
            <v>7.4341580412976546E-2</v>
          </cell>
          <cell r="I171">
            <v>9.46888273747091E-2</v>
          </cell>
          <cell r="J171">
            <v>9.1532421721865251E-2</v>
          </cell>
        </row>
        <row r="172">
          <cell r="C172">
            <v>0.7327948801380848</v>
          </cell>
          <cell r="D172">
            <v>0.73462894544028068</v>
          </cell>
          <cell r="E172">
            <v>0.74013989345045028</v>
          </cell>
          <cell r="F172">
            <v>0.7409142812810311</v>
          </cell>
          <cell r="G172">
            <v>0.74996290608327132</v>
          </cell>
          <cell r="H172">
            <v>0.75005423040875963</v>
          </cell>
          <cell r="I172">
            <v>0.7341608695465992</v>
          </cell>
          <cell r="J172">
            <v>0.7353904077335266</v>
          </cell>
        </row>
        <row r="173">
          <cell r="C173">
            <v>0.12571887561266734</v>
          </cell>
          <cell r="D173">
            <v>0.13102960138613978</v>
          </cell>
          <cell r="E173">
            <v>0.12648471642228545</v>
          </cell>
          <cell r="F173">
            <v>0.128705398104552</v>
          </cell>
          <cell r="G173">
            <v>0.12898866870823786</v>
          </cell>
          <cell r="H173">
            <v>0.12924740369151885</v>
          </cell>
          <cell r="I173">
            <v>0.12501495106707347</v>
          </cell>
          <cell r="J173">
            <v>0.12856733421272645</v>
          </cell>
        </row>
        <row r="174">
          <cell r="C174">
            <v>5.6149544151087202E-8</v>
          </cell>
          <cell r="D174">
            <v>5.2361251293338328E-8</v>
          </cell>
          <cell r="E174">
            <v>5.7101037010099715E-8</v>
          </cell>
          <cell r="F174">
            <v>5.5518541915356774E-8</v>
          </cell>
          <cell r="G174">
            <v>5.7209895453241153E-8</v>
          </cell>
          <cell r="H174">
            <v>5.7025749081547422E-8</v>
          </cell>
          <cell r="I174">
            <v>5.6992054781586777E-8</v>
          </cell>
          <cell r="J174">
            <v>5.4458613172445794E-8</v>
          </cell>
        </row>
        <row r="175">
          <cell r="C175">
            <v>1.0000000000000002</v>
          </cell>
          <cell r="D175">
            <v>1</v>
          </cell>
          <cell r="E175">
            <v>0.99999999999999989</v>
          </cell>
          <cell r="F175">
            <v>1.0000000000000002</v>
          </cell>
          <cell r="G175">
            <v>1</v>
          </cell>
          <cell r="H175">
            <v>1.0000000000000002</v>
          </cell>
          <cell r="I175">
            <v>1</v>
          </cell>
          <cell r="J175">
            <v>1</v>
          </cell>
        </row>
      </sheetData>
      <sheetData sheetId="14" refreshError="1">
        <row r="2">
          <cell r="A2" t="str">
            <v>M</v>
          </cell>
          <cell r="B2" t="str">
            <v>Massflow (lb/h, t/h, kg/s, kg/h):</v>
          </cell>
          <cell r="E2" t="str">
            <v>lb/h</v>
          </cell>
          <cell r="F2">
            <v>0</v>
          </cell>
          <cell r="G2">
            <v>0</v>
          </cell>
          <cell r="H2" t="str">
            <v xml:space="preserve">Mass Flow, </v>
          </cell>
        </row>
        <row r="3">
          <cell r="A3" t="str">
            <v>P</v>
          </cell>
          <cell r="B3" t="str">
            <v>Pressure (psia, kgf/cm2, bar, mbar, in HgA, mm HgA, kPa):</v>
          </cell>
          <cell r="E3" t="str">
            <v>psia</v>
          </cell>
          <cell r="F3">
            <v>2</v>
          </cell>
          <cell r="G3">
            <v>1</v>
          </cell>
          <cell r="H3" t="str">
            <v xml:space="preserve">Pressure, </v>
          </cell>
        </row>
        <row r="4">
          <cell r="A4" t="str">
            <v>PEX</v>
          </cell>
          <cell r="B4" t="str">
            <v>Vacuum (in HgA, mm HgA, kPa):</v>
          </cell>
          <cell r="E4" t="str">
            <v>in HgA</v>
          </cell>
          <cell r="F4">
            <v>2</v>
          </cell>
          <cell r="G4">
            <v>2</v>
          </cell>
          <cell r="H4" t="str">
            <v xml:space="preserve">Pressure, </v>
          </cell>
        </row>
        <row r="5">
          <cell r="A5" t="str">
            <v>PLOSS</v>
          </cell>
          <cell r="B5" t="str">
            <v>Exhaust/Inlet Loss</v>
          </cell>
          <cell r="E5" t="str">
            <v>in H2O</v>
          </cell>
          <cell r="F5">
            <v>2</v>
          </cell>
          <cell r="G5">
            <v>2</v>
          </cell>
          <cell r="H5" t="str">
            <v xml:space="preserve">Pressure, </v>
          </cell>
        </row>
        <row r="6">
          <cell r="A6" t="str">
            <v>T</v>
          </cell>
          <cell r="B6" t="str">
            <v>Temperature (F, C):</v>
          </cell>
          <cell r="E6" t="str">
            <v>F</v>
          </cell>
          <cell r="F6">
            <v>2</v>
          </cell>
          <cell r="G6">
            <v>1</v>
          </cell>
          <cell r="H6" t="str">
            <v xml:space="preserve">Temperature, </v>
          </cell>
        </row>
        <row r="7">
          <cell r="A7" t="str">
            <v>H</v>
          </cell>
          <cell r="B7" t="str">
            <v>Enthalpy (Btu/lb, kJ/kg, kcal/kg):</v>
          </cell>
          <cell r="E7" t="str">
            <v>Btu/lb</v>
          </cell>
          <cell r="F7">
            <v>2</v>
          </cell>
          <cell r="G7">
            <v>1</v>
          </cell>
          <cell r="H7" t="str">
            <v xml:space="preserve">Enthalpy, </v>
          </cell>
        </row>
        <row r="8">
          <cell r="A8" t="str">
            <v>ELEP</v>
          </cell>
          <cell r="B8" t="str">
            <v>Enthalpy (Btu/lb, kJ/kg, kcal/kg):</v>
          </cell>
          <cell r="E8" t="str">
            <v>Btu/lb</v>
          </cell>
          <cell r="F8">
            <v>2</v>
          </cell>
          <cell r="G8">
            <v>2</v>
          </cell>
          <cell r="H8" t="str">
            <v xml:space="preserve">Enthalpy, </v>
          </cell>
        </row>
        <row r="9">
          <cell r="A9" t="str">
            <v>S</v>
          </cell>
          <cell r="B9" t="str">
            <v>Entropy (Btu/lb/R, kJ/kg/K, kcal/kg/K):</v>
          </cell>
          <cell r="E9" t="str">
            <v>Btu/lbR</v>
          </cell>
          <cell r="F9">
            <v>4</v>
          </cell>
          <cell r="G9">
            <v>4</v>
          </cell>
          <cell r="H9" t="str">
            <v xml:space="preserve">Entropy, </v>
          </cell>
        </row>
        <row r="10">
          <cell r="A10" t="str">
            <v>SVOL</v>
          </cell>
          <cell r="B10" t="str">
            <v>Specific Volume (ft3/lb, m3/kg)</v>
          </cell>
          <cell r="E10" t="str">
            <v>ft3/lb</v>
          </cell>
          <cell r="F10">
            <v>4</v>
          </cell>
          <cell r="G10">
            <v>4</v>
          </cell>
          <cell r="H10" t="str">
            <v xml:space="preserve">Specific Volume, </v>
          </cell>
        </row>
        <row r="11">
          <cell r="A11" t="str">
            <v>DUTY</v>
          </cell>
          <cell r="B11" t="str">
            <v>BLR,REHEATER,CONDENS,CND,TEFERTWR,SUPERHTR,ECONOMZR,EVAPDRUM,INTDEA,FHT,DCLR,ACC,FGHX,HX,AHT Duty (MBtu/h)</v>
          </cell>
          <cell r="E11" t="str">
            <v>Mbtu/h</v>
          </cell>
          <cell r="F11">
            <v>3</v>
          </cell>
          <cell r="G11">
            <v>3</v>
          </cell>
          <cell r="H11" t="str">
            <v xml:space="preserve">Heat Duty, </v>
          </cell>
        </row>
        <row r="12">
          <cell r="A12" t="str">
            <v>OUTPUT</v>
          </cell>
          <cell r="B12" t="str">
            <v xml:space="preserve">Generator Output </v>
          </cell>
          <cell r="E12" t="str">
            <v>kW</v>
          </cell>
          <cell r="F12">
            <v>0</v>
          </cell>
          <cell r="G12">
            <v>-1</v>
          </cell>
          <cell r="H12" t="str">
            <v xml:space="preserve">Gross Output, </v>
          </cell>
        </row>
        <row r="13">
          <cell r="A13" t="str">
            <v>POWIN</v>
          </cell>
          <cell r="B13" t="str">
            <v>Pump, Motor, Compressor Power Input</v>
          </cell>
          <cell r="E13" t="str">
            <v>kW</v>
          </cell>
          <cell r="F13">
            <v>2</v>
          </cell>
          <cell r="G13">
            <v>-1</v>
          </cell>
          <cell r="H13" t="str">
            <v xml:space="preserve">Power Input, </v>
          </cell>
        </row>
        <row r="14">
          <cell r="A14" t="str">
            <v>POWOUT</v>
          </cell>
          <cell r="B14" t="str">
            <v>Turbine Shaft Power Output</v>
          </cell>
          <cell r="E14" t="str">
            <v>kW</v>
          </cell>
          <cell r="F14">
            <v>0</v>
          </cell>
          <cell r="G14">
            <v>-1</v>
          </cell>
          <cell r="H14" t="str">
            <v xml:space="preserve">Power Output, </v>
          </cell>
        </row>
        <row r="15">
          <cell r="A15" t="str">
            <v>TFR</v>
          </cell>
          <cell r="B15" t="str">
            <v>Throttle Flow Ratio</v>
          </cell>
          <cell r="E15" t="str">
            <v>tfr</v>
          </cell>
          <cell r="F15">
            <v>4</v>
          </cell>
          <cell r="G15">
            <v>4</v>
          </cell>
          <cell r="H15" t="str">
            <v>(Unitless)</v>
          </cell>
        </row>
        <row r="16">
          <cell r="A16" t="str">
            <v>LHVHC</v>
          </cell>
          <cell r="B16" t="str">
            <v>Heat Consumption (LHV)</v>
          </cell>
          <cell r="E16" t="str">
            <v>LHV</v>
          </cell>
          <cell r="F16">
            <v>2</v>
          </cell>
          <cell r="G16">
            <v>0</v>
          </cell>
          <cell r="H16" t="str">
            <v xml:space="preserve">HC MBtu/h, </v>
          </cell>
        </row>
        <row r="17">
          <cell r="A17" t="str">
            <v>HHVHC</v>
          </cell>
          <cell r="B17" t="str">
            <v>Heat Consumption (HHV)</v>
          </cell>
          <cell r="E17" t="str">
            <v>HHV</v>
          </cell>
          <cell r="F17">
            <v>2</v>
          </cell>
          <cell r="G17">
            <v>0</v>
          </cell>
          <cell r="H17" t="str">
            <v xml:space="preserve">HC MBtu/h, </v>
          </cell>
        </row>
        <row r="18">
          <cell r="A18" t="str">
            <v>NGAS</v>
          </cell>
          <cell r="F18">
            <v>4</v>
          </cell>
          <cell r="G18">
            <v>4</v>
          </cell>
          <cell r="H18" t="str">
            <v>(Unitless)</v>
          </cell>
        </row>
        <row r="19">
          <cell r="A19" t="str">
            <v>MFG</v>
          </cell>
          <cell r="F19">
            <v>4</v>
          </cell>
          <cell r="G19">
            <v>4</v>
          </cell>
          <cell r="H19" t="str">
            <v>(Unitless)</v>
          </cell>
        </row>
        <row r="20">
          <cell r="A20" t="str">
            <v>MOL_WT</v>
          </cell>
          <cell r="F20">
            <v>4</v>
          </cell>
          <cell r="G20">
            <v>4</v>
          </cell>
          <cell r="H20" t="str">
            <v>(Unitless)</v>
          </cell>
        </row>
        <row r="21">
          <cell r="A21" t="str">
            <v>XAIR</v>
          </cell>
          <cell r="F21">
            <v>4</v>
          </cell>
          <cell r="G21">
            <v>4</v>
          </cell>
          <cell r="H21" t="str">
            <v>Excess air, %</v>
          </cell>
        </row>
        <row r="22">
          <cell r="A22" t="str">
            <v>EVPGPM</v>
          </cell>
          <cell r="B22" t="str">
            <v>Cooling Tower Evaporation Volume Flow Rate (gpm)</v>
          </cell>
          <cell r="E22" t="str">
            <v>gpm</v>
          </cell>
          <cell r="F22">
            <v>2</v>
          </cell>
          <cell r="G22">
            <v>2</v>
          </cell>
          <cell r="H22" t="str">
            <v xml:space="preserve">Flowrate, </v>
          </cell>
        </row>
        <row r="23">
          <cell r="A23" t="str">
            <v>EVPLBM</v>
          </cell>
          <cell r="B23" t="str">
            <v>Cooling Tower Evaporation Mass Flow Rate</v>
          </cell>
          <cell r="E23" t="str">
            <v>lb/h</v>
          </cell>
          <cell r="F23">
            <v>2</v>
          </cell>
          <cell r="G23">
            <v>2</v>
          </cell>
          <cell r="H23" t="str">
            <v xml:space="preserve">Flowrate, </v>
          </cell>
        </row>
        <row r="24">
          <cell r="A24" t="str">
            <v>DFTLBH</v>
          </cell>
          <cell r="B24" t="str">
            <v xml:space="preserve">Cooling Tower Drift Mass Flow Rate </v>
          </cell>
          <cell r="E24" t="str">
            <v>lb/h</v>
          </cell>
          <cell r="F24">
            <v>2</v>
          </cell>
          <cell r="G24">
            <v>2</v>
          </cell>
          <cell r="H24" t="str">
            <v xml:space="preserve">Flowrate, </v>
          </cell>
        </row>
        <row r="25">
          <cell r="A25" t="str">
            <v>BLWLBH</v>
          </cell>
          <cell r="B25" t="str">
            <v xml:space="preserve">Cooling Tower Blow Down Mass Flow Rate </v>
          </cell>
          <cell r="E25" t="str">
            <v>lb/h</v>
          </cell>
          <cell r="F25">
            <v>2</v>
          </cell>
          <cell r="G25">
            <v>2</v>
          </cell>
          <cell r="H25" t="str">
            <v xml:space="preserve">Flowrate, </v>
          </cell>
        </row>
        <row r="26">
          <cell r="A26" t="str">
            <v>GENLOS</v>
          </cell>
          <cell r="B26" t="str">
            <v>Generator Electrical Losses</v>
          </cell>
          <cell r="E26" t="str">
            <v>kW</v>
          </cell>
          <cell r="F26">
            <v>0</v>
          </cell>
          <cell r="G26">
            <v>0</v>
          </cell>
          <cell r="H26" t="str">
            <v xml:space="preserve">Generator Loss, </v>
          </cell>
        </row>
        <row r="27">
          <cell r="A27" t="str">
            <v>MCHLOS</v>
          </cell>
          <cell r="B27" t="str">
            <v>Generator Mechanical Losses</v>
          </cell>
          <cell r="E27" t="str">
            <v>kW</v>
          </cell>
          <cell r="F27">
            <v>0</v>
          </cell>
          <cell r="G27">
            <v>0</v>
          </cell>
          <cell r="H27" t="str">
            <v xml:space="preserve">Generator Loss, </v>
          </cell>
        </row>
        <row r="29">
          <cell r="A29" t="str">
            <v>TRB</v>
          </cell>
        </row>
        <row r="30">
          <cell r="A30" t="str">
            <v>TRBTYPE</v>
          </cell>
          <cell r="B30" t="str">
            <v>Type of Turbine (NCOL 5,8 etc.)</v>
          </cell>
          <cell r="E30" t="str">
            <v>NCOL</v>
          </cell>
          <cell r="F30">
            <v>1</v>
          </cell>
          <cell r="G30">
            <v>1</v>
          </cell>
        </row>
        <row r="31">
          <cell r="A31" t="str">
            <v>DSGNFLOW</v>
          </cell>
          <cell r="B31" t="str">
            <v>Turbine Design Flow</v>
          </cell>
          <cell r="E31" t="str">
            <v>lb/h</v>
          </cell>
          <cell r="F31">
            <v>0</v>
          </cell>
          <cell r="G31">
            <v>0</v>
          </cell>
          <cell r="H31" t="str">
            <v xml:space="preserve">Mass Flow, </v>
          </cell>
        </row>
        <row r="32">
          <cell r="A32" t="str">
            <v>EXPSLOPE</v>
          </cell>
          <cell r="B32" t="str">
            <v>Expansion Line Slope</v>
          </cell>
          <cell r="H32" t="str">
            <v xml:space="preserve">Unitless, </v>
          </cell>
        </row>
        <row r="33">
          <cell r="A33" t="str">
            <v>SHELLP</v>
          </cell>
          <cell r="B33" t="str">
            <v>Turbine Shell Pressure</v>
          </cell>
          <cell r="E33" t="str">
            <v>psia</v>
          </cell>
          <cell r="F33">
            <v>2</v>
          </cell>
          <cell r="G33">
            <v>2</v>
          </cell>
          <cell r="H33" t="str">
            <v xml:space="preserve">Pressure, </v>
          </cell>
        </row>
        <row r="34">
          <cell r="A34" t="str">
            <v>EFFCORR</v>
          </cell>
          <cell r="B34" t="str">
            <v>Efficiency Correction</v>
          </cell>
          <cell r="E34" t="str">
            <v>%</v>
          </cell>
          <cell r="F34">
            <v>3</v>
          </cell>
          <cell r="G34">
            <v>3</v>
          </cell>
          <cell r="H34" t="str">
            <v xml:space="preserve">Effcor, </v>
          </cell>
        </row>
        <row r="35">
          <cell r="A35" t="str">
            <v>LSTBLADE</v>
          </cell>
          <cell r="B35" t="str">
            <v>Last Stage Blade Size</v>
          </cell>
          <cell r="E35" t="str">
            <v>in</v>
          </cell>
          <cell r="F35">
            <v>1</v>
          </cell>
          <cell r="G35">
            <v>1</v>
          </cell>
          <cell r="H35" t="str">
            <v xml:space="preserve">LSB, </v>
          </cell>
        </row>
        <row r="36">
          <cell r="A36" t="str">
            <v>LSTPITCH</v>
          </cell>
          <cell r="B36" t="str">
            <v>Last Stage Blade Pitch Diameter</v>
          </cell>
          <cell r="E36" t="str">
            <v>in</v>
          </cell>
          <cell r="F36">
            <v>2</v>
          </cell>
          <cell r="G36">
            <v>2</v>
          </cell>
          <cell r="H36" t="str">
            <v xml:space="preserve">LSBPD, </v>
          </cell>
        </row>
        <row r="37">
          <cell r="A37" t="str">
            <v>EXHNUM</v>
          </cell>
          <cell r="B37" t="str">
            <v>Number of Exhaust Flows</v>
          </cell>
          <cell r="F37">
            <v>0</v>
          </cell>
          <cell r="G37">
            <v>0</v>
          </cell>
          <cell r="H37" t="str">
            <v xml:space="preserve">Unitless, </v>
          </cell>
        </row>
        <row r="38">
          <cell r="A38" t="str">
            <v>EXHVAN</v>
          </cell>
          <cell r="B38" t="str">
            <v>Exhaust Annulus Velocity</v>
          </cell>
          <cell r="E38" t="str">
            <v>ft/s</v>
          </cell>
          <cell r="F38">
            <v>2</v>
          </cell>
          <cell r="G38">
            <v>2</v>
          </cell>
          <cell r="H38" t="str">
            <v xml:space="preserve">VAN, </v>
          </cell>
        </row>
        <row r="39">
          <cell r="A39" t="str">
            <v>EXHDRYVO</v>
          </cell>
          <cell r="B39" t="str">
            <v>Dry Volume Flow Per End</v>
          </cell>
          <cell r="E39" t="str">
            <v>Cu ft/h end</v>
          </cell>
          <cell r="F39">
            <v>2</v>
          </cell>
          <cell r="G39">
            <v>2</v>
          </cell>
          <cell r="H39" t="str">
            <v xml:space="preserve">Vol_Flow, </v>
          </cell>
        </row>
        <row r="40">
          <cell r="A40" t="str">
            <v>EXHLOAD</v>
          </cell>
          <cell r="B40" t="str">
            <v>Exhaust End Loading</v>
          </cell>
          <cell r="E40" t="str">
            <v>lbm/h sqft end</v>
          </cell>
          <cell r="F40">
            <v>2</v>
          </cell>
          <cell r="G40">
            <v>2</v>
          </cell>
          <cell r="H40" t="str">
            <v xml:space="preserve">EndLoad, </v>
          </cell>
        </row>
        <row r="41">
          <cell r="A41" t="str">
            <v>ACTFLOW</v>
          </cell>
          <cell r="B41" t="str">
            <v>Actual Volume Flow Per End</v>
          </cell>
          <cell r="E41" t="str">
            <v>Cu ft/h end</v>
          </cell>
          <cell r="F41">
            <v>2</v>
          </cell>
          <cell r="G41">
            <v>2</v>
          </cell>
          <cell r="H41" t="str">
            <v xml:space="preserve">Vol_Flow, </v>
          </cell>
        </row>
        <row r="42">
          <cell r="A42" t="str">
            <v>MCORRFAC</v>
          </cell>
          <cell r="B42" t="str">
            <v xml:space="preserve">Expansion Line Moisture Correction Factor </v>
          </cell>
          <cell r="H42" t="str">
            <v xml:space="preserve">Unitless, </v>
          </cell>
        </row>
        <row r="43">
          <cell r="A43" t="str">
            <v>MCORRLIN</v>
          </cell>
          <cell r="B43" t="str">
            <v xml:space="preserve">Percent moisture below which the expansion line will be corrected for moisture </v>
          </cell>
          <cell r="E43" t="str">
            <v>%</v>
          </cell>
          <cell r="F43">
            <v>2</v>
          </cell>
          <cell r="G43">
            <v>2</v>
          </cell>
          <cell r="H43" t="str">
            <v xml:space="preserve">Percent, </v>
          </cell>
        </row>
        <row r="44">
          <cell r="A44" t="str">
            <v>ELEP</v>
          </cell>
          <cell r="B44" t="str">
            <v>Exapansion Line Endpoint Enthalpy</v>
          </cell>
          <cell r="E44" t="str">
            <v>Btu/lb</v>
          </cell>
          <cell r="F44">
            <v>2</v>
          </cell>
          <cell r="G44">
            <v>2</v>
          </cell>
          <cell r="H44" t="str">
            <v xml:space="preserve">Enthalpy, </v>
          </cell>
        </row>
        <row r="45">
          <cell r="A45" t="str">
            <v>ELEM</v>
          </cell>
          <cell r="B45" t="str">
            <v>Exapansion Line Endpoint Moisture</v>
          </cell>
          <cell r="E45" t="str">
            <v>%</v>
          </cell>
          <cell r="F45">
            <v>2</v>
          </cell>
          <cell r="G45">
            <v>2</v>
          </cell>
          <cell r="H45" t="str">
            <v xml:space="preserve">Moisture, </v>
          </cell>
        </row>
        <row r="46">
          <cell r="A46" t="str">
            <v>ELEP15HG</v>
          </cell>
          <cell r="B46" t="str">
            <v>Exapansion Line Endpoint Enthalpy at 1.5" HgA</v>
          </cell>
          <cell r="E46" t="str">
            <v>Btu/lb</v>
          </cell>
          <cell r="F46">
            <v>2</v>
          </cell>
          <cell r="G46">
            <v>2</v>
          </cell>
          <cell r="H46" t="str">
            <v xml:space="preserve">Enthalpy, </v>
          </cell>
        </row>
        <row r="47">
          <cell r="A47" t="str">
            <v>ELEM15HG</v>
          </cell>
          <cell r="B47" t="str">
            <v>Exapansion Line Endpoint Moisture at 1.5" HgA</v>
          </cell>
          <cell r="E47" t="str">
            <v>%</v>
          </cell>
          <cell r="F47">
            <v>2</v>
          </cell>
          <cell r="G47">
            <v>2</v>
          </cell>
          <cell r="H47" t="str">
            <v xml:space="preserve">Moisture, </v>
          </cell>
        </row>
        <row r="48">
          <cell r="A48" t="str">
            <v>SECTIONEFF</v>
          </cell>
          <cell r="B48" t="str">
            <v>Turbine Section Efficiency</v>
          </cell>
          <cell r="E48" t="str">
            <v>%</v>
          </cell>
          <cell r="F48">
            <v>2</v>
          </cell>
          <cell r="G48">
            <v>2</v>
          </cell>
          <cell r="H48" t="str">
            <v xml:space="preserve">Eff, </v>
          </cell>
        </row>
        <row r="49">
          <cell r="A49" t="str">
            <v>STAGEEFF</v>
          </cell>
          <cell r="B49" t="str">
            <v>Turbine Stage Efficiency</v>
          </cell>
          <cell r="E49" t="str">
            <v>%</v>
          </cell>
          <cell r="F49">
            <v>2</v>
          </cell>
          <cell r="G49">
            <v>2</v>
          </cell>
          <cell r="H49" t="str">
            <v xml:space="preserve">Eff, </v>
          </cell>
        </row>
        <row r="50">
          <cell r="A50" t="str">
            <v>NKEFFDRY</v>
          </cell>
          <cell r="B50" t="str">
            <v>Nuke trb superheated section expansion efficiency</v>
          </cell>
          <cell r="E50" t="str">
            <v>%</v>
          </cell>
          <cell r="F50">
            <v>2</v>
          </cell>
          <cell r="G50">
            <v>2</v>
          </cell>
          <cell r="H50" t="str">
            <v xml:space="preserve">Eff, </v>
          </cell>
        </row>
        <row r="51">
          <cell r="A51" t="str">
            <v>XPEFFDRY</v>
          </cell>
          <cell r="B51" t="str">
            <v>Superheated expansion section efficiency correction</v>
          </cell>
          <cell r="E51" t="str">
            <v>%</v>
          </cell>
          <cell r="H51" t="str">
            <v xml:space="preserve">Effcor, </v>
          </cell>
        </row>
        <row r="52">
          <cell r="A52" t="str">
            <v>STGEFF-1</v>
          </cell>
          <cell r="B52" t="str">
            <v>Extraction-1 Stage  Efficiency</v>
          </cell>
          <cell r="E52" t="str">
            <v>%</v>
          </cell>
          <cell r="F52">
            <v>2</v>
          </cell>
          <cell r="G52">
            <v>2</v>
          </cell>
          <cell r="H52" t="str">
            <v xml:space="preserve">Eff, </v>
          </cell>
        </row>
        <row r="53">
          <cell r="A53" t="str">
            <v>FLOWFCT1</v>
          </cell>
          <cell r="B53" t="str">
            <v>Extraction Flow Factor 1</v>
          </cell>
          <cell r="H53" t="str">
            <v xml:space="preserve">Unitless, </v>
          </cell>
        </row>
        <row r="54">
          <cell r="A54" t="str">
            <v>STGEFF-2</v>
          </cell>
          <cell r="B54" t="str">
            <v>Extraction-1 Stage  Efficiency</v>
          </cell>
          <cell r="E54" t="str">
            <v>%</v>
          </cell>
          <cell r="F54">
            <v>2</v>
          </cell>
          <cell r="G54">
            <v>2</v>
          </cell>
          <cell r="H54" t="str">
            <v xml:space="preserve">Eff, </v>
          </cell>
        </row>
        <row r="55">
          <cell r="A55" t="str">
            <v>FLOWFCT2</v>
          </cell>
          <cell r="B55" t="str">
            <v>Extraction Flow Factor 2</v>
          </cell>
          <cell r="H55" t="str">
            <v xml:space="preserve">Unitless, </v>
          </cell>
        </row>
        <row r="56">
          <cell r="A56" t="str">
            <v>STGEFF-3</v>
          </cell>
          <cell r="B56" t="str">
            <v>Extraction-1 Stage  Efficiency</v>
          </cell>
          <cell r="E56" t="str">
            <v>%</v>
          </cell>
          <cell r="F56">
            <v>2</v>
          </cell>
          <cell r="G56">
            <v>2</v>
          </cell>
          <cell r="H56" t="str">
            <v xml:space="preserve">Eff, </v>
          </cell>
        </row>
        <row r="57">
          <cell r="A57" t="str">
            <v>FLOWFCT3</v>
          </cell>
          <cell r="B57" t="str">
            <v>Extraction Flow Factor 3</v>
          </cell>
          <cell r="H57" t="str">
            <v xml:space="preserve">Unitless, </v>
          </cell>
        </row>
        <row r="58">
          <cell r="A58" t="str">
            <v>STGEFF-4</v>
          </cell>
          <cell r="B58" t="str">
            <v>Extraction-1 Stage  Efficiency</v>
          </cell>
          <cell r="E58" t="str">
            <v>%</v>
          </cell>
          <cell r="F58">
            <v>2</v>
          </cell>
          <cell r="G58">
            <v>2</v>
          </cell>
          <cell r="H58" t="str">
            <v xml:space="preserve">Eff, </v>
          </cell>
        </row>
        <row r="59">
          <cell r="A59" t="str">
            <v>FLOWFCT4</v>
          </cell>
          <cell r="B59" t="str">
            <v>Extraction Flow Factor 4</v>
          </cell>
          <cell r="H59" t="str">
            <v xml:space="preserve">Unitless, </v>
          </cell>
        </row>
        <row r="60">
          <cell r="A60" t="str">
            <v>STGEFF-5</v>
          </cell>
          <cell r="B60" t="str">
            <v>Extraction-1 Stage  Efficiency</v>
          </cell>
          <cell r="E60" t="str">
            <v>%</v>
          </cell>
          <cell r="F60">
            <v>2</v>
          </cell>
          <cell r="G60">
            <v>2</v>
          </cell>
          <cell r="H60" t="str">
            <v xml:space="preserve">Eff, </v>
          </cell>
        </row>
        <row r="61">
          <cell r="A61" t="str">
            <v>FLOWFCT5</v>
          </cell>
          <cell r="B61" t="str">
            <v>Extraction Flow Factor 5</v>
          </cell>
          <cell r="H61" t="str">
            <v xml:space="preserve">Unitless, </v>
          </cell>
        </row>
        <row r="62">
          <cell r="A62" t="str">
            <v>GST</v>
          </cell>
        </row>
        <row r="63">
          <cell r="A63" t="str">
            <v>EXPEFF</v>
          </cell>
          <cell r="B63" t="str">
            <v>Expansion Efficiency</v>
          </cell>
          <cell r="E63" t="str">
            <v>%</v>
          </cell>
          <cell r="F63">
            <v>2</v>
          </cell>
          <cell r="G63">
            <v>2</v>
          </cell>
          <cell r="H63" t="str">
            <v xml:space="preserve">Eff, </v>
          </cell>
        </row>
        <row r="64">
          <cell r="A64" t="str">
            <v>EFFCORR</v>
          </cell>
          <cell r="B64" t="str">
            <v>Efficiency Correction</v>
          </cell>
          <cell r="E64" t="str">
            <v>%</v>
          </cell>
          <cell r="F64">
            <v>3</v>
          </cell>
          <cell r="G64">
            <v>3</v>
          </cell>
          <cell r="H64" t="str">
            <v xml:space="preserve">Effcor, </v>
          </cell>
        </row>
        <row r="65">
          <cell r="A65" t="str">
            <v>SHFTSPD</v>
          </cell>
          <cell r="B65" t="str">
            <v>Shaft Speed</v>
          </cell>
          <cell r="E65" t="str">
            <v>RPM</v>
          </cell>
          <cell r="F65">
            <v>0</v>
          </cell>
          <cell r="G65">
            <v>0</v>
          </cell>
          <cell r="H65" t="str">
            <v xml:space="preserve">Speed, </v>
          </cell>
        </row>
        <row r="66">
          <cell r="A66" t="str">
            <v>PITCHDIA</v>
          </cell>
          <cell r="B66" t="str">
            <v>Pitch Diameter</v>
          </cell>
          <cell r="E66" t="str">
            <v>in</v>
          </cell>
          <cell r="F66">
            <v>2</v>
          </cell>
          <cell r="G66">
            <v>2</v>
          </cell>
          <cell r="H66" t="str">
            <v xml:space="preserve">Pdia, </v>
          </cell>
        </row>
        <row r="67">
          <cell r="A67" t="str">
            <v>NBLADES</v>
          </cell>
          <cell r="B67" t="str">
            <v>Number of Blade Rows</v>
          </cell>
          <cell r="E67" t="str">
            <v>#</v>
          </cell>
        </row>
        <row r="68">
          <cell r="A68" t="str">
            <v>PRATIO</v>
          </cell>
          <cell r="B68" t="str">
            <v>Pressure Ratio Pbowl/Pshell</v>
          </cell>
          <cell r="F68">
            <v>2</v>
          </cell>
          <cell r="G68">
            <v>2</v>
          </cell>
          <cell r="H68" t="str">
            <v xml:space="preserve">Unitless, </v>
          </cell>
        </row>
        <row r="69">
          <cell r="A69" t="str">
            <v>FLOWFAC</v>
          </cell>
          <cell r="B69" t="str">
            <v>Flowfactor</v>
          </cell>
          <cell r="F69">
            <v>2</v>
          </cell>
          <cell r="G69">
            <v>2</v>
          </cell>
          <cell r="H69" t="str">
            <v xml:space="preserve">Unitless, </v>
          </cell>
        </row>
        <row r="70">
          <cell r="A70" t="str">
            <v>AREAMULT</v>
          </cell>
          <cell r="B70" t="str">
            <v>Flow Area Multiplier</v>
          </cell>
          <cell r="F70">
            <v>2</v>
          </cell>
          <cell r="G70">
            <v>2</v>
          </cell>
          <cell r="H70" t="str">
            <v xml:space="preserve">Unitless, </v>
          </cell>
        </row>
        <row r="71">
          <cell r="A71" t="str">
            <v>VELRATIO</v>
          </cell>
          <cell r="B71" t="str">
            <v>Velocity Ratio U/VO</v>
          </cell>
          <cell r="F71">
            <v>2</v>
          </cell>
          <cell r="G71">
            <v>2</v>
          </cell>
          <cell r="H71" t="str">
            <v xml:space="preserve">Unitless, </v>
          </cell>
        </row>
        <row r="72">
          <cell r="A72" t="str">
            <v>SHAFTPOW</v>
          </cell>
          <cell r="B72" t="str">
            <v>Shaft Power Produced by Govering Stage</v>
          </cell>
          <cell r="E72" t="str">
            <v>kW</v>
          </cell>
          <cell r="F72">
            <v>2</v>
          </cell>
          <cell r="G72">
            <v>2</v>
          </cell>
          <cell r="H72" t="str">
            <v xml:space="preserve">Power, </v>
          </cell>
        </row>
        <row r="73">
          <cell r="A73" t="str">
            <v>TRBVALVE</v>
          </cell>
        </row>
        <row r="74">
          <cell r="A74" t="str">
            <v>DSGFRATE</v>
          </cell>
          <cell r="B74" t="str">
            <v>Design Flow Rate</v>
          </cell>
          <cell r="E74" t="str">
            <v>lb/hr</v>
          </cell>
          <cell r="F74">
            <v>1</v>
          </cell>
          <cell r="G74">
            <v>1</v>
          </cell>
          <cell r="H74" t="str">
            <v xml:space="preserve">Flow, </v>
          </cell>
        </row>
        <row r="75">
          <cell r="A75" t="str">
            <v>TFR1</v>
          </cell>
          <cell r="B75" t="str">
            <v>Throttle Flow Ratio-1st Stage</v>
          </cell>
          <cell r="H75" t="str">
            <v xml:space="preserve">Unitless, </v>
          </cell>
        </row>
        <row r="76">
          <cell r="A76" t="str">
            <v>PRATED</v>
          </cell>
          <cell r="B76" t="str">
            <v>Pressure at Rated Condition</v>
          </cell>
          <cell r="E76" t="str">
            <v>psia</v>
          </cell>
          <cell r="F76">
            <v>2</v>
          </cell>
          <cell r="G76">
            <v>2</v>
          </cell>
          <cell r="H76" t="str">
            <v xml:space="preserve">Pressure, </v>
          </cell>
        </row>
        <row r="77">
          <cell r="A77" t="str">
            <v>TRATED</v>
          </cell>
          <cell r="B77" t="str">
            <v>Temperature at Rated Condition</v>
          </cell>
          <cell r="E77" t="str">
            <v>F</v>
          </cell>
          <cell r="F77">
            <v>1</v>
          </cell>
          <cell r="G77">
            <v>1</v>
          </cell>
          <cell r="H77" t="str">
            <v xml:space="preserve">Temperature, </v>
          </cell>
        </row>
        <row r="78">
          <cell r="A78" t="str">
            <v>SPD</v>
          </cell>
          <cell r="B78" t="str">
            <v>Specified Pressure Drop</v>
          </cell>
          <cell r="E78" t="str">
            <v>%</v>
          </cell>
          <cell r="F78">
            <v>2</v>
          </cell>
          <cell r="G78">
            <v>2</v>
          </cell>
          <cell r="H78" t="str">
            <v xml:space="preserve">SPD, </v>
          </cell>
        </row>
        <row r="79">
          <cell r="A79" t="str">
            <v>ACTPDROP</v>
          </cell>
          <cell r="B79" t="str">
            <v>Actual Pressure Drop</v>
          </cell>
          <cell r="E79" t="str">
            <v>%</v>
          </cell>
          <cell r="F79">
            <v>2</v>
          </cell>
          <cell r="G79">
            <v>2</v>
          </cell>
          <cell r="H79" t="str">
            <v xml:space="preserve">PD, </v>
          </cell>
        </row>
        <row r="80">
          <cell r="A80" t="str">
            <v>TFR</v>
          </cell>
          <cell r="B80" t="str">
            <v>Equvivalent TFR</v>
          </cell>
          <cell r="H80" t="str">
            <v xml:space="preserve">Unitless, </v>
          </cell>
        </row>
        <row r="81">
          <cell r="A81" t="str">
            <v>WFRATIO</v>
          </cell>
          <cell r="B81" t="str">
            <v>Weight Flow Ratio</v>
          </cell>
          <cell r="H81" t="str">
            <v xml:space="preserve">Unitless, </v>
          </cell>
        </row>
        <row r="82">
          <cell r="A82" t="str">
            <v>HPEXH</v>
          </cell>
          <cell r="B82" t="str">
            <v>HP turbine Exhaust Pressure</v>
          </cell>
          <cell r="E82" t="str">
            <v>psia</v>
          </cell>
          <cell r="F82">
            <v>2</v>
          </cell>
          <cell r="G82">
            <v>2</v>
          </cell>
          <cell r="H82" t="str">
            <v xml:space="preserve">Pressure, </v>
          </cell>
        </row>
        <row r="83">
          <cell r="A83" t="str">
            <v>CONDENS</v>
          </cell>
        </row>
        <row r="84">
          <cell r="A84" t="str">
            <v>DUTY</v>
          </cell>
          <cell r="B84" t="str">
            <v>Condenser Duty</v>
          </cell>
          <cell r="E84" t="str">
            <v>Mbtu/h</v>
          </cell>
          <cell r="F84">
            <v>3</v>
          </cell>
          <cell r="G84">
            <v>3</v>
          </cell>
          <cell r="H84" t="str">
            <v xml:space="preserve">Duty, </v>
          </cell>
        </row>
        <row r="85">
          <cell r="A85" t="str">
            <v>CIRCFLOW</v>
          </cell>
          <cell r="B85" t="str">
            <v>Circulating Water Flow</v>
          </cell>
          <cell r="E85" t="str">
            <v>GPM</v>
          </cell>
          <cell r="F85">
            <v>2</v>
          </cell>
          <cell r="G85">
            <v>2</v>
          </cell>
          <cell r="H85" t="str">
            <v xml:space="preserve">Flow, </v>
          </cell>
        </row>
        <row r="86">
          <cell r="A86" t="str">
            <v>H2O-PD</v>
          </cell>
          <cell r="B86" t="str">
            <v>CW Pressure Drop</v>
          </cell>
          <cell r="E86" t="str">
            <v>ft of H2O</v>
          </cell>
          <cell r="F86">
            <v>2</v>
          </cell>
          <cell r="G86">
            <v>2</v>
          </cell>
          <cell r="H86" t="str">
            <v xml:space="preserve">PD, </v>
          </cell>
        </row>
        <row r="87">
          <cell r="A87" t="str">
            <v>COOLRNG</v>
          </cell>
          <cell r="B87" t="str">
            <v>Cooling Range</v>
          </cell>
          <cell r="E87" t="str">
            <v>F</v>
          </cell>
          <cell r="F87">
            <v>2</v>
          </cell>
          <cell r="G87">
            <v>2</v>
          </cell>
          <cell r="H87" t="str">
            <v xml:space="preserve">Range, </v>
          </cell>
        </row>
        <row r="88">
          <cell r="A88" t="str">
            <v>TTD</v>
          </cell>
          <cell r="B88" t="str">
            <v>TTD</v>
          </cell>
          <cell r="E88" t="str">
            <v>F</v>
          </cell>
          <cell r="F88">
            <v>2</v>
          </cell>
          <cell r="G88">
            <v>2</v>
          </cell>
          <cell r="H88" t="str">
            <v xml:space="preserve">TTD, </v>
          </cell>
        </row>
        <row r="89">
          <cell r="A89" t="str">
            <v>SHELLP</v>
          </cell>
          <cell r="B89" t="str">
            <v>Shell Pressure</v>
          </cell>
          <cell r="E89" t="str">
            <v>in HgA</v>
          </cell>
          <cell r="F89">
            <v>2</v>
          </cell>
          <cell r="G89">
            <v>2</v>
          </cell>
          <cell r="H89" t="str">
            <v xml:space="preserve">Pressure, </v>
          </cell>
        </row>
        <row r="90">
          <cell r="A90" t="str">
            <v>SHELLT</v>
          </cell>
          <cell r="B90" t="str">
            <v>Shell Temperature</v>
          </cell>
          <cell r="E90" t="str">
            <v>F</v>
          </cell>
          <cell r="F90">
            <v>1</v>
          </cell>
          <cell r="G90">
            <v>1</v>
          </cell>
          <cell r="H90" t="str">
            <v xml:space="preserve">Temperature, </v>
          </cell>
        </row>
        <row r="91">
          <cell r="A91" t="str">
            <v>CORR</v>
          </cell>
          <cell r="B91" t="str">
            <v>Corrected Overall Heat Transfer Coefficient</v>
          </cell>
          <cell r="E91" t="str">
            <v>Btu/h sqft F</v>
          </cell>
          <cell r="F91">
            <v>3</v>
          </cell>
          <cell r="G91">
            <v>3</v>
          </cell>
          <cell r="H91" t="str">
            <v xml:space="preserve">Coeff, </v>
          </cell>
        </row>
        <row r="92">
          <cell r="A92" t="str">
            <v>CLEANFCT</v>
          </cell>
          <cell r="B92" t="str">
            <v>Cleanliness Factor</v>
          </cell>
          <cell r="E92" t="str">
            <v>%</v>
          </cell>
          <cell r="F92">
            <v>2</v>
          </cell>
          <cell r="G92">
            <v>2</v>
          </cell>
          <cell r="H92" t="str">
            <v xml:space="preserve">CF, </v>
          </cell>
        </row>
        <row r="93">
          <cell r="A93" t="str">
            <v>AREA</v>
          </cell>
          <cell r="B93" t="str">
            <v>Overall Heat Transfer Area</v>
          </cell>
          <cell r="E93" t="str">
            <v>sqft</v>
          </cell>
          <cell r="F93">
            <v>2</v>
          </cell>
          <cell r="G93">
            <v>2</v>
          </cell>
          <cell r="H93" t="str">
            <v xml:space="preserve">Area, </v>
          </cell>
        </row>
        <row r="94">
          <cell r="A94" t="str">
            <v>LMTD</v>
          </cell>
          <cell r="B94" t="str">
            <v>Overall Heat Transfer LMTD</v>
          </cell>
          <cell r="E94" t="str">
            <v>F</v>
          </cell>
          <cell r="F94">
            <v>2</v>
          </cell>
          <cell r="G94">
            <v>2</v>
          </cell>
          <cell r="H94" t="str">
            <v xml:space="preserve">LMTD, </v>
          </cell>
        </row>
        <row r="95">
          <cell r="A95" t="str">
            <v>TUBEDIAM</v>
          </cell>
          <cell r="B95" t="str">
            <v>Tube Diameter</v>
          </cell>
          <cell r="E95" t="str">
            <v>in</v>
          </cell>
          <cell r="F95">
            <v>2</v>
          </cell>
          <cell r="G95">
            <v>2</v>
          </cell>
          <cell r="H95" t="str">
            <v xml:space="preserve">Diameter, </v>
          </cell>
        </row>
        <row r="96">
          <cell r="A96" t="str">
            <v>TUBELEN</v>
          </cell>
          <cell r="B96" t="str">
            <v>Tube Length</v>
          </cell>
          <cell r="E96" t="str">
            <v>ft</v>
          </cell>
          <cell r="F96">
            <v>2</v>
          </cell>
          <cell r="G96">
            <v>2</v>
          </cell>
          <cell r="H96" t="str">
            <v xml:space="preserve">Length, </v>
          </cell>
        </row>
        <row r="97">
          <cell r="A97" t="str">
            <v>NTUBES</v>
          </cell>
          <cell r="B97" t="str">
            <v>Number of Tubes</v>
          </cell>
          <cell r="E97" t="str">
            <v>#</v>
          </cell>
        </row>
        <row r="98">
          <cell r="A98" t="str">
            <v>NPASS</v>
          </cell>
          <cell r="B98" t="str">
            <v>Number of Passes</v>
          </cell>
          <cell r="E98" t="str">
            <v>#</v>
          </cell>
        </row>
        <row r="99">
          <cell r="A99" t="str">
            <v>GAUGE</v>
          </cell>
          <cell r="B99" t="str">
            <v>Tube Gauge</v>
          </cell>
          <cell r="E99" t="str">
            <v>BWG</v>
          </cell>
          <cell r="F99">
            <v>0</v>
          </cell>
          <cell r="G99">
            <v>0</v>
          </cell>
          <cell r="H99" t="str">
            <v xml:space="preserve">Gauge, </v>
          </cell>
        </row>
        <row r="100">
          <cell r="A100" t="str">
            <v>MATERIAL</v>
          </cell>
          <cell r="B100" t="str">
            <v>Tube Material</v>
          </cell>
          <cell r="E100" t="str">
            <v>Material</v>
          </cell>
          <cell r="F100">
            <v>0</v>
          </cell>
          <cell r="G100">
            <v>0</v>
          </cell>
          <cell r="H100" t="str">
            <v xml:space="preserve">Tube, </v>
          </cell>
        </row>
        <row r="101">
          <cell r="A101" t="str">
            <v>H20VELDS</v>
          </cell>
          <cell r="B101" t="str">
            <v>Water Velocity (Design)</v>
          </cell>
          <cell r="E101" t="str">
            <v>ft/s</v>
          </cell>
          <cell r="F101">
            <v>2</v>
          </cell>
          <cell r="G101">
            <v>2</v>
          </cell>
          <cell r="H101" t="str">
            <v xml:space="preserve">Velocity, </v>
          </cell>
        </row>
        <row r="102">
          <cell r="A102" t="str">
            <v>H20VELAC</v>
          </cell>
          <cell r="B102" t="str">
            <v>Water Velocity (Actual)</v>
          </cell>
          <cell r="E102" t="str">
            <v>ft/s</v>
          </cell>
          <cell r="F102">
            <v>2</v>
          </cell>
          <cell r="G102">
            <v>2</v>
          </cell>
          <cell r="H102" t="str">
            <v xml:space="preserve">Velocity, </v>
          </cell>
        </row>
        <row r="103">
          <cell r="A103" t="str">
            <v>TEFERTWR</v>
          </cell>
        </row>
        <row r="104">
          <cell r="A104" t="str">
            <v>DUTY</v>
          </cell>
          <cell r="B104" t="str">
            <v>Tower Duty</v>
          </cell>
          <cell r="E104" t="str">
            <v>Mbtu/h</v>
          </cell>
          <cell r="F104">
            <v>3</v>
          </cell>
          <cell r="G104">
            <v>3</v>
          </cell>
          <cell r="H104" t="str">
            <v xml:space="preserve">Duty, </v>
          </cell>
        </row>
        <row r="105">
          <cell r="A105" t="str">
            <v>PARTHGHT</v>
          </cell>
          <cell r="B105" t="str">
            <v>Partition Height</v>
          </cell>
          <cell r="E105" t="str">
            <v>ft</v>
          </cell>
          <cell r="F105">
            <v>2</v>
          </cell>
          <cell r="G105">
            <v>2</v>
          </cell>
          <cell r="H105" t="str">
            <v xml:space="preserve">Height, </v>
          </cell>
        </row>
        <row r="106">
          <cell r="A106" t="str">
            <v>PARTDEP</v>
          </cell>
          <cell r="B106" t="str">
            <v>Partition Depth</v>
          </cell>
          <cell r="E106" t="str">
            <v>ft</v>
          </cell>
          <cell r="F106">
            <v>2</v>
          </cell>
          <cell r="G106">
            <v>2</v>
          </cell>
          <cell r="H106" t="str">
            <v xml:space="preserve">Depth, </v>
          </cell>
        </row>
        <row r="107">
          <cell r="A107" t="str">
            <v>BX0COEFF</v>
          </cell>
          <cell r="B107" t="str">
            <v>Coefficient BXO</v>
          </cell>
          <cell r="F107">
            <v>2</v>
          </cell>
          <cell r="G107">
            <v>2</v>
          </cell>
          <cell r="H107" t="str">
            <v xml:space="preserve">CoeffBXO, </v>
          </cell>
        </row>
        <row r="108">
          <cell r="A108" t="str">
            <v>N-EXP</v>
          </cell>
          <cell r="B108" t="str">
            <v>Coefficient N</v>
          </cell>
          <cell r="F108">
            <v>2</v>
          </cell>
          <cell r="G108">
            <v>2</v>
          </cell>
          <cell r="H108" t="str">
            <v xml:space="preserve">CoeffN, </v>
          </cell>
        </row>
        <row r="109">
          <cell r="A109" t="str">
            <v>RECIRCAL</v>
          </cell>
          <cell r="B109" t="str">
            <v>Recirculation Allowance</v>
          </cell>
          <cell r="E109" t="str">
            <v>F</v>
          </cell>
          <cell r="F109">
            <v>1</v>
          </cell>
          <cell r="G109">
            <v>1</v>
          </cell>
          <cell r="H109" t="str">
            <v xml:space="preserve">Recir, </v>
          </cell>
        </row>
        <row r="110">
          <cell r="A110" t="str">
            <v>SITEELEV</v>
          </cell>
          <cell r="B110" t="str">
            <v>Site Elevation</v>
          </cell>
          <cell r="E110" t="str">
            <v>ft</v>
          </cell>
          <cell r="F110">
            <v>0</v>
          </cell>
          <cell r="G110">
            <v>0</v>
          </cell>
          <cell r="H110" t="str">
            <v xml:space="preserve">Elevation, </v>
          </cell>
        </row>
        <row r="111">
          <cell r="A111" t="str">
            <v>ATMPRS</v>
          </cell>
          <cell r="B111" t="str">
            <v>Atmospheric Pressure</v>
          </cell>
          <cell r="E111" t="str">
            <v>psia</v>
          </cell>
          <cell r="F111">
            <v>2</v>
          </cell>
          <cell r="G111">
            <v>2</v>
          </cell>
          <cell r="H111" t="str">
            <v xml:space="preserve">Pressure, </v>
          </cell>
        </row>
        <row r="112">
          <cell r="A112" t="str">
            <v>ATMTMP</v>
          </cell>
          <cell r="B112" t="str">
            <v>Atmospheric Temperature</v>
          </cell>
          <cell r="E112" t="str">
            <v>F</v>
          </cell>
          <cell r="F112">
            <v>1</v>
          </cell>
          <cell r="G112">
            <v>1</v>
          </cell>
          <cell r="H112" t="str">
            <v xml:space="preserve">Temperature, </v>
          </cell>
        </row>
        <row r="113">
          <cell r="A113" t="str">
            <v>ATMWBT</v>
          </cell>
          <cell r="B113" t="str">
            <v>Atmospheric Wet Bulb Temp</v>
          </cell>
          <cell r="E113" t="str">
            <v>F</v>
          </cell>
          <cell r="F113">
            <v>1</v>
          </cell>
          <cell r="G113">
            <v>1</v>
          </cell>
          <cell r="H113" t="str">
            <v xml:space="preserve">Temperature, </v>
          </cell>
        </row>
        <row r="114">
          <cell r="A114" t="str">
            <v>ATMREL</v>
          </cell>
          <cell r="B114" t="str">
            <v>Atmospheric Relative Humidity</v>
          </cell>
          <cell r="E114" t="str">
            <v>%</v>
          </cell>
          <cell r="F114">
            <v>1</v>
          </cell>
          <cell r="G114">
            <v>1</v>
          </cell>
          <cell r="H114" t="str">
            <v xml:space="preserve">RH, </v>
          </cell>
        </row>
        <row r="115">
          <cell r="A115" t="str">
            <v>ATMDEN</v>
          </cell>
          <cell r="B115" t="str">
            <v>Atmospheric Air Density</v>
          </cell>
          <cell r="E115" t="str">
            <v>lbm/cu.ft</v>
          </cell>
          <cell r="F115">
            <v>3</v>
          </cell>
          <cell r="G115">
            <v>3</v>
          </cell>
          <cell r="H115" t="str">
            <v xml:space="preserve">Density, </v>
          </cell>
        </row>
        <row r="116">
          <cell r="A116" t="str">
            <v>ATMNTH</v>
          </cell>
          <cell r="B116" t="str">
            <v>Atmospheric Air Enthalpy</v>
          </cell>
          <cell r="E116" t="str">
            <v>Btu/lb</v>
          </cell>
          <cell r="F116">
            <v>2</v>
          </cell>
          <cell r="G116">
            <v>2</v>
          </cell>
          <cell r="H116" t="str">
            <v xml:space="preserve">Enthalpy, </v>
          </cell>
        </row>
        <row r="117">
          <cell r="A117" t="str">
            <v>TEFWBT</v>
          </cell>
          <cell r="B117" t="str">
            <v>Tower Inlet Air Wet Bulb Temp</v>
          </cell>
          <cell r="E117" t="str">
            <v>F</v>
          </cell>
          <cell r="F117">
            <v>1</v>
          </cell>
          <cell r="G117">
            <v>1</v>
          </cell>
          <cell r="H117" t="str">
            <v xml:space="preserve">Temperature, </v>
          </cell>
        </row>
        <row r="118">
          <cell r="A118" t="str">
            <v>TEFREL</v>
          </cell>
          <cell r="B118" t="str">
            <v>Tower Inlet Air Relative Humidity</v>
          </cell>
          <cell r="E118" t="str">
            <v>%</v>
          </cell>
          <cell r="F118">
            <v>1</v>
          </cell>
          <cell r="G118">
            <v>1</v>
          </cell>
          <cell r="H118" t="str">
            <v xml:space="preserve">RH, </v>
          </cell>
        </row>
        <row r="119">
          <cell r="A119" t="str">
            <v>TEFDEN</v>
          </cell>
          <cell r="B119" t="str">
            <v>Tower Inlet Air Density</v>
          </cell>
          <cell r="E119" t="str">
            <v>lbm/cu.ft</v>
          </cell>
          <cell r="F119">
            <v>4</v>
          </cell>
          <cell r="G119">
            <v>4</v>
          </cell>
          <cell r="H119" t="str">
            <v xml:space="preserve">Density, </v>
          </cell>
        </row>
        <row r="120">
          <cell r="A120" t="str">
            <v>TEFNTH</v>
          </cell>
          <cell r="B120" t="str">
            <v>Tower Inlet Air Enthalpy</v>
          </cell>
          <cell r="E120" t="str">
            <v>Btu/lb</v>
          </cell>
          <cell r="F120">
            <v>2</v>
          </cell>
          <cell r="G120">
            <v>2</v>
          </cell>
          <cell r="H120" t="str">
            <v xml:space="preserve">Enthalpy, </v>
          </cell>
        </row>
        <row r="121">
          <cell r="A121" t="str">
            <v>WRMVOLFL</v>
          </cell>
          <cell r="B121" t="str">
            <v>Warm Air Volumetric Flow Rate</v>
          </cell>
          <cell r="E121" t="str">
            <v>ft3/sec</v>
          </cell>
          <cell r="F121">
            <v>2</v>
          </cell>
          <cell r="G121">
            <v>2</v>
          </cell>
          <cell r="H121" t="str">
            <v xml:space="preserve">Flow, </v>
          </cell>
        </row>
        <row r="122">
          <cell r="A122" t="str">
            <v>WRMT</v>
          </cell>
          <cell r="B122" t="str">
            <v>Warm Air Temperature</v>
          </cell>
          <cell r="E122" t="str">
            <v>F</v>
          </cell>
          <cell r="F122">
            <v>1</v>
          </cell>
          <cell r="G122">
            <v>1</v>
          </cell>
          <cell r="H122" t="str">
            <v xml:space="preserve">Temperature, </v>
          </cell>
        </row>
        <row r="123">
          <cell r="A123" t="str">
            <v>WRMH2O</v>
          </cell>
          <cell r="B123" t="str">
            <v>Warm Air Total Water Content</v>
          </cell>
          <cell r="E123" t="str">
            <v>G/lbm</v>
          </cell>
          <cell r="F123">
            <v>2</v>
          </cell>
          <cell r="G123">
            <v>2</v>
          </cell>
          <cell r="H123" t="str">
            <v xml:space="preserve">Watercontent, </v>
          </cell>
        </row>
        <row r="124">
          <cell r="A124" t="str">
            <v>WRMSATVP</v>
          </cell>
          <cell r="B124" t="str">
            <v>Warm Air Sat. Vapor Content</v>
          </cell>
          <cell r="E124" t="str">
            <v>G/lbm</v>
          </cell>
          <cell r="F124">
            <v>2</v>
          </cell>
          <cell r="G124">
            <v>2</v>
          </cell>
          <cell r="H124" t="str">
            <v xml:space="preserve">Vaporcontent, </v>
          </cell>
        </row>
        <row r="125">
          <cell r="A125" t="str">
            <v>DRYFLOW</v>
          </cell>
          <cell r="B125" t="str">
            <v>Dry Air Flow Rate</v>
          </cell>
          <cell r="E125" t="str">
            <v>lb/s</v>
          </cell>
          <cell r="F125">
            <v>2</v>
          </cell>
          <cell r="G125">
            <v>2</v>
          </cell>
          <cell r="H125" t="str">
            <v xml:space="preserve">Flow, </v>
          </cell>
        </row>
        <row r="126">
          <cell r="A126" t="str">
            <v>DSGNF</v>
          </cell>
          <cell r="B126" t="str">
            <v>Design Water Flow Rate</v>
          </cell>
          <cell r="E126" t="str">
            <v>GPM</v>
          </cell>
          <cell r="F126">
            <v>1</v>
          </cell>
          <cell r="G126">
            <v>1</v>
          </cell>
          <cell r="H126" t="str">
            <v xml:space="preserve">Flow, </v>
          </cell>
        </row>
        <row r="127">
          <cell r="A127" t="str">
            <v>OFFDSGNF</v>
          </cell>
          <cell r="B127" t="str">
            <v>Offdesign Wate Flow Rate</v>
          </cell>
          <cell r="E127" t="str">
            <v>GPM</v>
          </cell>
          <cell r="F127">
            <v>1</v>
          </cell>
          <cell r="G127">
            <v>1</v>
          </cell>
          <cell r="H127" t="str">
            <v xml:space="preserve">Flow, </v>
          </cell>
        </row>
        <row r="128">
          <cell r="A128" t="str">
            <v>EVPH20LH</v>
          </cell>
          <cell r="B128" t="str">
            <v>Evaporated Water Flow</v>
          </cell>
          <cell r="E128" t="str">
            <v>lb/h</v>
          </cell>
          <cell r="F128">
            <v>1</v>
          </cell>
          <cell r="G128">
            <v>1</v>
          </cell>
          <cell r="H128" t="str">
            <v xml:space="preserve">Flow, </v>
          </cell>
        </row>
        <row r="129">
          <cell r="A129" t="str">
            <v>EVPH20GM</v>
          </cell>
          <cell r="B129" t="str">
            <v>Evaporated Water Flow</v>
          </cell>
          <cell r="E129" t="str">
            <v>GPM</v>
          </cell>
          <cell r="F129">
            <v>1</v>
          </cell>
          <cell r="G129">
            <v>1</v>
          </cell>
          <cell r="H129" t="str">
            <v xml:space="preserve">Flow, </v>
          </cell>
        </row>
        <row r="130">
          <cell r="A130" t="str">
            <v>DRIFT</v>
          </cell>
          <cell r="B130" t="str">
            <v>Drift Flow</v>
          </cell>
          <cell r="E130" t="str">
            <v>lb/h</v>
          </cell>
          <cell r="F130">
            <v>1</v>
          </cell>
          <cell r="G130">
            <v>1</v>
          </cell>
          <cell r="H130" t="str">
            <v xml:space="preserve">DriftFlow, </v>
          </cell>
        </row>
        <row r="131">
          <cell r="A131" t="str">
            <v>MAKEUP</v>
          </cell>
          <cell r="B131" t="str">
            <v>Makeup Water Flow</v>
          </cell>
          <cell r="E131" t="str">
            <v>lb/h</v>
          </cell>
          <cell r="F131">
            <v>1</v>
          </cell>
          <cell r="G131">
            <v>1</v>
          </cell>
          <cell r="H131" t="str">
            <v xml:space="preserve">MUFlow, </v>
          </cell>
        </row>
        <row r="132">
          <cell r="A132" t="str">
            <v>PD-PSI</v>
          </cell>
          <cell r="B132" t="str">
            <v>Pressure Drop, Water Stream</v>
          </cell>
          <cell r="E132" t="str">
            <v>psi</v>
          </cell>
          <cell r="F132">
            <v>1</v>
          </cell>
          <cell r="G132">
            <v>1</v>
          </cell>
          <cell r="H132" t="str">
            <v xml:space="preserve">PD, </v>
          </cell>
        </row>
        <row r="133">
          <cell r="A133" t="str">
            <v>PD-H2O</v>
          </cell>
          <cell r="B133" t="str">
            <v>Pressure Drop, Water Stream</v>
          </cell>
          <cell r="E133" t="str">
            <v>ft of H2O</v>
          </cell>
          <cell r="F133">
            <v>2</v>
          </cell>
          <cell r="G133">
            <v>2</v>
          </cell>
          <cell r="H133" t="str">
            <v xml:space="preserve">PD, </v>
          </cell>
        </row>
        <row r="134">
          <cell r="A134" t="str">
            <v>TWRRANGE</v>
          </cell>
          <cell r="B134" t="str">
            <v>Tower Range</v>
          </cell>
          <cell r="E134" t="str">
            <v>F</v>
          </cell>
          <cell r="F134">
            <v>1</v>
          </cell>
          <cell r="G134">
            <v>1</v>
          </cell>
          <cell r="H134" t="str">
            <v xml:space="preserve">Range, </v>
          </cell>
        </row>
        <row r="135">
          <cell r="A135" t="str">
            <v>TWRAPPR</v>
          </cell>
          <cell r="B135" t="str">
            <v>Tower Approach</v>
          </cell>
          <cell r="E135" t="str">
            <v>F</v>
          </cell>
          <cell r="F135">
            <v>1</v>
          </cell>
          <cell r="G135">
            <v>1</v>
          </cell>
          <cell r="H135" t="str">
            <v xml:space="preserve">Approach, </v>
          </cell>
        </row>
        <row r="136">
          <cell r="A136" t="str">
            <v>COMBUST</v>
          </cell>
        </row>
        <row r="137">
          <cell r="A137" t="str">
            <v>EFF</v>
          </cell>
          <cell r="B137" t="str">
            <v>Combustion Efficiency</v>
          </cell>
          <cell r="E137" t="str">
            <v>%</v>
          </cell>
          <cell r="F137">
            <v>2</v>
          </cell>
          <cell r="G137">
            <v>2</v>
          </cell>
          <cell r="H137" t="str">
            <v xml:space="preserve">Eff, </v>
          </cell>
        </row>
        <row r="138">
          <cell r="A138" t="str">
            <v>FUELFLOW</v>
          </cell>
          <cell r="B138" t="str">
            <v>Fuel Mass Flow</v>
          </cell>
          <cell r="E138" t="str">
            <v>lb/h</v>
          </cell>
          <cell r="F138">
            <v>1</v>
          </cell>
          <cell r="G138">
            <v>1</v>
          </cell>
          <cell r="H138" t="str">
            <v xml:space="preserve">Flowrate, </v>
          </cell>
        </row>
        <row r="139">
          <cell r="A139" t="str">
            <v>GASPC</v>
          </cell>
          <cell r="B139" t="str">
            <v>Gas %</v>
          </cell>
          <cell r="E139" t="str">
            <v>%</v>
          </cell>
          <cell r="F139">
            <v>2</v>
          </cell>
          <cell r="G139">
            <v>2</v>
          </cell>
          <cell r="H139" t="str">
            <v xml:space="preserve">Percent, </v>
          </cell>
        </row>
        <row r="140">
          <cell r="A140" t="str">
            <v>MOLWEIGH</v>
          </cell>
          <cell r="B140" t="str">
            <v>Molecular Weight</v>
          </cell>
          <cell r="E140" t="str">
            <v>lbm/lbmol</v>
          </cell>
          <cell r="F140">
            <v>2</v>
          </cell>
          <cell r="G140">
            <v>2</v>
          </cell>
          <cell r="H140" t="str">
            <v xml:space="preserve">MW, </v>
          </cell>
        </row>
        <row r="141">
          <cell r="A141" t="str">
            <v>XSAIR</v>
          </cell>
          <cell r="B141" t="str">
            <v>Excess Air %</v>
          </cell>
          <cell r="E141" t="str">
            <v>%</v>
          </cell>
          <cell r="F141">
            <v>2</v>
          </cell>
          <cell r="G141">
            <v>2</v>
          </cell>
          <cell r="H141" t="str">
            <v xml:space="preserve">Percent, </v>
          </cell>
        </row>
        <row r="142">
          <cell r="A142" t="str">
            <v>H2OVAPOR</v>
          </cell>
          <cell r="B142" t="str">
            <v>Water Vapor % by mass</v>
          </cell>
          <cell r="E142" t="str">
            <v>%</v>
          </cell>
          <cell r="F142">
            <v>2</v>
          </cell>
          <cell r="G142">
            <v>2</v>
          </cell>
          <cell r="H142" t="str">
            <v xml:space="preserve">Percent, </v>
          </cell>
        </row>
        <row r="143">
          <cell r="A143" t="str">
            <v>ASHFLOW</v>
          </cell>
          <cell r="B143" t="str">
            <v>Ash Mass Flow</v>
          </cell>
          <cell r="E143" t="str">
            <v>lb/h</v>
          </cell>
          <cell r="F143">
            <v>1</v>
          </cell>
          <cell r="G143">
            <v>1</v>
          </cell>
          <cell r="H143" t="str">
            <v xml:space="preserve">Flow, </v>
          </cell>
        </row>
        <row r="144">
          <cell r="A144" t="str">
            <v>SUPERHTR,ECONOMZR,EVAPDRUM,INTDEA</v>
          </cell>
        </row>
        <row r="145">
          <cell r="A145" t="str">
            <v>DUTY</v>
          </cell>
          <cell r="B145" t="str">
            <v>Heat Duty</v>
          </cell>
          <cell r="E145" t="str">
            <v>Mbtu/h</v>
          </cell>
          <cell r="F145">
            <v>3</v>
          </cell>
          <cell r="G145">
            <v>3</v>
          </cell>
          <cell r="H145" t="str">
            <v xml:space="preserve">Heat Duty, </v>
          </cell>
        </row>
        <row r="146">
          <cell r="A146" t="str">
            <v>HEATLOSS</v>
          </cell>
          <cell r="B146" t="str">
            <v>Heat Loss</v>
          </cell>
          <cell r="E146" t="str">
            <v>Mbtu/h</v>
          </cell>
          <cell r="F146">
            <v>3</v>
          </cell>
          <cell r="G146">
            <v>3</v>
          </cell>
          <cell r="H146" t="str">
            <v xml:space="preserve">Heat Loss, </v>
          </cell>
        </row>
        <row r="147">
          <cell r="A147" t="str">
            <v>PD-H20</v>
          </cell>
          <cell r="B147" t="str">
            <v>Gas Side Pressure Drop</v>
          </cell>
          <cell r="E147" t="str">
            <v>in of H2O</v>
          </cell>
          <cell r="F147">
            <v>2</v>
          </cell>
          <cell r="G147">
            <v>2</v>
          </cell>
          <cell r="H147" t="str">
            <v xml:space="preserve">PD, </v>
          </cell>
        </row>
        <row r="148">
          <cell r="A148" t="str">
            <v>U</v>
          </cell>
          <cell r="B148" t="str">
            <v>Overall Heat Transfer Coefficient</v>
          </cell>
          <cell r="E148" t="str">
            <v>Btu/h sqft F</v>
          </cell>
          <cell r="F148">
            <v>3</v>
          </cell>
          <cell r="G148">
            <v>3</v>
          </cell>
          <cell r="H148" t="str">
            <v xml:space="preserve">Coeff, </v>
          </cell>
        </row>
        <row r="149">
          <cell r="A149" t="str">
            <v>AREA</v>
          </cell>
          <cell r="B149" t="str">
            <v>Overall Heat Transfer Area</v>
          </cell>
          <cell r="E149" t="str">
            <v>Sqft</v>
          </cell>
          <cell r="F149">
            <v>2</v>
          </cell>
          <cell r="G149">
            <v>2</v>
          </cell>
          <cell r="H149" t="str">
            <v xml:space="preserve">Area, </v>
          </cell>
        </row>
        <row r="150">
          <cell r="A150" t="str">
            <v>LMTD</v>
          </cell>
          <cell r="B150" t="str">
            <v>Overall Heat Transfer LMTD</v>
          </cell>
          <cell r="E150" t="str">
            <v>F</v>
          </cell>
          <cell r="F150">
            <v>2</v>
          </cell>
          <cell r="G150">
            <v>2</v>
          </cell>
          <cell r="H150" t="str">
            <v xml:space="preserve">LMTD, </v>
          </cell>
        </row>
        <row r="151">
          <cell r="A151" t="str">
            <v>LMTDCORR</v>
          </cell>
          <cell r="B151" t="str">
            <v>LMTD Correction (Refer to CORFAC input)</v>
          </cell>
          <cell r="E151" t="str">
            <v>F</v>
          </cell>
          <cell r="F151">
            <v>2</v>
          </cell>
          <cell r="G151">
            <v>2</v>
          </cell>
          <cell r="H151" t="str">
            <v xml:space="preserve">LMTDCOR, </v>
          </cell>
        </row>
        <row r="152">
          <cell r="A152" t="str">
            <v>U-LUMRAD</v>
          </cell>
          <cell r="B152" t="str">
            <v>Radiation Heat Transfer Coefficient</v>
          </cell>
          <cell r="E152" t="str">
            <v>Btu/h sqft F</v>
          </cell>
          <cell r="F152">
            <v>3</v>
          </cell>
          <cell r="G152">
            <v>3</v>
          </cell>
          <cell r="H152" t="str">
            <v xml:space="preserve">RadCoeff, </v>
          </cell>
        </row>
        <row r="153">
          <cell r="A153" t="str">
            <v>TSURF</v>
          </cell>
          <cell r="B153" t="str">
            <v>Tube Surface Temperature</v>
          </cell>
          <cell r="E153" t="str">
            <v>F</v>
          </cell>
          <cell r="F153">
            <v>1</v>
          </cell>
          <cell r="G153">
            <v>1</v>
          </cell>
          <cell r="H153" t="str">
            <v xml:space="preserve">Temperature, </v>
          </cell>
        </row>
        <row r="154">
          <cell r="A154" t="str">
            <v>OTCVCOEF</v>
          </cell>
          <cell r="B154" t="str">
            <v>Outside Convection Coefficient</v>
          </cell>
          <cell r="E154" t="str">
            <v>Btu/h sqft F</v>
          </cell>
          <cell r="F154">
            <v>3</v>
          </cell>
          <cell r="G154">
            <v>3</v>
          </cell>
          <cell r="H154" t="str">
            <v xml:space="preserve">ConvCoeff, </v>
          </cell>
        </row>
        <row r="155">
          <cell r="A155" t="str">
            <v>RDCVCOEF</v>
          </cell>
          <cell r="B155" t="str">
            <v>Gas Radiation Coefficient</v>
          </cell>
          <cell r="E155" t="str">
            <v>Btu/h sqft F</v>
          </cell>
          <cell r="F155">
            <v>3</v>
          </cell>
          <cell r="G155">
            <v>3</v>
          </cell>
          <cell r="H155" t="str">
            <v xml:space="preserve">RadCoeff, </v>
          </cell>
        </row>
        <row r="156">
          <cell r="A156" t="str">
            <v>WALLRES</v>
          </cell>
          <cell r="B156" t="str">
            <v>Wall Resistance</v>
          </cell>
          <cell r="E156" t="str">
            <v>Hr sqft F/btu</v>
          </cell>
          <cell r="F156">
            <v>2</v>
          </cell>
          <cell r="G156">
            <v>2</v>
          </cell>
          <cell r="H156" t="str">
            <v xml:space="preserve">WallRes, </v>
          </cell>
        </row>
        <row r="157">
          <cell r="A157" t="str">
            <v>INCVCOEF</v>
          </cell>
          <cell r="B157" t="str">
            <v>Inside Convection Coefficient</v>
          </cell>
          <cell r="E157" t="str">
            <v>Btu/h sqft F</v>
          </cell>
          <cell r="F157">
            <v>3</v>
          </cell>
          <cell r="G157">
            <v>3</v>
          </cell>
          <cell r="H157" t="str">
            <v xml:space="preserve">ConvCoeff, </v>
          </cell>
        </row>
        <row r="158">
          <cell r="A158" t="str">
            <v>EFIN</v>
          </cell>
          <cell r="B158" t="str">
            <v>Fin Efficiency</v>
          </cell>
          <cell r="E158" t="str">
            <v>%</v>
          </cell>
          <cell r="F158">
            <v>2</v>
          </cell>
          <cell r="G158">
            <v>2</v>
          </cell>
          <cell r="H158" t="str">
            <v xml:space="preserve">Eff, </v>
          </cell>
        </row>
        <row r="159">
          <cell r="A159" t="str">
            <v>FIN-AREA</v>
          </cell>
          <cell r="B159" t="str">
            <v>Fin Area</v>
          </cell>
          <cell r="E159" t="str">
            <v>sqft/ft-row</v>
          </cell>
          <cell r="F159">
            <v>2</v>
          </cell>
          <cell r="G159">
            <v>2</v>
          </cell>
          <cell r="H159" t="str">
            <v xml:space="preserve">Area, </v>
          </cell>
        </row>
        <row r="160">
          <cell r="A160" t="str">
            <v>PRIMAREA</v>
          </cell>
          <cell r="B160" t="str">
            <v>Prime Tube Area</v>
          </cell>
          <cell r="E160" t="str">
            <v>sqft/ft-row</v>
          </cell>
          <cell r="F160">
            <v>2</v>
          </cell>
          <cell r="G160">
            <v>2</v>
          </cell>
          <cell r="H160" t="str">
            <v xml:space="preserve">Area, </v>
          </cell>
        </row>
        <row r="161">
          <cell r="A161" t="str">
            <v>FREEAREA</v>
          </cell>
          <cell r="B161" t="str">
            <v>Free Gas Flow Area</v>
          </cell>
          <cell r="E161" t="str">
            <v>sqft</v>
          </cell>
          <cell r="F161">
            <v>2</v>
          </cell>
          <cell r="G161">
            <v>2</v>
          </cell>
          <cell r="H161" t="str">
            <v xml:space="preserve">Area, </v>
          </cell>
        </row>
        <row r="162">
          <cell r="A162" t="str">
            <v>TUBED</v>
          </cell>
          <cell r="B162" t="str">
            <v>Tube Diameter</v>
          </cell>
          <cell r="E162" t="str">
            <v>in</v>
          </cell>
          <cell r="F162">
            <v>2</v>
          </cell>
          <cell r="G162">
            <v>2</v>
          </cell>
          <cell r="H162" t="str">
            <v xml:space="preserve">Diameter, </v>
          </cell>
        </row>
        <row r="163">
          <cell r="A163" t="str">
            <v>WALLT</v>
          </cell>
          <cell r="B163" t="str">
            <v>Wall Thinkness</v>
          </cell>
          <cell r="E163" t="str">
            <v>in</v>
          </cell>
          <cell r="F163">
            <v>2</v>
          </cell>
          <cell r="G163">
            <v>2</v>
          </cell>
          <cell r="H163" t="str">
            <v xml:space="preserve">Thickness, </v>
          </cell>
        </row>
        <row r="164">
          <cell r="A164" t="str">
            <v>NROW</v>
          </cell>
          <cell r="B164" t="str">
            <v>Number of Rows</v>
          </cell>
          <cell r="E164" t="str">
            <v>#</v>
          </cell>
        </row>
        <row r="165">
          <cell r="A165" t="str">
            <v>NSEC</v>
          </cell>
          <cell r="B165" t="str">
            <v>Total number of rows in HRSG section</v>
          </cell>
          <cell r="E165" t="str">
            <v>#</v>
          </cell>
        </row>
        <row r="166">
          <cell r="A166" t="str">
            <v>QLUM</v>
          </cell>
          <cell r="B166" t="str">
            <v>Luminous Heat Transfer</v>
          </cell>
          <cell r="E166" t="str">
            <v>Mbtu/h</v>
          </cell>
          <cell r="F166">
            <v>3</v>
          </cell>
          <cell r="G166">
            <v>3</v>
          </cell>
          <cell r="H166" t="str">
            <v xml:space="preserve">HeatX, </v>
          </cell>
        </row>
        <row r="167">
          <cell r="A167" t="str">
            <v>TLUM</v>
          </cell>
          <cell r="B167" t="str">
            <v xml:space="preserve">Luminous radiation source temperature </v>
          </cell>
          <cell r="E167" t="str">
            <v>F</v>
          </cell>
          <cell r="F167">
            <v>1</v>
          </cell>
          <cell r="G167">
            <v>1</v>
          </cell>
          <cell r="H167" t="str">
            <v xml:space="preserve">Temperature, </v>
          </cell>
        </row>
        <row r="168">
          <cell r="A168" t="str">
            <v>ALUM</v>
          </cell>
          <cell r="B168" t="str">
            <v>Luminous radiation heat transfer area</v>
          </cell>
          <cell r="E168" t="str">
            <v>sqft</v>
          </cell>
          <cell r="F168">
            <v>2</v>
          </cell>
          <cell r="G168">
            <v>2</v>
          </cell>
          <cell r="H168" t="str">
            <v xml:space="preserve">Area, </v>
          </cell>
        </row>
        <row r="169">
          <cell r="A169" t="str">
            <v>SUPERHTR,ECONOMZR</v>
          </cell>
        </row>
        <row r="170">
          <cell r="A170" t="str">
            <v>TCOUT</v>
          </cell>
          <cell r="B170" t="str">
            <v>Water/steam side outlet temperature</v>
          </cell>
          <cell r="E170" t="str">
            <v>F</v>
          </cell>
          <cell r="F170">
            <v>1</v>
          </cell>
          <cell r="G170">
            <v>1</v>
          </cell>
          <cell r="H170" t="str">
            <v xml:space="preserve">Temperature, </v>
          </cell>
        </row>
        <row r="171">
          <cell r="A171" t="str">
            <v>DWET</v>
          </cell>
          <cell r="B171" t="str">
            <v>Tube DWET(Refer To Input)</v>
          </cell>
          <cell r="E171" t="str">
            <v>in</v>
          </cell>
          <cell r="F171">
            <v>3</v>
          </cell>
          <cell r="G171">
            <v>3</v>
          </cell>
          <cell r="H171" t="str">
            <v xml:space="preserve">Diameter, </v>
          </cell>
        </row>
        <row r="172">
          <cell r="A172" t="str">
            <v>LWET</v>
          </cell>
          <cell r="B172" t="str">
            <v>Tube LWET(Refer To Input)</v>
          </cell>
          <cell r="E172" t="str">
            <v>in</v>
          </cell>
          <cell r="F172">
            <v>2</v>
          </cell>
          <cell r="G172">
            <v>2</v>
          </cell>
          <cell r="H172" t="str">
            <v xml:space="preserve">Length, </v>
          </cell>
        </row>
        <row r="173">
          <cell r="A173" t="str">
            <v>NWET</v>
          </cell>
          <cell r="B173" t="str">
            <v>Tube NWET(Refer To Input)</v>
          </cell>
          <cell r="E173" t="str">
            <v>#</v>
          </cell>
        </row>
        <row r="174">
          <cell r="A174" t="str">
            <v>NSEG</v>
          </cell>
          <cell r="B174" t="str">
            <v>Tube Segments</v>
          </cell>
          <cell r="E174" t="str">
            <v>#</v>
          </cell>
        </row>
        <row r="175">
          <cell r="A175" t="str">
            <v>VELIN</v>
          </cell>
          <cell r="B175" t="str">
            <v>Velocity In</v>
          </cell>
          <cell r="E175" t="str">
            <v>ft/sec</v>
          </cell>
          <cell r="F175">
            <v>2</v>
          </cell>
          <cell r="G175">
            <v>2</v>
          </cell>
          <cell r="H175" t="str">
            <v xml:space="preserve">Velocity, </v>
          </cell>
        </row>
        <row r="176">
          <cell r="A176" t="str">
            <v>VELOUT</v>
          </cell>
          <cell r="B176" t="str">
            <v>Velocity Out</v>
          </cell>
          <cell r="E176" t="str">
            <v>ft/sec</v>
          </cell>
          <cell r="F176">
            <v>2</v>
          </cell>
          <cell r="G176">
            <v>2</v>
          </cell>
          <cell r="H176" t="str">
            <v xml:space="preserve">Velocity, </v>
          </cell>
        </row>
        <row r="177">
          <cell r="A177" t="str">
            <v>PD</v>
          </cell>
          <cell r="B177" t="str">
            <v>Pressure Drop</v>
          </cell>
          <cell r="E177" t="str">
            <v>psi</v>
          </cell>
          <cell r="F177">
            <v>2</v>
          </cell>
          <cell r="G177">
            <v>2</v>
          </cell>
          <cell r="H177" t="str">
            <v xml:space="preserve">Pressure Drop, </v>
          </cell>
        </row>
        <row r="178">
          <cell r="A178" t="str">
            <v>EVAPDRM,INTDEA</v>
          </cell>
        </row>
        <row r="179">
          <cell r="A179" t="str">
            <v>PDRUMSET</v>
          </cell>
          <cell r="B179" t="str">
            <v>Desired Drum Pressure</v>
          </cell>
          <cell r="E179" t="str">
            <v>psia</v>
          </cell>
          <cell r="F179">
            <v>2</v>
          </cell>
          <cell r="G179">
            <v>2</v>
          </cell>
          <cell r="H179" t="str">
            <v xml:space="preserve">Pressure, </v>
          </cell>
        </row>
        <row r="180">
          <cell r="A180" t="str">
            <v>CIRCFLOW</v>
          </cell>
          <cell r="B180" t="str">
            <v>Circulation Flow</v>
          </cell>
          <cell r="E180" t="str">
            <v>lb/h</v>
          </cell>
          <cell r="F180">
            <v>1</v>
          </cell>
          <cell r="G180">
            <v>1</v>
          </cell>
          <cell r="H180" t="str">
            <v xml:space="preserve">Flow, </v>
          </cell>
        </row>
        <row r="181">
          <cell r="A181" t="str">
            <v>INTDEA</v>
          </cell>
        </row>
        <row r="182">
          <cell r="A182" t="str">
            <v>DPRESMAX</v>
          </cell>
          <cell r="B182" t="str">
            <v>Maximum Allowable Drum Pressure</v>
          </cell>
          <cell r="E182" t="str">
            <v>psia</v>
          </cell>
          <cell r="F182">
            <v>2</v>
          </cell>
          <cell r="G182">
            <v>2</v>
          </cell>
          <cell r="H182" t="str">
            <v xml:space="preserve">Pressure, </v>
          </cell>
        </row>
        <row r="183">
          <cell r="A183" t="str">
            <v>DPRESMIN</v>
          </cell>
          <cell r="B183" t="str">
            <v>Minimum Allwable Drum Pressure</v>
          </cell>
          <cell r="E183" t="str">
            <v>psia</v>
          </cell>
          <cell r="F183">
            <v>2</v>
          </cell>
          <cell r="G183">
            <v>2</v>
          </cell>
          <cell r="H183" t="str">
            <v xml:space="preserve">Pressure, </v>
          </cell>
        </row>
        <row r="184">
          <cell r="A184" t="str">
            <v>FHT,DCLR</v>
          </cell>
        </row>
        <row r="185">
          <cell r="A185" t="str">
            <v>DUTY</v>
          </cell>
          <cell r="B185" t="str">
            <v>Heat Duty</v>
          </cell>
          <cell r="E185" t="str">
            <v>Mbtu/h</v>
          </cell>
          <cell r="F185">
            <v>3</v>
          </cell>
          <cell r="G185">
            <v>3</v>
          </cell>
          <cell r="H185" t="str">
            <v xml:space="preserve">Duty, </v>
          </cell>
        </row>
        <row r="186">
          <cell r="A186" t="str">
            <v>TUBMETAL</v>
          </cell>
          <cell r="B186" t="str">
            <v>Tube Metal</v>
          </cell>
          <cell r="E186" t="str">
            <v>#</v>
          </cell>
          <cell r="F186">
            <v>0</v>
          </cell>
          <cell r="G186">
            <v>0</v>
          </cell>
          <cell r="H186" t="str">
            <v xml:space="preserve">Code, </v>
          </cell>
        </row>
        <row r="187">
          <cell r="A187" t="str">
            <v>TUBGAUGE</v>
          </cell>
          <cell r="B187" t="str">
            <v>Tube Gauge</v>
          </cell>
          <cell r="E187" t="str">
            <v>BWG</v>
          </cell>
          <cell r="F187">
            <v>0</v>
          </cell>
          <cell r="G187">
            <v>0</v>
          </cell>
          <cell r="H187" t="str">
            <v xml:space="preserve">Gauge, </v>
          </cell>
        </row>
        <row r="188">
          <cell r="A188" t="str">
            <v>TBVEL</v>
          </cell>
          <cell r="B188" t="str">
            <v>Tube Velocity (Based on Density at Average Pres &amp; Temp)</v>
          </cell>
          <cell r="E188" t="str">
            <v>ft/s</v>
          </cell>
          <cell r="F188">
            <v>2</v>
          </cell>
          <cell r="G188">
            <v>2</v>
          </cell>
          <cell r="H188" t="str">
            <v xml:space="preserve">Velocity, </v>
          </cell>
        </row>
        <row r="189">
          <cell r="A189" t="str">
            <v>TBVALSAT</v>
          </cell>
          <cell r="B189" t="str">
            <v>Tube Velocity (Based on Sat. Liq. Density at 60 F)</v>
          </cell>
          <cell r="E189" t="str">
            <v>ft/s</v>
          </cell>
          <cell r="F189">
            <v>2</v>
          </cell>
          <cell r="G189">
            <v>2</v>
          </cell>
          <cell r="H189" t="str">
            <v xml:space="preserve">Velocity, </v>
          </cell>
        </row>
        <row r="190">
          <cell r="A190" t="str">
            <v>TBOUTDIA</v>
          </cell>
          <cell r="B190" t="str">
            <v>Tube Outside Diameter</v>
          </cell>
          <cell r="E190" t="str">
            <v>in</v>
          </cell>
          <cell r="F190">
            <v>2</v>
          </cell>
          <cell r="G190">
            <v>2</v>
          </cell>
          <cell r="H190" t="str">
            <v xml:space="preserve">Diameter, </v>
          </cell>
        </row>
        <row r="191">
          <cell r="A191" t="str">
            <v>N-UTUBES</v>
          </cell>
          <cell r="B191" t="str">
            <v>Number of U-Tubes</v>
          </cell>
          <cell r="E191" t="str">
            <v>#</v>
          </cell>
        </row>
        <row r="192">
          <cell r="A192" t="str">
            <v>DCL-AREA</v>
          </cell>
          <cell r="B192" t="str">
            <v>Drain Cooler Heat Transfer Area</v>
          </cell>
          <cell r="E192" t="str">
            <v>sqft</v>
          </cell>
          <cell r="F192">
            <v>1</v>
          </cell>
          <cell r="G192">
            <v>1</v>
          </cell>
          <cell r="H192" t="str">
            <v xml:space="preserve">Area, </v>
          </cell>
        </row>
        <row r="193">
          <cell r="A193" t="str">
            <v>DCL-HEAT</v>
          </cell>
          <cell r="B193" t="str">
            <v>Draincooler Heat Transferred</v>
          </cell>
          <cell r="E193" t="str">
            <v>Mbtu/h</v>
          </cell>
          <cell r="F193">
            <v>3</v>
          </cell>
          <cell r="G193">
            <v>3</v>
          </cell>
          <cell r="H193" t="str">
            <v xml:space="preserve">HeatX, </v>
          </cell>
        </row>
        <row r="194">
          <cell r="A194" t="str">
            <v>DCL-LMTD</v>
          </cell>
          <cell r="B194" t="str">
            <v xml:space="preserve">Draincooler LMTD </v>
          </cell>
          <cell r="E194" t="str">
            <v>F</v>
          </cell>
          <cell r="F194">
            <v>2</v>
          </cell>
          <cell r="G194">
            <v>2</v>
          </cell>
          <cell r="H194" t="str">
            <v xml:space="preserve">LMTD, </v>
          </cell>
        </row>
        <row r="195">
          <cell r="A195" t="str">
            <v>DCL-U</v>
          </cell>
          <cell r="B195" t="str">
            <v>Draincooler Overall Heat Transfer Coefficient</v>
          </cell>
          <cell r="E195" t="str">
            <v>Btu/h sqft F</v>
          </cell>
          <cell r="F195">
            <v>3</v>
          </cell>
          <cell r="G195">
            <v>3</v>
          </cell>
          <cell r="H195" t="str">
            <v xml:space="preserve">Coeff, </v>
          </cell>
        </row>
        <row r="196">
          <cell r="A196" t="str">
            <v>DCL-INFL</v>
          </cell>
          <cell r="B196" t="str">
            <v>Draincooler Inside Tube Fouling</v>
          </cell>
          <cell r="E196" t="str">
            <v>Hr sqft F/Btu</v>
          </cell>
          <cell r="F196">
            <v>3</v>
          </cell>
          <cell r="G196">
            <v>3</v>
          </cell>
        </row>
        <row r="197">
          <cell r="A197" t="str">
            <v>DCL-OTFL</v>
          </cell>
          <cell r="B197" t="str">
            <v>Draincooler Outside Tube Fouling</v>
          </cell>
          <cell r="E197" t="str">
            <v>Hr sqft F/Btu</v>
          </cell>
          <cell r="F197">
            <v>3</v>
          </cell>
          <cell r="G197">
            <v>3</v>
          </cell>
        </row>
        <row r="198">
          <cell r="A198" t="str">
            <v>DCL-SHLR</v>
          </cell>
          <cell r="B198" t="str">
            <v>Draincooler Shell Side Resistance</v>
          </cell>
          <cell r="E198" t="str">
            <v>Hr sqft F/Btu</v>
          </cell>
          <cell r="F198">
            <v>3</v>
          </cell>
          <cell r="G198">
            <v>3</v>
          </cell>
        </row>
        <row r="199">
          <cell r="A199" t="str">
            <v>DCL-TUBR</v>
          </cell>
          <cell r="B199" t="str">
            <v>Draincooler Tube Side Resistance</v>
          </cell>
          <cell r="E199" t="str">
            <v>Hr sqft F/Btu</v>
          </cell>
          <cell r="F199">
            <v>3</v>
          </cell>
          <cell r="G199">
            <v>3</v>
          </cell>
        </row>
        <row r="200">
          <cell r="A200" t="str">
            <v>DCL-TWAR</v>
          </cell>
          <cell r="B200" t="str">
            <v>Draincooler Wall Resistance</v>
          </cell>
          <cell r="E200" t="str">
            <v>Hr sqft F/Btu</v>
          </cell>
          <cell r="F200">
            <v>3</v>
          </cell>
          <cell r="G200">
            <v>3</v>
          </cell>
        </row>
        <row r="201">
          <cell r="A201" t="str">
            <v>DCLR</v>
          </cell>
        </row>
        <row r="202">
          <cell r="A202" t="str">
            <v>APPTDIFF</v>
          </cell>
          <cell r="B202" t="str">
            <v xml:space="preserve">Draincooler Approach Temp </v>
          </cell>
          <cell r="E202" t="str">
            <v>F</v>
          </cell>
          <cell r="F202">
            <v>2</v>
          </cell>
          <cell r="G202">
            <v>2</v>
          </cell>
          <cell r="H202" t="str">
            <v xml:space="preserve">Approach, </v>
          </cell>
        </row>
        <row r="203">
          <cell r="A203" t="str">
            <v>FHT</v>
          </cell>
        </row>
        <row r="204">
          <cell r="A204" t="str">
            <v>TD-TERM</v>
          </cell>
          <cell r="B204" t="str">
            <v>TTD</v>
          </cell>
          <cell r="E204" t="str">
            <v>F</v>
          </cell>
          <cell r="F204">
            <v>2</v>
          </cell>
          <cell r="G204">
            <v>2</v>
          </cell>
          <cell r="H204" t="str">
            <v xml:space="preserve">TTD, </v>
          </cell>
        </row>
        <row r="205">
          <cell r="A205" t="str">
            <v>DCA-TERM</v>
          </cell>
          <cell r="B205" t="str">
            <v>Draincooler Approach</v>
          </cell>
          <cell r="E205" t="str">
            <v>F</v>
          </cell>
          <cell r="F205">
            <v>2</v>
          </cell>
          <cell r="G205">
            <v>2</v>
          </cell>
          <cell r="H205" t="str">
            <v xml:space="preserve">Approach, </v>
          </cell>
        </row>
        <row r="206">
          <cell r="A206" t="str">
            <v>SHELLP</v>
          </cell>
          <cell r="B206" t="str">
            <v>Shell Pressure</v>
          </cell>
          <cell r="E206" t="str">
            <v>psia</v>
          </cell>
          <cell r="F206">
            <v>1</v>
          </cell>
          <cell r="G206">
            <v>1</v>
          </cell>
          <cell r="H206" t="str">
            <v xml:space="preserve">Pressure, </v>
          </cell>
        </row>
        <row r="207">
          <cell r="A207" t="str">
            <v>SHELLT</v>
          </cell>
          <cell r="B207" t="str">
            <v>Shell Temperature</v>
          </cell>
          <cell r="E207" t="str">
            <v>F</v>
          </cell>
          <cell r="F207">
            <v>1</v>
          </cell>
          <cell r="G207">
            <v>1</v>
          </cell>
          <cell r="H207" t="str">
            <v xml:space="preserve">Temperature, </v>
          </cell>
        </row>
        <row r="208">
          <cell r="A208" t="str">
            <v>DSH-AREA</v>
          </cell>
          <cell r="B208" t="str">
            <v>Desuperheater Area</v>
          </cell>
          <cell r="E208" t="str">
            <v>sqft</v>
          </cell>
          <cell r="F208">
            <v>2</v>
          </cell>
          <cell r="G208">
            <v>2</v>
          </cell>
          <cell r="H208" t="str">
            <v xml:space="preserve">Area, </v>
          </cell>
        </row>
        <row r="209">
          <cell r="A209" t="str">
            <v>DSH-HEAT</v>
          </cell>
          <cell r="B209" t="str">
            <v>Desuperheater Heat Duty</v>
          </cell>
          <cell r="E209" t="str">
            <v>Mbtu/h</v>
          </cell>
          <cell r="F209">
            <v>3</v>
          </cell>
          <cell r="G209">
            <v>3</v>
          </cell>
          <cell r="H209" t="str">
            <v xml:space="preserve">Heat Duty, </v>
          </cell>
        </row>
        <row r="210">
          <cell r="A210" t="str">
            <v>DSH-LMTD</v>
          </cell>
          <cell r="B210" t="str">
            <v>Desuperheater LMTD</v>
          </cell>
          <cell r="E210" t="str">
            <v>F</v>
          </cell>
          <cell r="F210">
            <v>1</v>
          </cell>
          <cell r="G210">
            <v>1</v>
          </cell>
          <cell r="H210" t="str">
            <v xml:space="preserve">LMTD, </v>
          </cell>
        </row>
        <row r="211">
          <cell r="A211" t="str">
            <v>DSH-U</v>
          </cell>
          <cell r="B211" t="str">
            <v>Desuperheater Heat Transfer Coefficient</v>
          </cell>
          <cell r="E211" t="str">
            <v>Btu/h sqft F</v>
          </cell>
          <cell r="F211">
            <v>2</v>
          </cell>
          <cell r="G211">
            <v>2</v>
          </cell>
          <cell r="H211" t="str">
            <v xml:space="preserve">Coeff, </v>
          </cell>
        </row>
        <row r="212">
          <cell r="A212" t="str">
            <v>DSH-INFL</v>
          </cell>
          <cell r="B212" t="str">
            <v>Desuperheater Inside Tube Fouling</v>
          </cell>
          <cell r="E212" t="str">
            <v>Hr sqft F/Btu</v>
          </cell>
          <cell r="F212">
            <v>3</v>
          </cell>
          <cell r="G212">
            <v>3</v>
          </cell>
        </row>
        <row r="213">
          <cell r="A213" t="str">
            <v>DSH-OTFL</v>
          </cell>
          <cell r="B213" t="str">
            <v>Desuperheater Outside Tube Fouling</v>
          </cell>
          <cell r="E213" t="str">
            <v>Hr sqft F/Btu</v>
          </cell>
          <cell r="F213">
            <v>3</v>
          </cell>
          <cell r="G213">
            <v>3</v>
          </cell>
        </row>
        <row r="214">
          <cell r="A214" t="str">
            <v>DSH-SHLR</v>
          </cell>
          <cell r="B214" t="str">
            <v>Desuperheater Shell Side Resistance</v>
          </cell>
          <cell r="E214" t="str">
            <v>Hr sqft F/Btu</v>
          </cell>
          <cell r="F214">
            <v>3</v>
          </cell>
          <cell r="G214">
            <v>3</v>
          </cell>
        </row>
        <row r="215">
          <cell r="A215" t="str">
            <v>DSH-TUBR</v>
          </cell>
          <cell r="B215" t="str">
            <v>Desuperheater Tube Side Resistance</v>
          </cell>
          <cell r="E215" t="str">
            <v>Hr sqft F/Btu</v>
          </cell>
          <cell r="F215">
            <v>3</v>
          </cell>
          <cell r="G215">
            <v>3</v>
          </cell>
        </row>
        <row r="216">
          <cell r="A216" t="str">
            <v>DSH-TWAR</v>
          </cell>
          <cell r="B216" t="str">
            <v>Desuperheater Wall Resistance</v>
          </cell>
          <cell r="E216" t="str">
            <v>Hr sqft F/Btu</v>
          </cell>
          <cell r="F216">
            <v>3</v>
          </cell>
          <cell r="G216">
            <v>3</v>
          </cell>
        </row>
        <row r="217">
          <cell r="A217" t="str">
            <v>FWIN-TMP</v>
          </cell>
          <cell r="B217" t="str">
            <v>Feedwater In Temp</v>
          </cell>
          <cell r="E217" t="str">
            <v>F</v>
          </cell>
          <cell r="F217">
            <v>1</v>
          </cell>
          <cell r="G217">
            <v>1</v>
          </cell>
          <cell r="H217" t="str">
            <v xml:space="preserve">Temperature, </v>
          </cell>
        </row>
        <row r="218">
          <cell r="A218" t="str">
            <v>STM-TEMP</v>
          </cell>
          <cell r="B218" t="str">
            <v>Extraction Steam In Temp</v>
          </cell>
          <cell r="E218" t="str">
            <v>F</v>
          </cell>
          <cell r="F218">
            <v>1</v>
          </cell>
          <cell r="G218">
            <v>1</v>
          </cell>
          <cell r="H218" t="str">
            <v xml:space="preserve">Temperature, </v>
          </cell>
        </row>
        <row r="219">
          <cell r="A219" t="str">
            <v>CND-AREA</v>
          </cell>
          <cell r="B219" t="str">
            <v xml:space="preserve">Condensing Area </v>
          </cell>
          <cell r="E219" t="str">
            <v>sqft</v>
          </cell>
          <cell r="F219">
            <v>2</v>
          </cell>
          <cell r="G219">
            <v>2</v>
          </cell>
          <cell r="H219" t="str">
            <v xml:space="preserve">Area, </v>
          </cell>
        </row>
        <row r="220">
          <cell r="A220" t="str">
            <v>CND-HEAT</v>
          </cell>
          <cell r="B220" t="str">
            <v>Condensing Area Heat Duty</v>
          </cell>
          <cell r="E220" t="str">
            <v>Mbtu/h</v>
          </cell>
          <cell r="F220">
            <v>3</v>
          </cell>
          <cell r="G220">
            <v>3</v>
          </cell>
          <cell r="H220" t="str">
            <v xml:space="preserve">Heat Duty, </v>
          </cell>
        </row>
        <row r="221">
          <cell r="A221" t="str">
            <v>CND-LMTD</v>
          </cell>
          <cell r="B221" t="str">
            <v>Condensing Area LMTD</v>
          </cell>
          <cell r="E221" t="str">
            <v>F</v>
          </cell>
          <cell r="F221">
            <v>1</v>
          </cell>
          <cell r="G221">
            <v>1</v>
          </cell>
          <cell r="H221" t="str">
            <v xml:space="preserve">LMTD, </v>
          </cell>
        </row>
        <row r="222">
          <cell r="A222" t="str">
            <v>CND-U</v>
          </cell>
          <cell r="B222" t="str">
            <v>Condensing Area Heat Transfer Coefficient</v>
          </cell>
          <cell r="E222" t="str">
            <v>Btu/h sqft F</v>
          </cell>
          <cell r="F222">
            <v>3</v>
          </cell>
          <cell r="G222">
            <v>3</v>
          </cell>
          <cell r="H222" t="str">
            <v xml:space="preserve">Coeff, </v>
          </cell>
        </row>
        <row r="223">
          <cell r="A223" t="str">
            <v>CND-INFL</v>
          </cell>
          <cell r="B223" t="str">
            <v>Condensing Area Inside Tube Fouling</v>
          </cell>
          <cell r="E223" t="str">
            <v>Hr sqft F/Btu</v>
          </cell>
          <cell r="F223">
            <v>3</v>
          </cell>
          <cell r="G223">
            <v>3</v>
          </cell>
        </row>
        <row r="224">
          <cell r="A224" t="str">
            <v>CND-OTFL</v>
          </cell>
          <cell r="B224" t="str">
            <v>Condensing Area Outside Tube Fouling</v>
          </cell>
          <cell r="E224" t="str">
            <v>Hr sqft F/Btu</v>
          </cell>
          <cell r="F224">
            <v>3</v>
          </cell>
          <cell r="G224">
            <v>3</v>
          </cell>
        </row>
        <row r="225">
          <cell r="A225" t="str">
            <v>CND-SHLR</v>
          </cell>
          <cell r="B225" t="str">
            <v>Condensing Area Shell Side Resistance</v>
          </cell>
          <cell r="E225" t="str">
            <v>Hr sqft F/Btu</v>
          </cell>
          <cell r="F225">
            <v>3</v>
          </cell>
          <cell r="G225">
            <v>3</v>
          </cell>
        </row>
        <row r="226">
          <cell r="A226" t="str">
            <v>CND-TUBR</v>
          </cell>
          <cell r="B226" t="str">
            <v>Condensing Area Tube Side Resistance</v>
          </cell>
          <cell r="E226" t="str">
            <v>Hr sqft F/Btu</v>
          </cell>
          <cell r="F226">
            <v>3</v>
          </cell>
          <cell r="G226">
            <v>3</v>
          </cell>
        </row>
        <row r="227">
          <cell r="A227" t="str">
            <v>CND-TWAR</v>
          </cell>
          <cell r="B227" t="str">
            <v>Condensing Area Wall Resistance</v>
          </cell>
          <cell r="E227" t="str">
            <v>Hr sqft F/Btu</v>
          </cell>
          <cell r="F227">
            <v>3</v>
          </cell>
          <cell r="G227">
            <v>3</v>
          </cell>
        </row>
        <row r="228">
          <cell r="A228" t="str">
            <v>PINCH</v>
          </cell>
          <cell r="B228" t="str">
            <v>Condensing Area Pinch</v>
          </cell>
          <cell r="E228" t="str">
            <v>F</v>
          </cell>
          <cell r="F228">
            <v>1</v>
          </cell>
          <cell r="G228">
            <v>1</v>
          </cell>
          <cell r="H228" t="str">
            <v xml:space="preserve">Pinch, </v>
          </cell>
        </row>
        <row r="229">
          <cell r="A229" t="str">
            <v>FWOT-TMP</v>
          </cell>
          <cell r="B229" t="str">
            <v>Feedwater Exit Temp</v>
          </cell>
          <cell r="E229" t="str">
            <v>F</v>
          </cell>
          <cell r="F229">
            <v>1</v>
          </cell>
          <cell r="G229">
            <v>1</v>
          </cell>
          <cell r="H229" t="str">
            <v xml:space="preserve">Temperature, </v>
          </cell>
        </row>
        <row r="230">
          <cell r="A230" t="str">
            <v>GEN</v>
          </cell>
        </row>
        <row r="231">
          <cell r="A231" t="str">
            <v>SHAFTSPD</v>
          </cell>
          <cell r="B231" t="str">
            <v>Generator Speed</v>
          </cell>
          <cell r="E231" t="str">
            <v>RPM</v>
          </cell>
          <cell r="F231">
            <v>0</v>
          </cell>
          <cell r="G231">
            <v>0</v>
          </cell>
          <cell r="H231" t="str">
            <v xml:space="preserve">Speed, </v>
          </cell>
        </row>
        <row r="232">
          <cell r="A232" t="str">
            <v>CAPACITY</v>
          </cell>
          <cell r="B232" t="str">
            <v>Generator MVA Rating</v>
          </cell>
          <cell r="E232" t="str">
            <v>MVA</v>
          </cell>
          <cell r="F232">
            <v>3</v>
          </cell>
          <cell r="G232">
            <v>3</v>
          </cell>
          <cell r="H232" t="str">
            <v xml:space="preserve">Rating, </v>
          </cell>
        </row>
        <row r="233">
          <cell r="A233" t="str">
            <v>WRATE</v>
          </cell>
          <cell r="B233" t="str">
            <v xml:space="preserve">Generator MW Rating </v>
          </cell>
          <cell r="E233" t="str">
            <v>MW</v>
          </cell>
          <cell r="F233">
            <v>3</v>
          </cell>
          <cell r="G233">
            <v>3</v>
          </cell>
          <cell r="H233" t="str">
            <v xml:space="preserve">Rating, </v>
          </cell>
        </row>
        <row r="234">
          <cell r="A234" t="str">
            <v>PWRFCTR</v>
          </cell>
          <cell r="B234" t="str">
            <v>Power Factor</v>
          </cell>
          <cell r="F234">
            <v>2</v>
          </cell>
          <cell r="G234">
            <v>2</v>
          </cell>
          <cell r="H234" t="str">
            <v xml:space="preserve">Unitless, </v>
          </cell>
        </row>
        <row r="235">
          <cell r="A235" t="str">
            <v>GASSRC,GASMIX</v>
          </cell>
        </row>
        <row r="236">
          <cell r="A236" t="str">
            <v>GASPERC</v>
          </cell>
          <cell r="B236" t="str">
            <v>Gas Percent,</v>
          </cell>
          <cell r="E236" t="str">
            <v>%</v>
          </cell>
          <cell r="F236">
            <v>2</v>
          </cell>
          <cell r="G236">
            <v>2</v>
          </cell>
          <cell r="H236" t="str">
            <v xml:space="preserve">Percent, </v>
          </cell>
        </row>
        <row r="237">
          <cell r="A237" t="str">
            <v>MOLWEIGH</v>
          </cell>
          <cell r="B237" t="str">
            <v>Gas Molecular Weight</v>
          </cell>
          <cell r="E237" t="str">
            <v>lbm/lbmol</v>
          </cell>
          <cell r="F237">
            <v>2</v>
          </cell>
          <cell r="G237">
            <v>2</v>
          </cell>
          <cell r="H237" t="str">
            <v xml:space="preserve">MW, </v>
          </cell>
        </row>
        <row r="238">
          <cell r="A238" t="str">
            <v>XSAIR</v>
          </cell>
          <cell r="B238" t="str">
            <v>Excess Air %</v>
          </cell>
          <cell r="E238" t="str">
            <v>%</v>
          </cell>
          <cell r="F238">
            <v>2</v>
          </cell>
          <cell r="G238">
            <v>2</v>
          </cell>
          <cell r="H238" t="str">
            <v xml:space="preserve">Percent, </v>
          </cell>
        </row>
        <row r="239">
          <cell r="A239" t="str">
            <v>H2OVAPOR</v>
          </cell>
          <cell r="B239" t="str">
            <v>Water Vapor % by mass</v>
          </cell>
          <cell r="E239" t="str">
            <v>%</v>
          </cell>
          <cell r="F239">
            <v>2</v>
          </cell>
          <cell r="G239">
            <v>2</v>
          </cell>
          <cell r="H239" t="str">
            <v xml:space="preserve">Percent, </v>
          </cell>
        </row>
        <row r="240">
          <cell r="A240" t="str">
            <v>COMPRESS</v>
          </cell>
        </row>
        <row r="241">
          <cell r="A241" t="str">
            <v>EFF</v>
          </cell>
          <cell r="B241" t="str">
            <v>Compressor Efficiency</v>
          </cell>
          <cell r="E241" t="str">
            <v>%</v>
          </cell>
          <cell r="F241">
            <v>2</v>
          </cell>
          <cell r="G241">
            <v>2</v>
          </cell>
          <cell r="H241" t="str">
            <v xml:space="preserve">Eff, </v>
          </cell>
        </row>
        <row r="242">
          <cell r="A242" t="str">
            <v>REQPOWER</v>
          </cell>
          <cell r="B242" t="str">
            <v>Required Power</v>
          </cell>
          <cell r="E242" t="str">
            <v>HP</v>
          </cell>
          <cell r="F242">
            <v>2</v>
          </cell>
          <cell r="G242">
            <v>2</v>
          </cell>
          <cell r="H242" t="str">
            <v xml:space="preserve">Power, </v>
          </cell>
        </row>
        <row r="243">
          <cell r="A243" t="str">
            <v>LEAK</v>
          </cell>
        </row>
        <row r="244">
          <cell r="A244" t="str">
            <v>PACKC</v>
          </cell>
          <cell r="B244" t="str">
            <v>Packing Constant</v>
          </cell>
          <cell r="E244" t="str">
            <v>PC</v>
          </cell>
          <cell r="F244">
            <v>3</v>
          </cell>
          <cell r="G244">
            <v>3</v>
          </cell>
          <cell r="H244" t="str">
            <v xml:space="preserve">Unitless, </v>
          </cell>
        </row>
        <row r="245">
          <cell r="A245" t="str">
            <v>LEAKFLOW</v>
          </cell>
          <cell r="B245" t="str">
            <v>Leakage Flow</v>
          </cell>
          <cell r="E245" t="str">
            <v>lb/hr</v>
          </cell>
          <cell r="F245">
            <v>1</v>
          </cell>
          <cell r="G245">
            <v>1</v>
          </cell>
          <cell r="H245" t="str">
            <v xml:space="preserve">massflow, </v>
          </cell>
        </row>
        <row r="246">
          <cell r="A246" t="str">
            <v>CONTROL</v>
          </cell>
        </row>
        <row r="247">
          <cell r="A247" t="str">
            <v>POUT</v>
          </cell>
          <cell r="B247" t="str">
            <v>Exit Pressure</v>
          </cell>
          <cell r="E247" t="str">
            <v>psia</v>
          </cell>
          <cell r="F247">
            <v>2</v>
          </cell>
          <cell r="G247">
            <v>2</v>
          </cell>
          <cell r="H247" t="str">
            <v xml:space="preserve">Pressure, </v>
          </cell>
        </row>
        <row r="248">
          <cell r="A248" t="str">
            <v>DUCT</v>
          </cell>
        </row>
        <row r="249">
          <cell r="A249" t="str">
            <v>K</v>
          </cell>
          <cell r="B249" t="str">
            <v>Duct K (F*L/D)</v>
          </cell>
          <cell r="F249">
            <v>3</v>
          </cell>
          <cell r="G249">
            <v>3</v>
          </cell>
          <cell r="H249" t="str">
            <v xml:space="preserve">Unitless, </v>
          </cell>
        </row>
        <row r="250">
          <cell r="A250" t="str">
            <v>DIAMETER</v>
          </cell>
          <cell r="B250" t="str">
            <v>Duct Diameter</v>
          </cell>
          <cell r="E250" t="str">
            <v>in</v>
          </cell>
          <cell r="F250">
            <v>2</v>
          </cell>
          <cell r="G250">
            <v>2</v>
          </cell>
          <cell r="H250" t="str">
            <v xml:space="preserve">Diameter, </v>
          </cell>
        </row>
        <row r="251">
          <cell r="A251" t="str">
            <v>LENGTH</v>
          </cell>
          <cell r="B251" t="str">
            <v>Duct Length</v>
          </cell>
          <cell r="E251" t="str">
            <v>ft</v>
          </cell>
          <cell r="F251">
            <v>2</v>
          </cell>
          <cell r="G251">
            <v>2</v>
          </cell>
          <cell r="H251" t="str">
            <v xml:space="preserve">Length, </v>
          </cell>
        </row>
        <row r="252">
          <cell r="A252" t="str">
            <v>ZDELTA</v>
          </cell>
          <cell r="B252" t="str">
            <v>Elevation Change</v>
          </cell>
          <cell r="E252" t="str">
            <v>ft</v>
          </cell>
          <cell r="F252">
            <v>2</v>
          </cell>
          <cell r="G252">
            <v>2</v>
          </cell>
          <cell r="H252" t="str">
            <v xml:space="preserve">DeltaElev, </v>
          </cell>
        </row>
        <row r="253">
          <cell r="A253" t="str">
            <v>HEATLOSS</v>
          </cell>
          <cell r="B253" t="str">
            <v>Heat Loss</v>
          </cell>
          <cell r="E253" t="str">
            <v>Mbtu/h</v>
          </cell>
          <cell r="F253">
            <v>3</v>
          </cell>
          <cell r="G253">
            <v>3</v>
          </cell>
          <cell r="H253" t="str">
            <v xml:space="preserve">Heatloss, </v>
          </cell>
        </row>
        <row r="254">
          <cell r="A254" t="str">
            <v>PIPE</v>
          </cell>
        </row>
        <row r="255">
          <cell r="A255" t="str">
            <v>VEL-IN</v>
          </cell>
          <cell r="B255" t="str">
            <v>Inlet Velocity</v>
          </cell>
          <cell r="E255" t="str">
            <v>ft/min</v>
          </cell>
          <cell r="F255">
            <v>2</v>
          </cell>
          <cell r="G255">
            <v>2</v>
          </cell>
          <cell r="H255" t="str">
            <v xml:space="preserve">Velocity, </v>
          </cell>
        </row>
        <row r="256">
          <cell r="A256" t="str">
            <v>VEL-OUT</v>
          </cell>
          <cell r="B256" t="str">
            <v>Exit Velocity</v>
          </cell>
          <cell r="E256" t="str">
            <v>ft/min</v>
          </cell>
          <cell r="F256">
            <v>2</v>
          </cell>
          <cell r="G256">
            <v>2</v>
          </cell>
          <cell r="H256" t="str">
            <v xml:space="preserve">Velocity, </v>
          </cell>
        </row>
        <row r="257">
          <cell r="A257" t="str">
            <v>SEGMENTS</v>
          </cell>
          <cell r="B257" t="str">
            <v>Number of Pipe Segments</v>
          </cell>
          <cell r="E257" t="str">
            <v>#</v>
          </cell>
          <cell r="F257">
            <v>0</v>
          </cell>
          <cell r="G257">
            <v>0</v>
          </cell>
          <cell r="H257" t="str">
            <v xml:space="preserve">Segments, </v>
          </cell>
        </row>
        <row r="258">
          <cell r="A258" t="str">
            <v>P</v>
          </cell>
        </row>
        <row r="259">
          <cell r="A259" t="str">
            <v>CRVCOEF1</v>
          </cell>
          <cell r="B259" t="str">
            <v>Pump Curve Coefficient 1</v>
          </cell>
          <cell r="F259">
            <v>3</v>
          </cell>
          <cell r="G259">
            <v>3</v>
          </cell>
          <cell r="H259" t="str">
            <v xml:space="preserve">Unitless, </v>
          </cell>
        </row>
        <row r="260">
          <cell r="A260" t="str">
            <v>CRVCOEF2</v>
          </cell>
          <cell r="B260" t="str">
            <v>Pump Curve Coefficient 2</v>
          </cell>
          <cell r="F260">
            <v>3</v>
          </cell>
          <cell r="G260">
            <v>3</v>
          </cell>
          <cell r="H260" t="str">
            <v xml:space="preserve">Unitless, </v>
          </cell>
        </row>
        <row r="261">
          <cell r="A261" t="str">
            <v>CRVCOEF3</v>
          </cell>
          <cell r="B261" t="str">
            <v>Pump Curve Coefficient 3</v>
          </cell>
          <cell r="F261">
            <v>3</v>
          </cell>
          <cell r="G261">
            <v>3</v>
          </cell>
          <cell r="H261" t="str">
            <v xml:space="preserve">Unitless, </v>
          </cell>
        </row>
        <row r="262">
          <cell r="A262" t="str">
            <v>CRVCOEF4</v>
          </cell>
          <cell r="B262" t="str">
            <v>Pump Curve Coefficient 4</v>
          </cell>
          <cell r="F262">
            <v>3</v>
          </cell>
          <cell r="G262">
            <v>3</v>
          </cell>
          <cell r="H262" t="str">
            <v xml:space="preserve">Unitless, </v>
          </cell>
        </row>
        <row r="263">
          <cell r="A263" t="str">
            <v>CRVCOEF5</v>
          </cell>
          <cell r="B263" t="str">
            <v>Pump Curve Coefficient 5</v>
          </cell>
          <cell r="F263">
            <v>3</v>
          </cell>
          <cell r="G263">
            <v>3</v>
          </cell>
          <cell r="H263" t="str">
            <v xml:space="preserve">Unitless, </v>
          </cell>
        </row>
        <row r="264">
          <cell r="A264" t="str">
            <v>EFF</v>
          </cell>
          <cell r="B264" t="str">
            <v>Pump Efficiency</v>
          </cell>
          <cell r="E264" t="str">
            <v>%</v>
          </cell>
          <cell r="F264">
            <v>2</v>
          </cell>
          <cell r="G264">
            <v>2</v>
          </cell>
          <cell r="H264" t="str">
            <v xml:space="preserve">Efficiency, </v>
          </cell>
        </row>
        <row r="265">
          <cell r="A265" t="str">
            <v>ENTHRISE</v>
          </cell>
          <cell r="B265" t="str">
            <v>Pump Enthalpy Rise</v>
          </cell>
          <cell r="E265" t="str">
            <v>Btu/lbm</v>
          </cell>
          <cell r="F265">
            <v>2</v>
          </cell>
          <cell r="G265">
            <v>2</v>
          </cell>
          <cell r="H265" t="str">
            <v xml:space="preserve">EnthRise, </v>
          </cell>
        </row>
        <row r="266">
          <cell r="A266" t="str">
            <v>CPG</v>
          </cell>
        </row>
        <row r="267">
          <cell r="A267" t="str">
            <v>EFF</v>
          </cell>
          <cell r="B267" t="str">
            <v>Coupling Efficiency</v>
          </cell>
          <cell r="E267" t="str">
            <v>%</v>
          </cell>
          <cell r="F267">
            <v>2</v>
          </cell>
          <cell r="G267">
            <v>2</v>
          </cell>
          <cell r="H267" t="str">
            <v xml:space="preserve">Efficiency, </v>
          </cell>
        </row>
        <row r="268">
          <cell r="A268" t="str">
            <v>M</v>
          </cell>
        </row>
        <row r="269">
          <cell r="A269" t="str">
            <v>EFF</v>
          </cell>
          <cell r="B269" t="str">
            <v>Motor Efficiency</v>
          </cell>
          <cell r="E269" t="str">
            <v>%</v>
          </cell>
          <cell r="F269">
            <v>2</v>
          </cell>
          <cell r="G269">
            <v>2</v>
          </cell>
          <cell r="H269" t="str">
            <v xml:space="preserve">Efficiency, </v>
          </cell>
        </row>
        <row r="270">
          <cell r="A270" t="str">
            <v>PWRCONSH</v>
          </cell>
          <cell r="B270" t="str">
            <v>Motor Power Consumption (HP)</v>
          </cell>
          <cell r="E270" t="str">
            <v>HP</v>
          </cell>
          <cell r="F270">
            <v>2</v>
          </cell>
          <cell r="G270">
            <v>2</v>
          </cell>
          <cell r="H270" t="str">
            <v xml:space="preserve">Power, </v>
          </cell>
        </row>
        <row r="271">
          <cell r="A271" t="str">
            <v>FGHX</v>
          </cell>
        </row>
        <row r="272">
          <cell r="A272" t="str">
            <v>DUTY</v>
          </cell>
          <cell r="B272" t="str">
            <v>Exchanger Duty</v>
          </cell>
          <cell r="E272" t="str">
            <v>Mbtu/h</v>
          </cell>
          <cell r="F272">
            <v>3</v>
          </cell>
          <cell r="G272">
            <v>3</v>
          </cell>
          <cell r="H272" t="str">
            <v xml:space="preserve">Heat Duty, </v>
          </cell>
        </row>
        <row r="273">
          <cell r="A273" t="str">
            <v>CF-LMTD</v>
          </cell>
          <cell r="B273" t="str">
            <v>Cross Flow Heat Transfer LMTD</v>
          </cell>
          <cell r="E273" t="str">
            <v>F</v>
          </cell>
          <cell r="F273">
            <v>1</v>
          </cell>
          <cell r="G273">
            <v>1</v>
          </cell>
          <cell r="H273" t="str">
            <v xml:space="preserve">CF-LMTD, </v>
          </cell>
        </row>
        <row r="274">
          <cell r="A274" t="str">
            <v>HX</v>
          </cell>
        </row>
        <row r="275">
          <cell r="A275" t="str">
            <v>DUTY</v>
          </cell>
          <cell r="B275" t="str">
            <v>Exchanger Duty</v>
          </cell>
          <cell r="E275" t="str">
            <v>Mbtu/h</v>
          </cell>
          <cell r="F275">
            <v>3</v>
          </cell>
          <cell r="G275">
            <v>3</v>
          </cell>
          <cell r="H275" t="str">
            <v xml:space="preserve">Heat Duty, </v>
          </cell>
        </row>
        <row r="276">
          <cell r="A276" t="str">
            <v>U</v>
          </cell>
          <cell r="B276" t="str">
            <v>Overall Heat Transfer Coefficient</v>
          </cell>
          <cell r="E276" t="str">
            <v>Btu/h sqft F</v>
          </cell>
          <cell r="F276">
            <v>3</v>
          </cell>
          <cell r="G276">
            <v>3</v>
          </cell>
          <cell r="H276" t="str">
            <v xml:space="preserve">Coeff, </v>
          </cell>
        </row>
        <row r="277">
          <cell r="A277" t="str">
            <v>AREA</v>
          </cell>
          <cell r="B277" t="str">
            <v>Overall Heat Transfer Area</v>
          </cell>
          <cell r="E277" t="str">
            <v>Sqft</v>
          </cell>
          <cell r="F277">
            <v>2</v>
          </cell>
          <cell r="G277">
            <v>2</v>
          </cell>
          <cell r="H277" t="str">
            <v xml:space="preserve">Area, </v>
          </cell>
        </row>
        <row r="278">
          <cell r="A278" t="str">
            <v>LMTD</v>
          </cell>
          <cell r="B278" t="str">
            <v>Overall Heat Transfer LMTD</v>
          </cell>
          <cell r="E278" t="str">
            <v>F</v>
          </cell>
          <cell r="F278">
            <v>2</v>
          </cell>
          <cell r="G278">
            <v>2</v>
          </cell>
          <cell r="H278" t="str">
            <v xml:space="preserve">LMTD, </v>
          </cell>
        </row>
        <row r="279">
          <cell r="A279" t="str">
            <v>LMTDCORR</v>
          </cell>
          <cell r="B279" t="str">
            <v>LMTD Correction</v>
          </cell>
          <cell r="E279" t="str">
            <v>F</v>
          </cell>
          <cell r="F279">
            <v>2</v>
          </cell>
          <cell r="G279">
            <v>2</v>
          </cell>
          <cell r="H279" t="str">
            <v xml:space="preserve">LMTDCOR, </v>
          </cell>
        </row>
        <row r="280">
          <cell r="A280" t="str">
            <v>BLR</v>
          </cell>
        </row>
        <row r="281">
          <cell r="A281" t="str">
            <v>EFF</v>
          </cell>
          <cell r="B281" t="str">
            <v>Boiler Efficiency</v>
          </cell>
          <cell r="E281" t="str">
            <v>%</v>
          </cell>
          <cell r="F281">
            <v>2</v>
          </cell>
          <cell r="G281">
            <v>2</v>
          </cell>
          <cell r="H281" t="str">
            <v xml:space="preserve">Efficiency, </v>
          </cell>
        </row>
        <row r="282">
          <cell r="A282" t="str">
            <v>BLEEDFLW</v>
          </cell>
          <cell r="B282" t="str">
            <v>Boiler Bleed Flow</v>
          </cell>
          <cell r="E282" t="str">
            <v>lb/h</v>
          </cell>
          <cell r="F282">
            <v>1</v>
          </cell>
          <cell r="G282">
            <v>1</v>
          </cell>
          <cell r="H282" t="str">
            <v xml:space="preserve">Flowrate, </v>
          </cell>
        </row>
        <row r="283">
          <cell r="A283" t="str">
            <v>DUTY</v>
          </cell>
          <cell r="B283" t="str">
            <v>Heat Input to Boiler</v>
          </cell>
          <cell r="E283" t="str">
            <v>Mbtu/h</v>
          </cell>
          <cell r="F283">
            <v>3</v>
          </cell>
          <cell r="G283">
            <v>3</v>
          </cell>
          <cell r="H283" t="str">
            <v xml:space="preserve">Heatin, </v>
          </cell>
        </row>
        <row r="284">
          <cell r="A284" t="str">
            <v>REHEATER</v>
          </cell>
        </row>
        <row r="285">
          <cell r="A285" t="str">
            <v>DUTY</v>
          </cell>
          <cell r="B285" t="str">
            <v>Reheater Duty</v>
          </cell>
          <cell r="E285" t="str">
            <v>Mbtu/h</v>
          </cell>
          <cell r="F285">
            <v>3</v>
          </cell>
          <cell r="G285">
            <v>3</v>
          </cell>
          <cell r="H285" t="str">
            <v xml:space="preserve">Heat Duty, </v>
          </cell>
        </row>
        <row r="286">
          <cell r="A286" t="str">
            <v>HEATXFER</v>
          </cell>
          <cell r="B286" t="str">
            <v>Heattransfer Duty</v>
          </cell>
          <cell r="E286" t="str">
            <v>Mbtu/h</v>
          </cell>
          <cell r="F286">
            <v>3</v>
          </cell>
          <cell r="G286">
            <v>3</v>
          </cell>
          <cell r="H286" t="str">
            <v xml:space="preserve">Heatx Duty, </v>
          </cell>
        </row>
        <row r="287">
          <cell r="A287" t="str">
            <v>HEATLOSS</v>
          </cell>
          <cell r="B287" t="str">
            <v>Heat Loss</v>
          </cell>
          <cell r="E287" t="str">
            <v>Mbtu/h</v>
          </cell>
          <cell r="F287">
            <v>3</v>
          </cell>
          <cell r="G287">
            <v>3</v>
          </cell>
          <cell r="H287" t="str">
            <v xml:space="preserve">Heatloss, </v>
          </cell>
        </row>
        <row r="288">
          <cell r="A288" t="str">
            <v>QUALIN</v>
          </cell>
          <cell r="B288" t="str">
            <v>Inlet Steam Quality</v>
          </cell>
          <cell r="E288" t="str">
            <v>%</v>
          </cell>
          <cell r="F288">
            <v>2</v>
          </cell>
          <cell r="G288">
            <v>2</v>
          </cell>
          <cell r="H288" t="str">
            <v xml:space="preserve">Qualityin, </v>
          </cell>
        </row>
        <row r="289">
          <cell r="A289" t="str">
            <v>QUALOUT</v>
          </cell>
          <cell r="B289" t="str">
            <v>Outlet Steam Quality</v>
          </cell>
          <cell r="E289" t="str">
            <v>%</v>
          </cell>
          <cell r="F289">
            <v>2</v>
          </cell>
          <cell r="G289">
            <v>2</v>
          </cell>
          <cell r="H289" t="str">
            <v xml:space="preserve">Qualityout, </v>
          </cell>
        </row>
        <row r="290">
          <cell r="A290" t="str">
            <v>TSATPOUT</v>
          </cell>
          <cell r="B290" t="str">
            <v>Saturation Temp at Exit Pressure</v>
          </cell>
          <cell r="E290" t="str">
            <v>F</v>
          </cell>
          <cell r="F290">
            <v>1</v>
          </cell>
          <cell r="G290">
            <v>1</v>
          </cell>
          <cell r="H290" t="str">
            <v xml:space="preserve">SatT, </v>
          </cell>
        </row>
        <row r="291">
          <cell r="A291" t="str">
            <v>RHTR-TTD</v>
          </cell>
          <cell r="B291" t="str">
            <v>Reheater TTD (TTD = Tdrains - Tsteamout)</v>
          </cell>
          <cell r="E291" t="str">
            <v>F</v>
          </cell>
          <cell r="F291">
            <v>2</v>
          </cell>
          <cell r="G291">
            <v>2</v>
          </cell>
          <cell r="H291" t="str">
            <v xml:space="preserve">TTD, </v>
          </cell>
        </row>
        <row r="292">
          <cell r="A292" t="str">
            <v>MOISTURE</v>
          </cell>
        </row>
        <row r="293">
          <cell r="A293" t="str">
            <v>EFFECTIV</v>
          </cell>
          <cell r="B293" t="str">
            <v>Moisture Separation Effectiveness</v>
          </cell>
          <cell r="E293" t="str">
            <v>%</v>
          </cell>
          <cell r="F293">
            <v>2</v>
          </cell>
          <cell r="G293">
            <v>2</v>
          </cell>
          <cell r="H293" t="str">
            <v xml:space="preserve">Percent, </v>
          </cell>
        </row>
        <row r="294">
          <cell r="A294" t="str">
            <v>PRESDROP</v>
          </cell>
          <cell r="B294" t="str">
            <v>Pressure Drop</v>
          </cell>
          <cell r="E294" t="str">
            <v>%</v>
          </cell>
          <cell r="F294">
            <v>2</v>
          </cell>
          <cell r="G294">
            <v>2</v>
          </cell>
          <cell r="H294" t="str">
            <v xml:space="preserve">Percent, </v>
          </cell>
        </row>
        <row r="295">
          <cell r="A295" t="str">
            <v>REMOVAL</v>
          </cell>
        </row>
        <row r="296">
          <cell r="A296" t="str">
            <v>EXTRPRES</v>
          </cell>
          <cell r="B296" t="str">
            <v>Extraction Pressure</v>
          </cell>
          <cell r="E296" t="str">
            <v>psia</v>
          </cell>
          <cell r="F296">
            <v>2</v>
          </cell>
          <cell r="G296">
            <v>2</v>
          </cell>
          <cell r="H296" t="str">
            <v xml:space="preserve">Pressure, </v>
          </cell>
        </row>
        <row r="297">
          <cell r="A297" t="str">
            <v>FMOIST</v>
          </cell>
          <cell r="B297" t="str">
            <v>Moisture Removed</v>
          </cell>
          <cell r="E297" t="str">
            <v>lb/h</v>
          </cell>
          <cell r="F297">
            <v>1</v>
          </cell>
          <cell r="G297">
            <v>1</v>
          </cell>
          <cell r="H297" t="str">
            <v xml:space="preserve">Flow, </v>
          </cell>
        </row>
        <row r="298">
          <cell r="A298" t="str">
            <v>FMOTIVE</v>
          </cell>
          <cell r="B298" t="str">
            <v>Motive Steam Flow</v>
          </cell>
          <cell r="E298" t="str">
            <v>lb/h</v>
          </cell>
          <cell r="F298">
            <v>1</v>
          </cell>
          <cell r="G298">
            <v>1</v>
          </cell>
          <cell r="H298" t="str">
            <v xml:space="preserve">Flow, </v>
          </cell>
        </row>
        <row r="299">
          <cell r="A299" t="str">
            <v>HMOIST</v>
          </cell>
          <cell r="B299" t="str">
            <v>Moisture Enthalpy</v>
          </cell>
          <cell r="E299" t="str">
            <v>Btu/lb</v>
          </cell>
          <cell r="F299">
            <v>2</v>
          </cell>
          <cell r="G299">
            <v>2</v>
          </cell>
          <cell r="H299" t="str">
            <v xml:space="preserve">Enthalpy, </v>
          </cell>
        </row>
        <row r="300">
          <cell r="A300" t="str">
            <v>HMOTIVE</v>
          </cell>
          <cell r="B300" t="str">
            <v>Motive Steam Enthalpy</v>
          </cell>
          <cell r="E300" t="str">
            <v>Btu/lb</v>
          </cell>
          <cell r="F300">
            <v>2</v>
          </cell>
          <cell r="G300">
            <v>2</v>
          </cell>
          <cell r="H300" t="str">
            <v xml:space="preserve">Enthalpy, </v>
          </cell>
        </row>
        <row r="301">
          <cell r="A301" t="str">
            <v>H-INSTG</v>
          </cell>
          <cell r="B301" t="str">
            <v>Stage Inlet Enthalpy</v>
          </cell>
          <cell r="E301" t="str">
            <v>Btu/lb</v>
          </cell>
          <cell r="F301">
            <v>2</v>
          </cell>
          <cell r="G301">
            <v>2</v>
          </cell>
          <cell r="H301" t="str">
            <v xml:space="preserve">Enthalpy, </v>
          </cell>
        </row>
        <row r="302">
          <cell r="A302" t="str">
            <v>H-OTSTG</v>
          </cell>
          <cell r="B302" t="str">
            <v xml:space="preserve">Stage Outlet Enthalpy </v>
          </cell>
          <cell r="E302" t="str">
            <v>Btu/lb</v>
          </cell>
          <cell r="F302">
            <v>2</v>
          </cell>
          <cell r="G302">
            <v>2</v>
          </cell>
          <cell r="H302" t="str">
            <v xml:space="preserve">Enthalpy, </v>
          </cell>
        </row>
        <row r="303">
          <cell r="A303" t="str">
            <v>CORREFF</v>
          </cell>
          <cell r="B303" t="str">
            <v>Corrected Efficiency</v>
          </cell>
          <cell r="E303" t="str">
            <v>%</v>
          </cell>
          <cell r="F303">
            <v>2</v>
          </cell>
          <cell r="G303">
            <v>2</v>
          </cell>
          <cell r="H303" t="str">
            <v xml:space="preserve">Efficiency, </v>
          </cell>
        </row>
        <row r="304">
          <cell r="A304" t="str">
            <v>DRAIN</v>
          </cell>
          <cell r="B304" t="str">
            <v>Percent Flow Drained</v>
          </cell>
          <cell r="E304" t="str">
            <v>%</v>
          </cell>
          <cell r="F304">
            <v>2</v>
          </cell>
          <cell r="G304">
            <v>2</v>
          </cell>
          <cell r="H304" t="str">
            <v xml:space="preserve">Percent, </v>
          </cell>
        </row>
        <row r="305">
          <cell r="A305" t="str">
            <v>FLOWFAC</v>
          </cell>
          <cell r="B305" t="str">
            <v>Flow Factor</v>
          </cell>
          <cell r="F305">
            <v>1</v>
          </cell>
          <cell r="G305">
            <v>1</v>
          </cell>
          <cell r="H305" t="str">
            <v xml:space="preserve">Unitless, </v>
          </cell>
        </row>
        <row r="306">
          <cell r="A306" t="str">
            <v>MOTVPERC</v>
          </cell>
          <cell r="B306" t="str">
            <v>Motive Steam Percent of Stage Flow</v>
          </cell>
          <cell r="E306" t="str">
            <v>%</v>
          </cell>
          <cell r="F306">
            <v>2</v>
          </cell>
          <cell r="G306">
            <v>2</v>
          </cell>
          <cell r="H306" t="str">
            <v xml:space="preserve">Percent, </v>
          </cell>
        </row>
        <row r="307">
          <cell r="A307" t="str">
            <v>ACC</v>
          </cell>
        </row>
        <row r="308">
          <cell r="A308" t="str">
            <v>DUTY</v>
          </cell>
          <cell r="B308" t="str">
            <v>Condenser Duty</v>
          </cell>
          <cell r="E308" t="str">
            <v>Mbtu/h</v>
          </cell>
          <cell r="F308">
            <v>3</v>
          </cell>
          <cell r="G308">
            <v>3</v>
          </cell>
          <cell r="H308" t="str">
            <v xml:space="preserve">Heat Duty, </v>
          </cell>
        </row>
        <row r="309">
          <cell r="A309" t="str">
            <v>CURVTYPE</v>
          </cell>
          <cell r="B309" t="str">
            <v>Curve Type (see M42 Manual)</v>
          </cell>
          <cell r="F309">
            <v>0</v>
          </cell>
          <cell r="G309">
            <v>0</v>
          </cell>
          <cell r="H309" t="str">
            <v xml:space="preserve">Unitless, </v>
          </cell>
        </row>
        <row r="310">
          <cell r="A310" t="str">
            <v>QSMODE</v>
          </cell>
          <cell r="B310" t="str">
            <v>Quick Size Mode (see M42 Manual)</v>
          </cell>
          <cell r="F310">
            <v>0</v>
          </cell>
          <cell r="G310">
            <v>0</v>
          </cell>
          <cell r="H310" t="str">
            <v xml:space="preserve">Unitless, </v>
          </cell>
        </row>
        <row r="311">
          <cell r="A311" t="str">
            <v>TSAT</v>
          </cell>
          <cell r="B311" t="str">
            <v>Saturation Temp at Condenser Pressure</v>
          </cell>
          <cell r="E311" t="str">
            <v>F</v>
          </cell>
          <cell r="F311">
            <v>1</v>
          </cell>
          <cell r="G311">
            <v>1</v>
          </cell>
          <cell r="H311" t="str">
            <v xml:space="preserve">Temperature, </v>
          </cell>
        </row>
        <row r="312">
          <cell r="A312" t="str">
            <v>HSATL</v>
          </cell>
          <cell r="B312" t="str">
            <v>Saturation Enthalpy at Condenser Pressure</v>
          </cell>
          <cell r="E312" t="str">
            <v>Btu/lb</v>
          </cell>
          <cell r="F312">
            <v>2</v>
          </cell>
          <cell r="G312">
            <v>2</v>
          </cell>
          <cell r="H312" t="str">
            <v xml:space="preserve">Enthalpy, </v>
          </cell>
        </row>
        <row r="313">
          <cell r="A313" t="str">
            <v>RECIRC</v>
          </cell>
          <cell r="B313" t="str">
            <v>Recirculation</v>
          </cell>
          <cell r="E313" t="str">
            <v>F</v>
          </cell>
          <cell r="F313">
            <v>1</v>
          </cell>
          <cell r="G313">
            <v>1</v>
          </cell>
          <cell r="H313" t="str">
            <v xml:space="preserve">Temperature, </v>
          </cell>
        </row>
        <row r="314">
          <cell r="A314" t="str">
            <v>INAIRTMP</v>
          </cell>
          <cell r="B314" t="str">
            <v>ACC Inlet Air Dry Bulb Temp(Actual)</v>
          </cell>
          <cell r="E314" t="str">
            <v>F</v>
          </cell>
          <cell r="F314">
            <v>1</v>
          </cell>
          <cell r="G314">
            <v>1</v>
          </cell>
          <cell r="H314" t="str">
            <v xml:space="preserve">Temperature, </v>
          </cell>
        </row>
        <row r="315">
          <cell r="A315" t="str">
            <v>BACKPRES</v>
          </cell>
          <cell r="B315" t="str">
            <v>STG Backpressure</v>
          </cell>
          <cell r="E315" t="str">
            <v>In HgA</v>
          </cell>
          <cell r="F315">
            <v>3</v>
          </cell>
          <cell r="G315">
            <v>3</v>
          </cell>
          <cell r="H315" t="str">
            <v xml:space="preserve">Pressure, </v>
          </cell>
        </row>
        <row r="316">
          <cell r="A316" t="str">
            <v>SUBCOOL</v>
          </cell>
          <cell r="B316" t="str">
            <v>Subcooling</v>
          </cell>
          <cell r="E316" t="str">
            <v>F</v>
          </cell>
          <cell r="F316">
            <v>2</v>
          </cell>
          <cell r="G316">
            <v>2</v>
          </cell>
          <cell r="H316" t="str">
            <v xml:space="preserve">Subcooling, </v>
          </cell>
        </row>
        <row r="317">
          <cell r="A317" t="str">
            <v>ITD</v>
          </cell>
          <cell r="B317" t="str">
            <v>ITD</v>
          </cell>
          <cell r="E317" t="str">
            <v>F</v>
          </cell>
          <cell r="F317">
            <v>2</v>
          </cell>
          <cell r="G317">
            <v>2</v>
          </cell>
          <cell r="H317" t="str">
            <v xml:space="preserve">Temperature, </v>
          </cell>
        </row>
        <row r="318">
          <cell r="A318" t="str">
            <v>MODULEL</v>
          </cell>
          <cell r="B318" t="str">
            <v>Acc Design Module Length</v>
          </cell>
          <cell r="E318" t="str">
            <v>ft</v>
          </cell>
          <cell r="F318">
            <v>1</v>
          </cell>
          <cell r="G318">
            <v>1</v>
          </cell>
          <cell r="H318" t="str">
            <v xml:space="preserve">Length, </v>
          </cell>
        </row>
        <row r="319">
          <cell r="A319" t="str">
            <v>LENGTH</v>
          </cell>
          <cell r="B319" t="str">
            <v>Acc Total Length</v>
          </cell>
          <cell r="E319" t="str">
            <v>ft</v>
          </cell>
          <cell r="F319">
            <v>1</v>
          </cell>
          <cell r="G319">
            <v>1</v>
          </cell>
          <cell r="H319" t="str">
            <v xml:space="preserve">Length, </v>
          </cell>
        </row>
        <row r="320">
          <cell r="A320" t="str">
            <v>MODULEW</v>
          </cell>
          <cell r="B320" t="str">
            <v>Acc Design Module Width</v>
          </cell>
          <cell r="E320" t="str">
            <v>ft</v>
          </cell>
          <cell r="F320">
            <v>1</v>
          </cell>
          <cell r="G320">
            <v>1</v>
          </cell>
          <cell r="H320" t="str">
            <v xml:space="preserve">Width, </v>
          </cell>
        </row>
        <row r="321">
          <cell r="A321" t="str">
            <v>WIDTH</v>
          </cell>
          <cell r="B321" t="str">
            <v>Acc Total Width</v>
          </cell>
          <cell r="E321" t="str">
            <v>ft</v>
          </cell>
          <cell r="F321">
            <v>1</v>
          </cell>
          <cell r="G321">
            <v>1</v>
          </cell>
          <cell r="H321" t="str">
            <v xml:space="preserve">Width, </v>
          </cell>
        </row>
        <row r="322">
          <cell r="A322" t="str">
            <v>MODULEH</v>
          </cell>
          <cell r="B322" t="str">
            <v>Acc Design Module Height</v>
          </cell>
          <cell r="E322" t="str">
            <v>ft</v>
          </cell>
          <cell r="F322">
            <v>1</v>
          </cell>
          <cell r="G322">
            <v>1</v>
          </cell>
          <cell r="H322" t="str">
            <v xml:space="preserve">Height, </v>
          </cell>
        </row>
        <row r="323">
          <cell r="A323" t="str">
            <v>BUNFACEA</v>
          </cell>
          <cell r="B323" t="str">
            <v>Design Bundle Face Area</v>
          </cell>
          <cell r="E323" t="str">
            <v>Sqft</v>
          </cell>
          <cell r="F323">
            <v>2</v>
          </cell>
          <cell r="G323">
            <v>2</v>
          </cell>
          <cell r="H323" t="str">
            <v xml:space="preserve">FaceArea, </v>
          </cell>
        </row>
        <row r="324">
          <cell r="A324" t="str">
            <v>HEIGHT</v>
          </cell>
          <cell r="B324" t="str">
            <v>Acc Total Height</v>
          </cell>
          <cell r="E324" t="str">
            <v>ft</v>
          </cell>
          <cell r="F324">
            <v>1</v>
          </cell>
          <cell r="G324">
            <v>1</v>
          </cell>
          <cell r="H324" t="str">
            <v xml:space="preserve">Height, </v>
          </cell>
        </row>
        <row r="325">
          <cell r="A325" t="str">
            <v>DASFLOW</v>
          </cell>
          <cell r="B325" t="str">
            <v>Dry &amp; Sat. Steam Flow</v>
          </cell>
          <cell r="E325" t="str">
            <v>lb/h</v>
          </cell>
          <cell r="F325">
            <v>0</v>
          </cell>
          <cell r="G325">
            <v>0</v>
          </cell>
          <cell r="H325" t="str">
            <v xml:space="preserve">Mass Flow, </v>
          </cell>
        </row>
        <row r="326">
          <cell r="A326" t="str">
            <v>AUXPOWER</v>
          </cell>
          <cell r="B326" t="str">
            <v>Condenser Auxiliary Power</v>
          </cell>
          <cell r="E326" t="str">
            <v>kW</v>
          </cell>
          <cell r="F326">
            <v>1</v>
          </cell>
          <cell r="G326">
            <v>1</v>
          </cell>
          <cell r="H326" t="str">
            <v xml:space="preserve">Power, </v>
          </cell>
        </row>
        <row r="327">
          <cell r="A327" t="str">
            <v>STREETS</v>
          </cell>
          <cell r="B327" t="str">
            <v>Number of Streets</v>
          </cell>
          <cell r="E327" t="str">
            <v>#</v>
          </cell>
          <cell r="F327">
            <v>0</v>
          </cell>
          <cell r="G327">
            <v>0</v>
          </cell>
          <cell r="H327" t="str">
            <v xml:space="preserve">Streets, </v>
          </cell>
        </row>
        <row r="328">
          <cell r="A328" t="str">
            <v>STRTNSVC</v>
          </cell>
          <cell r="B328" t="str">
            <v>Number of Streets in Service</v>
          </cell>
          <cell r="E328" t="str">
            <v>#</v>
          </cell>
          <cell r="F328">
            <v>0</v>
          </cell>
          <cell r="G328">
            <v>0</v>
          </cell>
          <cell r="H328" t="str">
            <v xml:space="preserve">Streets, </v>
          </cell>
        </row>
        <row r="329">
          <cell r="A329" t="str">
            <v>MODCAPF</v>
          </cell>
          <cell r="B329" t="str">
            <v>Module Capacity Factor</v>
          </cell>
          <cell r="F329">
            <v>1</v>
          </cell>
          <cell r="G329">
            <v>1</v>
          </cell>
          <cell r="H329" t="str">
            <v xml:space="preserve">Unitless, </v>
          </cell>
        </row>
        <row r="330">
          <cell r="A330" t="str">
            <v>MODCC</v>
          </cell>
          <cell r="B330" t="str">
            <v>Module Condensing Capacity</v>
          </cell>
          <cell r="E330" t="str">
            <v>lb/h</v>
          </cell>
          <cell r="F330">
            <v>1</v>
          </cell>
          <cell r="G330">
            <v>1</v>
          </cell>
          <cell r="H330" t="str">
            <v xml:space="preserve">Capacity, </v>
          </cell>
        </row>
        <row r="331">
          <cell r="A331" t="str">
            <v>KPERD</v>
          </cell>
          <cell r="B331" t="str">
            <v>Design K/D</v>
          </cell>
          <cell r="F331">
            <v>3</v>
          </cell>
          <cell r="G331">
            <v>3</v>
          </cell>
          <cell r="H331" t="str">
            <v xml:space="preserve">Unitless, </v>
          </cell>
        </row>
        <row r="332">
          <cell r="A332" t="str">
            <v>CALCMODS</v>
          </cell>
          <cell r="B332" t="str">
            <v>Calculated Number of Modules</v>
          </cell>
          <cell r="E332" t="str">
            <v>#</v>
          </cell>
          <cell r="F332">
            <v>0</v>
          </cell>
          <cell r="G332">
            <v>0</v>
          </cell>
          <cell r="H332" t="str">
            <v xml:space="preserve">Calcmodule, </v>
          </cell>
        </row>
        <row r="333">
          <cell r="A333" t="str">
            <v>MODULES</v>
          </cell>
          <cell r="B333" t="str">
            <v>Number of Modules</v>
          </cell>
          <cell r="E333" t="str">
            <v>#</v>
          </cell>
          <cell r="F333">
            <v>0</v>
          </cell>
          <cell r="G333">
            <v>0</v>
          </cell>
          <cell r="H333" t="str">
            <v xml:space="preserve">Module, </v>
          </cell>
        </row>
        <row r="334">
          <cell r="A334" t="str">
            <v>CBFV</v>
          </cell>
          <cell r="B334" t="str">
            <v>Bundle Face Velocity</v>
          </cell>
          <cell r="E334" t="str">
            <v>m/s</v>
          </cell>
          <cell r="F334">
            <v>2</v>
          </cell>
          <cell r="G334">
            <v>2</v>
          </cell>
          <cell r="H334" t="str">
            <v xml:space="preserve">Velocity, </v>
          </cell>
        </row>
        <row r="335">
          <cell r="A335" t="str">
            <v>BFVFPAF</v>
          </cell>
          <cell r="B335" t="str">
            <v>Power Adjustment Correction Factor</v>
          </cell>
          <cell r="F335">
            <v>2</v>
          </cell>
          <cell r="G335">
            <v>2</v>
          </cell>
          <cell r="H335" t="str">
            <v xml:space="preserve">Unitless, </v>
          </cell>
        </row>
        <row r="336">
          <cell r="A336" t="str">
            <v>MODFNPWR</v>
          </cell>
          <cell r="B336" t="str">
            <v>Design Module Fan Power</v>
          </cell>
          <cell r="E336" t="str">
            <v>kW</v>
          </cell>
          <cell r="F336">
            <v>1</v>
          </cell>
          <cell r="G336">
            <v>1</v>
          </cell>
          <cell r="H336" t="str">
            <v xml:space="preserve">Fanpower, </v>
          </cell>
        </row>
        <row r="337">
          <cell r="A337" t="str">
            <v>FANMTEFF</v>
          </cell>
          <cell r="B337" t="str">
            <v>Design Fan Motor Efficiency</v>
          </cell>
          <cell r="E337" t="str">
            <v>%</v>
          </cell>
          <cell r="F337">
            <v>2</v>
          </cell>
          <cell r="G337">
            <v>2</v>
          </cell>
          <cell r="H337" t="str">
            <v xml:space="preserve">Eff, </v>
          </cell>
        </row>
        <row r="338">
          <cell r="A338" t="str">
            <v>FANGBEFF</v>
          </cell>
          <cell r="B338" t="str">
            <v>Design Fan Gear Box Efficiency</v>
          </cell>
          <cell r="E338" t="str">
            <v>%</v>
          </cell>
          <cell r="F338">
            <v>2</v>
          </cell>
          <cell r="G338">
            <v>2</v>
          </cell>
          <cell r="H338" t="str">
            <v xml:space="preserve">Eff, </v>
          </cell>
        </row>
        <row r="339">
          <cell r="A339" t="str">
            <v>DESAUXP</v>
          </cell>
          <cell r="B339" t="str">
            <v>Design Auxiliary Power</v>
          </cell>
          <cell r="E339" t="str">
            <v>kW</v>
          </cell>
          <cell r="F339">
            <v>1</v>
          </cell>
          <cell r="G339">
            <v>1</v>
          </cell>
          <cell r="H339" t="str">
            <v xml:space="preserve">Power, </v>
          </cell>
        </row>
        <row r="340">
          <cell r="A340" t="str">
            <v>DESTEMP</v>
          </cell>
          <cell r="B340" t="str">
            <v>Design Inlet Air Temperature</v>
          </cell>
          <cell r="E340" t="str">
            <v>F</v>
          </cell>
          <cell r="F340">
            <v>1</v>
          </cell>
          <cell r="G340">
            <v>1</v>
          </cell>
          <cell r="H340" t="str">
            <v xml:space="preserve">Temperature, </v>
          </cell>
        </row>
        <row r="341">
          <cell r="A341" t="str">
            <v>DESDUTY</v>
          </cell>
          <cell r="B341" t="str">
            <v>Condenser Design Duty</v>
          </cell>
          <cell r="E341" t="str">
            <v>Mbtu/h</v>
          </cell>
          <cell r="F341">
            <v>3</v>
          </cell>
          <cell r="G341">
            <v>3</v>
          </cell>
          <cell r="H341" t="str">
            <v xml:space="preserve">Heat Duty, </v>
          </cell>
        </row>
        <row r="342">
          <cell r="A342" t="str">
            <v>PERDUTY</v>
          </cell>
          <cell r="B342" t="str">
            <v>Percent Heat Duty</v>
          </cell>
          <cell r="E342" t="str">
            <v>%</v>
          </cell>
          <cell r="F342">
            <v>2</v>
          </cell>
          <cell r="G342">
            <v>2</v>
          </cell>
          <cell r="H342" t="str">
            <v xml:space="preserve">%HeatDuty, </v>
          </cell>
        </row>
        <row r="343">
          <cell r="A343" t="str">
            <v>DESFLOW</v>
          </cell>
          <cell r="B343" t="str">
            <v>Design Steam Flow</v>
          </cell>
          <cell r="E343" t="str">
            <v>lb/h</v>
          </cell>
          <cell r="F343">
            <v>1</v>
          </cell>
          <cell r="G343">
            <v>1</v>
          </cell>
          <cell r="H343" t="str">
            <v xml:space="preserve">Flowrate, </v>
          </cell>
        </row>
        <row r="344">
          <cell r="A344" t="str">
            <v>PERFLOW</v>
          </cell>
          <cell r="B344" t="str">
            <v>Percent Steam Flow</v>
          </cell>
          <cell r="E344" t="str">
            <v>%</v>
          </cell>
          <cell r="F344">
            <v>2</v>
          </cell>
          <cell r="G344">
            <v>2</v>
          </cell>
          <cell r="H344" t="str">
            <v xml:space="preserve">%Flowrate, </v>
          </cell>
        </row>
        <row r="345">
          <cell r="A345" t="str">
            <v>DESQUAL</v>
          </cell>
          <cell r="B345" t="str">
            <v>Design Steam Quality</v>
          </cell>
          <cell r="E345" t="str">
            <v>%</v>
          </cell>
          <cell r="F345">
            <v>2</v>
          </cell>
          <cell r="G345">
            <v>2</v>
          </cell>
          <cell r="H345" t="str">
            <v xml:space="preserve">Quality, </v>
          </cell>
        </row>
        <row r="346">
          <cell r="A346" t="str">
            <v>AHT</v>
          </cell>
        </row>
        <row r="347">
          <cell r="A347" t="str">
            <v>DUTY</v>
          </cell>
          <cell r="B347" t="str">
            <v>AHT Duty</v>
          </cell>
          <cell r="E347" t="str">
            <v>Mbtu/h</v>
          </cell>
          <cell r="F347">
            <v>3</v>
          </cell>
          <cell r="G347">
            <v>3</v>
          </cell>
          <cell r="H347" t="str">
            <v xml:space="preserve">Heat Duty, </v>
          </cell>
        </row>
        <row r="348">
          <cell r="A348" t="str">
            <v xml:space="preserve">QUALOUT  </v>
          </cell>
          <cell r="B348" t="str">
            <v>Quality at Exit</v>
          </cell>
          <cell r="E348" t="str">
            <v>%</v>
          </cell>
          <cell r="F348">
            <v>2</v>
          </cell>
          <cell r="G348">
            <v>2</v>
          </cell>
          <cell r="H348" t="str">
            <v xml:space="preserve">Quality, </v>
          </cell>
        </row>
      </sheetData>
      <sheetData sheetId="15" refreshError="1">
        <row r="3">
          <cell r="A3" t="str">
            <v>Ar</v>
          </cell>
          <cell r="B3">
            <v>39.944000000000003</v>
          </cell>
        </row>
        <row r="4">
          <cell r="A4" t="str">
            <v>C</v>
          </cell>
          <cell r="B4">
            <v>12.01</v>
          </cell>
        </row>
        <row r="5">
          <cell r="A5" t="str">
            <v>CH4</v>
          </cell>
          <cell r="B5">
            <v>16.042000000000002</v>
          </cell>
        </row>
        <row r="6">
          <cell r="A6" t="str">
            <v>CO2</v>
          </cell>
          <cell r="B6">
            <v>44.01</v>
          </cell>
        </row>
        <row r="7">
          <cell r="A7" t="str">
            <v>H2</v>
          </cell>
          <cell r="B7">
            <v>2.016</v>
          </cell>
        </row>
        <row r="8">
          <cell r="A8" t="str">
            <v>H2O</v>
          </cell>
          <cell r="B8">
            <v>18.015999999999998</v>
          </cell>
        </row>
        <row r="9">
          <cell r="A9" t="str">
            <v>N2</v>
          </cell>
          <cell r="B9">
            <v>28.015999999999998</v>
          </cell>
        </row>
        <row r="10">
          <cell r="A10" t="str">
            <v>NOx</v>
          </cell>
          <cell r="B10">
            <v>46.008000000000003</v>
          </cell>
        </row>
        <row r="11">
          <cell r="A11" t="str">
            <v>CO</v>
          </cell>
          <cell r="B11">
            <v>28.01</v>
          </cell>
        </row>
        <row r="12">
          <cell r="A12" t="str">
            <v>O2</v>
          </cell>
          <cell r="B12">
            <v>32</v>
          </cell>
        </row>
        <row r="13">
          <cell r="A13" t="str">
            <v>S</v>
          </cell>
          <cell r="B13">
            <v>32.06</v>
          </cell>
        </row>
        <row r="14">
          <cell r="A14" t="str">
            <v>SO2</v>
          </cell>
          <cell r="B14">
            <v>64.06</v>
          </cell>
        </row>
        <row r="15">
          <cell r="A15" t="str">
            <v>NH3</v>
          </cell>
          <cell r="B15">
            <v>17.032</v>
          </cell>
        </row>
        <row r="16">
          <cell r="A16" t="str">
            <v>SO3</v>
          </cell>
          <cell r="B16">
            <v>80.06</v>
          </cell>
        </row>
        <row r="17">
          <cell r="A17" t="str">
            <v>H2SO4</v>
          </cell>
          <cell r="B17">
            <v>98.075999999999993</v>
          </cell>
        </row>
        <row r="18">
          <cell r="A18" t="str">
            <v>(NH4)2SO4</v>
          </cell>
          <cell r="B18">
            <v>132.13999999999999</v>
          </cell>
        </row>
      </sheetData>
      <sheetData sheetId="1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Output"/>
      <sheetName val="Sheet1"/>
      <sheetName val="ELIMIN"/>
      <sheetName val="pivoted data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NG SUMMARY"/>
      <sheetName val="Input for Model"/>
      <sheetName val="Summary"/>
      <sheetName val="Combined Income Statement"/>
      <sheetName val="Distr Inc Stmt"/>
      <sheetName val="LNG Inc Stmt"/>
      <sheetName val="Customer and Rates Summary"/>
      <sheetName val="Assumptions"/>
      <sheetName val="LNG Cost Input"/>
      <sheetName val="Distribution Input-Plant"/>
      <sheetName val="Income Statement LRR"/>
      <sheetName val="Income Statement"/>
      <sheetName val="Revenue Requirement Levelized"/>
      <sheetName val="Revenue Requirement"/>
      <sheetName val="Levelized Fix Costs"/>
      <sheetName val="LNG Plant"/>
      <sheetName val="Distribution Plant"/>
      <sheetName val="Regulated Amort"/>
      <sheetName val="Book Depreciation"/>
      <sheetName val="Tax Depreciation"/>
      <sheetName val="MACRS Schedule"/>
      <sheetName val="LNG SALES &amp; Gas Cost"/>
      <sheetName val="Cost Breakdown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9">
          <cell r="D9">
            <v>7.8E-2</v>
          </cell>
        </row>
        <row r="15">
          <cell r="D15">
            <v>6.71432E-2</v>
          </cell>
        </row>
        <row r="17">
          <cell r="D17">
            <v>0.10329723076923077</v>
          </cell>
        </row>
        <row r="23">
          <cell r="B23">
            <v>4.9843571659893601E-2</v>
          </cell>
        </row>
        <row r="25">
          <cell r="B25">
            <v>5.1562275959639789E-3</v>
          </cell>
        </row>
        <row r="45">
          <cell r="B45">
            <v>0.11052000000000001</v>
          </cell>
        </row>
        <row r="47">
          <cell r="B47">
            <v>0.88948000000000005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p Elsea Aurora"/>
      <sheetName val="Base Acquisitions"/>
      <sheetName val="Base Costs"/>
      <sheetName val="NIM+O&amp;M"/>
      <sheetName val="NIM+O&amp;M Monthly"/>
      <sheetName val="Resources"/>
      <sheetName val="Values 2008 Strat Plan"/>
      <sheetName val="Notes"/>
      <sheetName val="Prices"/>
      <sheetName val="| Load and Exist Res -&gt;"/>
      <sheetName val="Conservation Assumption"/>
      <sheetName val="Dec Peak Cap &amp; Deficits"/>
      <sheetName val="F08R Peak and Avg"/>
      <sheetName val="Need 15 pct RM"/>
      <sheetName val="Conservation"/>
      <sheetName val="OLD B2 Need Energy"/>
      <sheetName val="Old RPS"/>
      <sheetName val="Chart Data"/>
      <sheetName val="Charts 1 page"/>
      <sheetName val="Charts 2 pages"/>
      <sheetName val="Report Summary"/>
      <sheetName val="Diff Base Costs less v5"/>
      <sheetName val="RPS Existing"/>
      <sheetName val="BPA Open Season"/>
      <sheetName val="PBA Transmission"/>
      <sheetName val="Fredonia 3&amp;4"/>
      <sheetName val="Wind Own"/>
      <sheetName val="RES Cap Cost"/>
      <sheetName val="Ratebase for RES"/>
      <sheetName val="Wind Vantage"/>
      <sheetName val="KV Wind Own"/>
      <sheetName val="Storage Demonstration"/>
      <sheetName val="Wind PPA"/>
      <sheetName val="Golden Hills PPA"/>
      <sheetName val="Mint Farm"/>
      <sheetName val="Sumas"/>
      <sheetName val="Pure Cost IP Line"/>
      <sheetName val="Pure Cost Gas Transport"/>
      <sheetName val="LSR 1250 Credit-Reformat"/>
      <sheetName val="Recip Peakers"/>
      <sheetName val="Tenaska Tolling"/>
      <sheetName val="New CCGT"/>
      <sheetName val="Tenaska Buy"/>
      <sheetName val="Grays Harbor"/>
      <sheetName val="Hydro PPA"/>
      <sheetName val="Biomass"/>
      <sheetName val="PBA West"/>
      <sheetName val="STF Transmission"/>
      <sheetName val="Frederickson PPAs"/>
      <sheetName val="Geothermal PPA"/>
      <sheetName val="Alcoa Capacity Exchange"/>
      <sheetName val="Hydro Own"/>
      <sheetName val="LFG PPA"/>
      <sheetName val="IGCC"/>
      <sheetName val="LMS Ownership"/>
      <sheetName val="New CCGT Turnkey"/>
      <sheetName val="IP Line w Escl and AFUDC"/>
      <sheetName val="CCGT cost"/>
      <sheetName val="Wind Costs"/>
      <sheetName val="Tx Cost Assumptions"/>
      <sheetName val="Trash"/>
    </sheetNames>
    <sheetDataSet>
      <sheetData sheetId="0"/>
      <sheetData sheetId="1"/>
      <sheetData sheetId="2"/>
      <sheetData sheetId="3"/>
      <sheetData sheetId="4"/>
      <sheetData sheetId="5">
        <row r="69">
          <cell r="E69">
            <v>2.5000000000000001E-2</v>
          </cell>
          <cell r="R69">
            <v>4</v>
          </cell>
        </row>
        <row r="70">
          <cell r="E70">
            <v>2009</v>
          </cell>
          <cell r="R70">
            <v>14</v>
          </cell>
        </row>
        <row r="71">
          <cell r="E71">
            <v>2009</v>
          </cell>
          <cell r="R71">
            <v>21</v>
          </cell>
        </row>
        <row r="72">
          <cell r="R72">
            <v>23</v>
          </cell>
        </row>
        <row r="73">
          <cell r="R73">
            <v>28</v>
          </cell>
        </row>
        <row r="74">
          <cell r="R74">
            <v>30</v>
          </cell>
        </row>
        <row r="75">
          <cell r="R75">
            <v>32</v>
          </cell>
        </row>
        <row r="76">
          <cell r="R76">
            <v>43</v>
          </cell>
        </row>
        <row r="77">
          <cell r="R77">
            <v>44</v>
          </cell>
        </row>
        <row r="78">
          <cell r="R78">
            <v>58</v>
          </cell>
        </row>
        <row r="79">
          <cell r="D79">
            <v>74.6875</v>
          </cell>
          <cell r="R79">
            <v>59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7">
          <cell r="B7" t="str">
            <v>Nameplate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>
        <row r="8">
          <cell r="H8">
            <v>365</v>
          </cell>
        </row>
        <row r="9">
          <cell r="H9">
            <v>4.3900000000000002E-2</v>
          </cell>
        </row>
      </sheetData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>
        <row r="2">
          <cell r="B2">
            <v>8.4000000000000005E-2</v>
          </cell>
        </row>
      </sheetData>
      <sheetData sheetId="57"/>
      <sheetData sheetId="58"/>
      <sheetData sheetId="59"/>
      <sheetData sheetId="6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Single Point Results"/>
      <sheetName val="Range Results"/>
      <sheetName val="Range Plots 1"/>
      <sheetName val="Range Plots 2"/>
      <sheetName val="Misc Inform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 t="str">
            <v>in. water</v>
          </cell>
          <cell r="B2">
            <v>1</v>
          </cell>
          <cell r="D2" t="str">
            <v>feet</v>
          </cell>
          <cell r="E2">
            <v>1</v>
          </cell>
          <cell r="G2" t="str">
            <v>psi</v>
          </cell>
          <cell r="H2">
            <v>1</v>
          </cell>
        </row>
        <row r="3">
          <cell r="A3" t="str">
            <v>mm water</v>
          </cell>
          <cell r="B3">
            <v>25.4</v>
          </cell>
          <cell r="D3" t="str">
            <v>meters</v>
          </cell>
          <cell r="E3">
            <v>0.30480000000000002</v>
          </cell>
          <cell r="G3" t="str">
            <v>kPa</v>
          </cell>
          <cell r="H3">
            <v>6.8947570000000002</v>
          </cell>
        </row>
        <row r="4">
          <cell r="A4" t="str">
            <v>psi</v>
          </cell>
          <cell r="B4">
            <v>3.6127291999999998E-2</v>
          </cell>
          <cell r="G4" t="str">
            <v>mm Hg</v>
          </cell>
          <cell r="H4">
            <v>51.71508</v>
          </cell>
        </row>
        <row r="5">
          <cell r="A5" t="str">
            <v>kPa</v>
          </cell>
          <cell r="B5">
            <v>0.24908891</v>
          </cell>
          <cell r="G5" t="str">
            <v>bar</v>
          </cell>
          <cell r="H5">
            <v>6.894757E-2</v>
          </cell>
        </row>
        <row r="6">
          <cell r="A6" t="str">
            <v>mm Hg</v>
          </cell>
          <cell r="B6">
            <v>1.86832047</v>
          </cell>
        </row>
        <row r="7">
          <cell r="A7" t="str">
            <v>bar</v>
          </cell>
          <cell r="B7">
            <v>2.4908899999999999E-3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1 A"/>
      <sheetName val="tab_1"/>
      <sheetName val="Encogen_A"/>
      <sheetName val="Income"/>
      <sheetName val="O&amp;M"/>
      <sheetName val="Gas Cost Calc Monthly"/>
      <sheetName val="12.1.02 Aurora Run"/>
      <sheetName val="Encogen Costs"/>
      <sheetName val="MTM of Gas"/>
      <sheetName val="OLD Gas Cost Calc Monthly OLD"/>
      <sheetName val="Gas Cost Calc"/>
      <sheetName val="Cabot Gas Replacement"/>
      <sheetName val="Cabot Amort"/>
      <sheetName val="Cabot Stretch Goal 2000"/>
      <sheetName val="Cascade Price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8">
          <cell r="B8">
            <v>2000</v>
          </cell>
          <cell r="C8">
            <v>335</v>
          </cell>
          <cell r="D8">
            <v>10000</v>
          </cell>
          <cell r="E8">
            <v>2.4451000000000001</v>
          </cell>
          <cell r="F8">
            <v>2.1025</v>
          </cell>
        </row>
        <row r="9">
          <cell r="B9">
            <v>2001</v>
          </cell>
          <cell r="C9">
            <v>365</v>
          </cell>
          <cell r="D9">
            <v>10000</v>
          </cell>
          <cell r="E9">
            <v>2.5672999999999999</v>
          </cell>
          <cell r="F9">
            <v>2.19</v>
          </cell>
        </row>
        <row r="10">
          <cell r="B10">
            <v>2002</v>
          </cell>
          <cell r="C10">
            <v>365</v>
          </cell>
          <cell r="D10">
            <v>10000</v>
          </cell>
          <cell r="E10">
            <v>2.6957</v>
          </cell>
          <cell r="F10">
            <v>2.21</v>
          </cell>
        </row>
        <row r="11">
          <cell r="B11">
            <v>2003</v>
          </cell>
          <cell r="C11">
            <v>365</v>
          </cell>
          <cell r="D11">
            <v>10000</v>
          </cell>
          <cell r="E11">
            <v>2.8304999999999998</v>
          </cell>
          <cell r="F11">
            <v>2.25</v>
          </cell>
        </row>
        <row r="12">
          <cell r="B12">
            <v>2004</v>
          </cell>
          <cell r="C12">
            <v>366</v>
          </cell>
          <cell r="D12">
            <v>10000</v>
          </cell>
          <cell r="E12">
            <v>2.972</v>
          </cell>
          <cell r="F12">
            <v>2.3199999999999998</v>
          </cell>
        </row>
        <row r="13">
          <cell r="B13">
            <v>2005</v>
          </cell>
          <cell r="C13">
            <v>365</v>
          </cell>
          <cell r="D13">
            <v>10000</v>
          </cell>
          <cell r="E13">
            <v>3.1206</v>
          </cell>
          <cell r="F13">
            <v>2.38</v>
          </cell>
        </row>
        <row r="14">
          <cell r="B14">
            <v>2006</v>
          </cell>
          <cell r="C14">
            <v>366</v>
          </cell>
          <cell r="D14">
            <v>10000</v>
          </cell>
          <cell r="E14">
            <v>3.2766000000000002</v>
          </cell>
          <cell r="F14">
            <v>2.44</v>
          </cell>
        </row>
        <row r="15">
          <cell r="B15">
            <v>2007</v>
          </cell>
          <cell r="C15">
            <v>365</v>
          </cell>
          <cell r="D15">
            <v>10000</v>
          </cell>
          <cell r="E15">
            <v>3.4403999999999999</v>
          </cell>
          <cell r="F15">
            <v>2.5099999999999998</v>
          </cell>
        </row>
        <row r="16">
          <cell r="B16">
            <v>2008</v>
          </cell>
          <cell r="C16">
            <v>182</v>
          </cell>
          <cell r="D16">
            <v>10000</v>
          </cell>
          <cell r="E16">
            <v>3.5243000000000002</v>
          </cell>
          <cell r="F16">
            <v>2.62</v>
          </cell>
        </row>
      </sheetData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e Rev Req "/>
      <sheetName val="EnXco Categories"/>
      <sheetName val="Capital Expenditures"/>
      <sheetName val="CapEx Depr Table"/>
      <sheetName val="TypeConsol"/>
      <sheetName val="Type1"/>
      <sheetName val="Type2"/>
      <sheetName val="Type5"/>
      <sheetName val="Type6"/>
      <sheetName val="Type7"/>
      <sheetName val="Type8"/>
      <sheetName val="Type9"/>
      <sheetName val="Lump 1 Depr Class"/>
      <sheetName val="SL Tables"/>
      <sheetName val="MACRS Tables"/>
      <sheetName val="Assumptions"/>
      <sheetName val="Summary"/>
      <sheetName val="Wind Acquisition"/>
      <sheetName val="Questions-concerns"/>
      <sheetName val="Graphs"/>
      <sheetName val="PPA 1"/>
      <sheetName val="PPA 2"/>
      <sheetName val="PPA 3"/>
      <sheetName val="PPA 4"/>
      <sheetName val="Wind PPA"/>
      <sheetName val="Acquisition Inputs"/>
      <sheetName val="Wind Inputs"/>
      <sheetName val="Proposal OpEx"/>
      <sheetName val="Emissions Inputs"/>
      <sheetName val="Fuel Consumption"/>
      <sheetName val="OMfromenxcoASM4"/>
      <sheetName val="OandM Documentation"/>
      <sheetName val="OandM Documentationold"/>
      <sheetName val="Capital Costs"/>
      <sheetName val="Transmission Doc"/>
      <sheetName val="Emissions"/>
      <sheetName val="Results Summary"/>
      <sheetName val="Acquisition 1"/>
      <sheetName val="Acquisition 2"/>
      <sheetName val="Chart1"/>
      <sheetName val="PPA Rollup"/>
      <sheetName val="End Effects"/>
      <sheetName val="Equity Equalization - PPA"/>
      <sheetName val="&lt;Dispatch Model&gt;"/>
      <sheetName val="CB Assumptions"/>
      <sheetName val="CB Correlation Matrix"/>
      <sheetName val="Dispatch"/>
      <sheetName val="Load Shape"/>
      <sheetName val="Price Data"/>
      <sheetName val="Wind Data"/>
      <sheetName val="Thermal Plants"/>
      <sheetName val="&lt;Data Sheets&gt;"/>
      <sheetName val="WACC"/>
      <sheetName val="Not used Capital Expenditu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5">
          <cell r="D5" t="str">
            <v>Yes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 Transient"/>
      <sheetName val="Stm Tables"/>
      <sheetName val="Links"/>
      <sheetName val="Rules of Thumb"/>
      <sheetName val="Atmospheric Pollultants"/>
      <sheetName val="MED"/>
      <sheetName val="Thrust Bearings"/>
      <sheetName val="CTG Altitude Corr."/>
      <sheetName val="EC Chart"/>
      <sheetName val="PSYCH"/>
      <sheetName val="PSYCH (2)"/>
      <sheetName val="STG Degradation"/>
      <sheetName val="Fuel Gas Compression"/>
      <sheetName val="Misc"/>
      <sheetName val="Chiller Perf"/>
      <sheetName val="Combustion Turbine"/>
      <sheetName val="M42"/>
      <sheetName val="Hydraulic Grade LInes"/>
      <sheetName val="Heat Rejection"/>
      <sheetName val="Performance Calcs"/>
      <sheetName val="TH_Performance"/>
      <sheetName val="CC_Performance"/>
      <sheetName val="Thermal Plant"/>
      <sheetName val="Economics"/>
      <sheetName val="FWH Failure"/>
      <sheetName val="Feedwater Heaters"/>
      <sheetName val="FWH Pressure Calculation"/>
      <sheetName val="Pump Eff."/>
      <sheetName val="Seawater Heaters"/>
      <sheetName val="Design Pressure Drops"/>
      <sheetName val="Combustion (Gas)"/>
      <sheetName val="Combustion (Coal_Oil)"/>
      <sheetName val="Ideal Air (2)"/>
      <sheetName val="Std Air"/>
      <sheetName val="Desuperheater"/>
      <sheetName val="Flash Chamber"/>
      <sheetName val="SWRO"/>
      <sheetName val="Pipe_Sizing"/>
      <sheetName val="PIPE_TABLES"/>
      <sheetName val="LoD's"/>
      <sheetName val="molecular wt"/>
    </sheetNames>
    <sheetDataSet>
      <sheetData sheetId="0" refreshError="1"/>
      <sheetData sheetId="1" refreshError="1">
        <row r="12">
          <cell r="L12">
            <v>1</v>
          </cell>
          <cell r="M12" t="str">
            <v>Saturated Liquid</v>
          </cell>
        </row>
        <row r="13">
          <cell r="L13">
            <v>2</v>
          </cell>
          <cell r="M13" t="str">
            <v>Saturated Steam</v>
          </cell>
        </row>
        <row r="14">
          <cell r="L14">
            <v>3</v>
          </cell>
          <cell r="M14" t="str">
            <v>Superheated Steam</v>
          </cell>
        </row>
        <row r="15">
          <cell r="L15">
            <v>4</v>
          </cell>
          <cell r="M15" t="str">
            <v>Compressed Liquid</v>
          </cell>
        </row>
        <row r="16">
          <cell r="L16">
            <v>5</v>
          </cell>
          <cell r="M16" t="str">
            <v>Metastable</v>
          </cell>
        </row>
        <row r="17">
          <cell r="L17">
            <v>6</v>
          </cell>
          <cell r="M17" t="str">
            <v>Two-Phase</v>
          </cell>
        </row>
        <row r="18">
          <cell r="L18">
            <v>7</v>
          </cell>
          <cell r="M18" t="str">
            <v>Supercritical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>
        <row r="53">
          <cell r="B53">
            <v>-100</v>
          </cell>
          <cell r="C53">
            <v>-20</v>
          </cell>
          <cell r="D53">
            <v>200</v>
          </cell>
          <cell r="E53">
            <v>300</v>
          </cell>
          <cell r="F53">
            <v>400</v>
          </cell>
          <cell r="G53">
            <v>500</v>
          </cell>
          <cell r="H53">
            <v>600</v>
          </cell>
          <cell r="I53">
            <v>650</v>
          </cell>
          <cell r="J53">
            <v>700</v>
          </cell>
          <cell r="K53">
            <v>750</v>
          </cell>
          <cell r="L53">
            <v>800</v>
          </cell>
          <cell r="M53">
            <v>850</v>
          </cell>
          <cell r="N53">
            <v>900</v>
          </cell>
          <cell r="O53">
            <v>950</v>
          </cell>
          <cell r="P53">
            <v>1000</v>
          </cell>
          <cell r="Q53">
            <v>1050</v>
          </cell>
          <cell r="R53">
            <v>1100</v>
          </cell>
          <cell r="S53">
            <v>1150</v>
          </cell>
          <cell r="T53">
            <v>1200</v>
          </cell>
        </row>
        <row r="54">
          <cell r="A54" t="str">
            <v>A106Gr.B</v>
          </cell>
          <cell r="B54">
            <v>2</v>
          </cell>
          <cell r="C54">
            <v>15000</v>
          </cell>
          <cell r="D54">
            <v>15000</v>
          </cell>
          <cell r="E54">
            <v>15000</v>
          </cell>
          <cell r="F54">
            <v>15000</v>
          </cell>
          <cell r="G54">
            <v>15000</v>
          </cell>
          <cell r="H54">
            <v>15000</v>
          </cell>
          <cell r="I54">
            <v>15000</v>
          </cell>
          <cell r="J54">
            <v>14400</v>
          </cell>
          <cell r="K54">
            <v>13000</v>
          </cell>
          <cell r="L54">
            <v>10800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</row>
        <row r="55">
          <cell r="A55" t="str">
            <v>A106Gr.C</v>
          </cell>
          <cell r="B55">
            <v>3</v>
          </cell>
          <cell r="C55">
            <v>17500</v>
          </cell>
          <cell r="D55">
            <v>17500</v>
          </cell>
          <cell r="E55">
            <v>17500</v>
          </cell>
          <cell r="F55">
            <v>17500</v>
          </cell>
          <cell r="G55">
            <v>17500</v>
          </cell>
          <cell r="H55">
            <v>17500</v>
          </cell>
          <cell r="I55">
            <v>17500</v>
          </cell>
          <cell r="J55">
            <v>16600</v>
          </cell>
          <cell r="K55">
            <v>14800</v>
          </cell>
          <cell r="L55">
            <v>12000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</row>
        <row r="56">
          <cell r="A56" t="str">
            <v>A335P11</v>
          </cell>
          <cell r="B56">
            <v>4</v>
          </cell>
          <cell r="C56">
            <v>15000</v>
          </cell>
          <cell r="D56">
            <v>15000</v>
          </cell>
          <cell r="E56">
            <v>15000</v>
          </cell>
          <cell r="F56">
            <v>15000</v>
          </cell>
          <cell r="G56">
            <v>15000</v>
          </cell>
          <cell r="H56">
            <v>15000</v>
          </cell>
          <cell r="I56">
            <v>15000</v>
          </cell>
          <cell r="J56">
            <v>15000</v>
          </cell>
          <cell r="K56">
            <v>14800</v>
          </cell>
          <cell r="L56">
            <v>14400</v>
          </cell>
          <cell r="M56">
            <v>14000</v>
          </cell>
          <cell r="N56">
            <v>13600</v>
          </cell>
          <cell r="O56">
            <v>9300</v>
          </cell>
          <cell r="P56">
            <v>6300</v>
          </cell>
          <cell r="Q56">
            <v>5040</v>
          </cell>
          <cell r="R56">
            <v>2800</v>
          </cell>
          <cell r="S56">
            <v>0</v>
          </cell>
          <cell r="T56">
            <v>0</v>
          </cell>
        </row>
        <row r="57">
          <cell r="A57" t="str">
            <v>A335P22</v>
          </cell>
          <cell r="B57">
            <v>5</v>
          </cell>
          <cell r="C57">
            <v>15000</v>
          </cell>
          <cell r="D57">
            <v>15000</v>
          </cell>
          <cell r="E57">
            <v>15000</v>
          </cell>
          <cell r="F57">
            <v>15000</v>
          </cell>
          <cell r="G57">
            <v>15000</v>
          </cell>
          <cell r="H57">
            <v>15000</v>
          </cell>
          <cell r="I57">
            <v>15000</v>
          </cell>
          <cell r="J57">
            <v>15000</v>
          </cell>
          <cell r="K57">
            <v>15000</v>
          </cell>
          <cell r="L57">
            <v>15000</v>
          </cell>
          <cell r="M57">
            <v>14400</v>
          </cell>
          <cell r="N57">
            <v>13100</v>
          </cell>
          <cell r="O57">
            <v>11000</v>
          </cell>
          <cell r="P57">
            <v>7800</v>
          </cell>
          <cell r="Q57">
            <v>6600</v>
          </cell>
          <cell r="R57">
            <v>3800</v>
          </cell>
          <cell r="S57">
            <v>0</v>
          </cell>
          <cell r="T57">
            <v>0</v>
          </cell>
        </row>
        <row r="58">
          <cell r="A58" t="str">
            <v>A335P91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20500</v>
          </cell>
          <cell r="J58">
            <v>20000</v>
          </cell>
          <cell r="K58">
            <v>19400</v>
          </cell>
          <cell r="L58">
            <v>18700</v>
          </cell>
          <cell r="M58">
            <v>17800</v>
          </cell>
          <cell r="N58">
            <v>16700</v>
          </cell>
          <cell r="O58">
            <v>15500</v>
          </cell>
          <cell r="P58">
            <v>14300</v>
          </cell>
          <cell r="Q58">
            <v>13460</v>
          </cell>
          <cell r="R58">
            <v>9600</v>
          </cell>
          <cell r="S58">
            <v>7000</v>
          </cell>
          <cell r="T58">
            <v>4300</v>
          </cell>
        </row>
        <row r="59">
          <cell r="A59" t="str">
            <v>A335P92</v>
          </cell>
          <cell r="B59">
            <v>7</v>
          </cell>
          <cell r="C59">
            <v>25700</v>
          </cell>
          <cell r="D59">
            <v>25700</v>
          </cell>
          <cell r="E59">
            <v>25300</v>
          </cell>
          <cell r="F59">
            <v>24500</v>
          </cell>
          <cell r="G59">
            <v>23800</v>
          </cell>
          <cell r="H59">
            <v>23200</v>
          </cell>
          <cell r="I59">
            <v>22800</v>
          </cell>
          <cell r="J59">
            <v>22400</v>
          </cell>
          <cell r="K59">
            <v>21900</v>
          </cell>
          <cell r="L59">
            <v>21400</v>
          </cell>
          <cell r="M59">
            <v>20800</v>
          </cell>
          <cell r="N59">
            <v>20100</v>
          </cell>
          <cell r="O59">
            <v>19200</v>
          </cell>
          <cell r="P59">
            <v>18300</v>
          </cell>
          <cell r="Q59">
            <v>15700</v>
          </cell>
          <cell r="R59">
            <v>12000</v>
          </cell>
          <cell r="S59">
            <v>8600</v>
          </cell>
          <cell r="T59">
            <v>5600</v>
          </cell>
        </row>
        <row r="60">
          <cell r="A60" t="str">
            <v>A53Gr.B</v>
          </cell>
          <cell r="B60">
            <v>8</v>
          </cell>
          <cell r="C60">
            <v>12800</v>
          </cell>
          <cell r="D60">
            <v>12800</v>
          </cell>
          <cell r="E60">
            <v>12800</v>
          </cell>
          <cell r="F60">
            <v>12800</v>
          </cell>
          <cell r="G60">
            <v>12800</v>
          </cell>
          <cell r="H60">
            <v>12800</v>
          </cell>
          <cell r="I60">
            <v>12800</v>
          </cell>
          <cell r="J60">
            <v>12200</v>
          </cell>
          <cell r="K60">
            <v>11000</v>
          </cell>
          <cell r="L60">
            <v>9200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</row>
        <row r="72">
          <cell r="A72">
            <v>1</v>
          </cell>
          <cell r="B72">
            <v>2</v>
          </cell>
        </row>
        <row r="73">
          <cell r="A73">
            <v>200</v>
          </cell>
          <cell r="B73">
            <v>0.45</v>
          </cell>
        </row>
        <row r="74">
          <cell r="A74">
            <v>300</v>
          </cell>
          <cell r="B74">
            <v>0.5</v>
          </cell>
        </row>
        <row r="75">
          <cell r="A75">
            <v>400</v>
          </cell>
          <cell r="B75">
            <v>0.55000000000000004</v>
          </cell>
        </row>
        <row r="76">
          <cell r="A76">
            <v>500</v>
          </cell>
          <cell r="B76">
            <v>0.6</v>
          </cell>
        </row>
        <row r="77">
          <cell r="A77">
            <v>600</v>
          </cell>
          <cell r="B77">
            <v>0.66</v>
          </cell>
        </row>
        <row r="78">
          <cell r="A78">
            <v>700</v>
          </cell>
          <cell r="B78">
            <v>0.71</v>
          </cell>
        </row>
        <row r="85">
          <cell r="A85">
            <v>0.75</v>
          </cell>
          <cell r="B85">
            <v>1.07</v>
          </cell>
        </row>
        <row r="86">
          <cell r="A86">
            <v>1</v>
          </cell>
          <cell r="B86">
            <v>1.33</v>
          </cell>
        </row>
        <row r="87">
          <cell r="A87">
            <v>1.5</v>
          </cell>
          <cell r="B87">
            <v>1.92</v>
          </cell>
        </row>
        <row r="88">
          <cell r="A88">
            <v>2</v>
          </cell>
          <cell r="B88">
            <v>2.41</v>
          </cell>
        </row>
        <row r="89">
          <cell r="A89">
            <v>2.5</v>
          </cell>
          <cell r="B89">
            <v>2.91</v>
          </cell>
        </row>
        <row r="90">
          <cell r="A90">
            <v>3</v>
          </cell>
          <cell r="B90">
            <v>3.53</v>
          </cell>
        </row>
        <row r="91">
          <cell r="A91">
            <v>3.5</v>
          </cell>
          <cell r="B91">
            <v>4.03</v>
          </cell>
        </row>
        <row r="92">
          <cell r="A92">
            <v>4</v>
          </cell>
          <cell r="B92">
            <v>4.53</v>
          </cell>
        </row>
        <row r="93">
          <cell r="A93">
            <v>4.5</v>
          </cell>
          <cell r="B93">
            <v>5.03</v>
          </cell>
        </row>
        <row r="94">
          <cell r="A94">
            <v>5</v>
          </cell>
          <cell r="B94">
            <v>5.64</v>
          </cell>
        </row>
        <row r="95">
          <cell r="A95">
            <v>6</v>
          </cell>
          <cell r="B95">
            <v>6.7</v>
          </cell>
        </row>
        <row r="96">
          <cell r="A96">
            <v>7</v>
          </cell>
          <cell r="B96">
            <v>7.7</v>
          </cell>
        </row>
        <row r="97">
          <cell r="A97">
            <v>8</v>
          </cell>
          <cell r="B97">
            <v>8.6999999999999993</v>
          </cell>
        </row>
        <row r="98">
          <cell r="A98">
            <v>9</v>
          </cell>
          <cell r="B98">
            <v>9.6999999999999993</v>
          </cell>
        </row>
        <row r="99">
          <cell r="A99">
            <v>10</v>
          </cell>
          <cell r="B99">
            <v>10.83</v>
          </cell>
        </row>
        <row r="100">
          <cell r="A100">
            <v>11</v>
          </cell>
          <cell r="B100">
            <v>11.83</v>
          </cell>
        </row>
        <row r="101">
          <cell r="A101">
            <v>12</v>
          </cell>
          <cell r="B101">
            <v>12.84</v>
          </cell>
        </row>
        <row r="102">
          <cell r="A102">
            <v>14</v>
          </cell>
          <cell r="B102">
            <v>14.09</v>
          </cell>
        </row>
        <row r="103">
          <cell r="A103">
            <v>15</v>
          </cell>
          <cell r="B103">
            <v>15.09</v>
          </cell>
        </row>
        <row r="104">
          <cell r="A104">
            <v>16</v>
          </cell>
          <cell r="B104">
            <v>16.09</v>
          </cell>
        </row>
        <row r="105">
          <cell r="A105">
            <v>17</v>
          </cell>
          <cell r="B105">
            <v>17.09</v>
          </cell>
        </row>
        <row r="106">
          <cell r="A106">
            <v>18</v>
          </cell>
          <cell r="B106">
            <v>18.09</v>
          </cell>
        </row>
        <row r="107">
          <cell r="A107">
            <v>19</v>
          </cell>
          <cell r="B107">
            <v>19.09</v>
          </cell>
        </row>
        <row r="108">
          <cell r="A108">
            <v>20</v>
          </cell>
          <cell r="B108">
            <v>20.09</v>
          </cell>
        </row>
        <row r="109">
          <cell r="A109">
            <v>21</v>
          </cell>
          <cell r="B109">
            <v>21.09</v>
          </cell>
        </row>
        <row r="110">
          <cell r="A110">
            <v>22</v>
          </cell>
          <cell r="B110">
            <v>22.09</v>
          </cell>
        </row>
        <row r="111">
          <cell r="A111">
            <v>23</v>
          </cell>
          <cell r="B111">
            <v>23.09</v>
          </cell>
        </row>
        <row r="112">
          <cell r="A112">
            <v>24</v>
          </cell>
          <cell r="B112">
            <v>24.09</v>
          </cell>
        </row>
        <row r="113">
          <cell r="A113">
            <v>25</v>
          </cell>
          <cell r="B113">
            <v>25.09</v>
          </cell>
        </row>
        <row r="114">
          <cell r="A114">
            <v>26</v>
          </cell>
          <cell r="B114">
            <v>26.09</v>
          </cell>
        </row>
        <row r="115">
          <cell r="A115">
            <v>30</v>
          </cell>
          <cell r="B115">
            <v>27.09</v>
          </cell>
        </row>
        <row r="116">
          <cell r="A116">
            <v>32</v>
          </cell>
          <cell r="B116">
            <v>28.09</v>
          </cell>
        </row>
        <row r="117">
          <cell r="A117">
            <v>34</v>
          </cell>
          <cell r="B117">
            <v>29.09</v>
          </cell>
        </row>
        <row r="118">
          <cell r="A118">
            <v>36</v>
          </cell>
          <cell r="B118">
            <v>30.09</v>
          </cell>
        </row>
      </sheetData>
      <sheetData sheetId="39" refreshError="1">
        <row r="6">
          <cell r="C6">
            <v>0</v>
          </cell>
          <cell r="D6" t="str">
            <v>QB/QM2</v>
          </cell>
          <cell r="E6">
            <v>0.1</v>
          </cell>
          <cell r="F6">
            <v>0.2</v>
          </cell>
          <cell r="G6">
            <v>0.3</v>
          </cell>
          <cell r="H6">
            <v>0.4</v>
          </cell>
          <cell r="I6">
            <v>0.6</v>
          </cell>
          <cell r="J6">
            <v>0.8</v>
          </cell>
          <cell r="K6">
            <v>1</v>
          </cell>
        </row>
        <row r="7">
          <cell r="B7">
            <v>0</v>
          </cell>
          <cell r="C7">
            <v>0</v>
          </cell>
          <cell r="D7">
            <v>0</v>
          </cell>
          <cell r="E7">
            <v>-41.7</v>
          </cell>
          <cell r="F7">
            <v>-41.7</v>
          </cell>
          <cell r="G7">
            <v>-31.3</v>
          </cell>
          <cell r="H7">
            <v>-31.3</v>
          </cell>
          <cell r="I7">
            <v>-29.2</v>
          </cell>
          <cell r="J7">
            <v>-27.1</v>
          </cell>
          <cell r="K7">
            <v>-25</v>
          </cell>
        </row>
        <row r="8">
          <cell r="B8">
            <v>0.1</v>
          </cell>
          <cell r="C8">
            <v>6.7</v>
          </cell>
          <cell r="D8">
            <v>0.1</v>
          </cell>
          <cell r="E8">
            <v>16.7</v>
          </cell>
          <cell r="F8">
            <v>-15.4</v>
          </cell>
          <cell r="G8">
            <v>-16</v>
          </cell>
          <cell r="H8">
            <v>-16.899999999999999</v>
          </cell>
          <cell r="I8">
            <v>-17.2</v>
          </cell>
          <cell r="J8">
            <v>-16.2</v>
          </cell>
          <cell r="K8">
            <v>-15.2</v>
          </cell>
        </row>
        <row r="9">
          <cell r="B9">
            <v>0.2</v>
          </cell>
          <cell r="C9">
            <v>11.3</v>
          </cell>
          <cell r="D9">
            <v>0.2</v>
          </cell>
          <cell r="E9">
            <v>158.30000000000001</v>
          </cell>
          <cell r="F9">
            <v>30</v>
          </cell>
          <cell r="G9">
            <v>5.6</v>
          </cell>
          <cell r="H9">
            <v>-1</v>
          </cell>
          <cell r="I9">
            <v>-5</v>
          </cell>
          <cell r="J9">
            <v>-6</v>
          </cell>
          <cell r="K9">
            <v>-7.5</v>
          </cell>
        </row>
        <row r="10">
          <cell r="B10">
            <v>0.3</v>
          </cell>
          <cell r="C10">
            <v>15.8</v>
          </cell>
          <cell r="D10">
            <v>0.3</v>
          </cell>
          <cell r="E10">
            <v>383.3</v>
          </cell>
          <cell r="F10">
            <v>94.6</v>
          </cell>
          <cell r="G10">
            <v>31.3</v>
          </cell>
          <cell r="H10">
            <v>18.2</v>
          </cell>
          <cell r="I10">
            <v>7.9</v>
          </cell>
          <cell r="J10">
            <v>4.0999999999999996</v>
          </cell>
          <cell r="K10">
            <v>-2.8</v>
          </cell>
        </row>
        <row r="11">
          <cell r="B11">
            <v>0.4</v>
          </cell>
          <cell r="C11">
            <v>19.2</v>
          </cell>
          <cell r="D11">
            <v>0.4</v>
          </cell>
          <cell r="E11">
            <v>679.2</v>
          </cell>
          <cell r="F11">
            <v>179.2</v>
          </cell>
          <cell r="G11">
            <v>64.400000000000006</v>
          </cell>
          <cell r="H11">
            <v>40.6</v>
          </cell>
          <cell r="I11">
            <v>21.9</v>
          </cell>
          <cell r="J11">
            <v>14.9</v>
          </cell>
          <cell r="K11">
            <v>11</v>
          </cell>
        </row>
        <row r="12">
          <cell r="B12">
            <v>0.5</v>
          </cell>
          <cell r="C12">
            <v>22.1</v>
          </cell>
          <cell r="D12">
            <v>0.5</v>
          </cell>
          <cell r="E12">
            <v>1062.5</v>
          </cell>
          <cell r="F12">
            <v>281.3</v>
          </cell>
          <cell r="G12">
            <v>101</v>
          </cell>
          <cell r="H12">
            <v>64.400000000000006</v>
          </cell>
          <cell r="I12">
            <v>35</v>
          </cell>
          <cell r="J12">
            <v>24.1</v>
          </cell>
          <cell r="K12">
            <v>19.3</v>
          </cell>
        </row>
        <row r="13">
          <cell r="B13">
            <v>0.6</v>
          </cell>
          <cell r="C13">
            <v>23.8</v>
          </cell>
          <cell r="D13">
            <v>0.6</v>
          </cell>
          <cell r="E13">
            <v>1529.2</v>
          </cell>
          <cell r="F13">
            <v>404.2</v>
          </cell>
          <cell r="G13">
            <v>146.80000000000001</v>
          </cell>
          <cell r="H13">
            <v>93.2</v>
          </cell>
          <cell r="I13">
            <v>49</v>
          </cell>
          <cell r="J13">
            <v>33.9</v>
          </cell>
          <cell r="K13">
            <v>26</v>
          </cell>
        </row>
        <row r="14">
          <cell r="B14">
            <v>0.7</v>
          </cell>
          <cell r="C14">
            <v>24.6</v>
          </cell>
          <cell r="D14">
            <v>0.7</v>
          </cell>
          <cell r="E14">
            <v>1787.5</v>
          </cell>
          <cell r="F14">
            <v>541.70000000000005</v>
          </cell>
          <cell r="G14">
            <v>196.9</v>
          </cell>
          <cell r="H14">
            <v>121.9</v>
          </cell>
          <cell r="I14">
            <v>64.2</v>
          </cell>
          <cell r="J14">
            <v>43.4</v>
          </cell>
          <cell r="K14">
            <v>32.5</v>
          </cell>
        </row>
        <row r="15">
          <cell r="B15">
            <v>0.8</v>
          </cell>
          <cell r="C15">
            <v>25</v>
          </cell>
          <cell r="D15">
            <v>0.8</v>
          </cell>
          <cell r="E15">
            <v>2704.2</v>
          </cell>
          <cell r="F15">
            <v>704.2</v>
          </cell>
          <cell r="G15">
            <v>247.5</v>
          </cell>
          <cell r="H15">
            <v>153.80000000000001</v>
          </cell>
          <cell r="I15">
            <v>78.8</v>
          </cell>
          <cell r="J15">
            <v>52</v>
          </cell>
          <cell r="K15">
            <v>39</v>
          </cell>
        </row>
        <row r="16">
          <cell r="B16">
            <v>0.9</v>
          </cell>
          <cell r="C16">
            <v>24.6</v>
          </cell>
          <cell r="D16">
            <v>0.9</v>
          </cell>
          <cell r="E16">
            <v>3416.7</v>
          </cell>
          <cell r="F16">
            <v>883.3</v>
          </cell>
          <cell r="G16">
            <v>303.2</v>
          </cell>
          <cell r="H16">
            <v>190.6</v>
          </cell>
          <cell r="I16">
            <v>93.3</v>
          </cell>
          <cell r="J16">
            <v>61</v>
          </cell>
          <cell r="K16">
            <v>45</v>
          </cell>
        </row>
        <row r="17">
          <cell r="B17">
            <v>1</v>
          </cell>
          <cell r="C17">
            <v>22.9</v>
          </cell>
          <cell r="D17">
            <v>1</v>
          </cell>
          <cell r="E17">
            <v>4208.3</v>
          </cell>
          <cell r="F17">
            <v>1083.3</v>
          </cell>
          <cell r="G17">
            <v>371.8</v>
          </cell>
          <cell r="H17">
            <v>226.6</v>
          </cell>
          <cell r="I17">
            <v>110.8</v>
          </cell>
          <cell r="J17">
            <v>69.599999999999994</v>
          </cell>
          <cell r="K17">
            <v>50</v>
          </cell>
        </row>
        <row r="21">
          <cell r="H21">
            <v>0</v>
          </cell>
          <cell r="I21">
            <v>1</v>
          </cell>
        </row>
        <row r="22">
          <cell r="C22">
            <v>0</v>
          </cell>
          <cell r="E22">
            <v>0</v>
          </cell>
          <cell r="H22">
            <v>0.1</v>
          </cell>
          <cell r="I22">
            <v>41.791666666666664</v>
          </cell>
        </row>
        <row r="23">
          <cell r="B23">
            <v>0</v>
          </cell>
          <cell r="C23">
            <v>16.7</v>
          </cell>
          <cell r="D23">
            <v>0</v>
          </cell>
          <cell r="E23">
            <v>41.7</v>
          </cell>
          <cell r="H23">
            <v>0.2</v>
          </cell>
          <cell r="I23">
            <v>42.166666666666664</v>
          </cell>
        </row>
        <row r="24">
          <cell r="B24">
            <v>0.1</v>
          </cell>
          <cell r="C24">
            <v>13.3</v>
          </cell>
          <cell r="D24">
            <v>0.1</v>
          </cell>
          <cell r="E24">
            <v>41.7</v>
          </cell>
          <cell r="H24">
            <v>0.3</v>
          </cell>
          <cell r="I24">
            <v>42.791666666666664</v>
          </cell>
        </row>
        <row r="25">
          <cell r="B25">
            <v>0.2</v>
          </cell>
          <cell r="C25">
            <v>10.8</v>
          </cell>
          <cell r="D25">
            <v>0.2</v>
          </cell>
          <cell r="E25">
            <v>42.1</v>
          </cell>
          <cell r="H25">
            <v>0.4</v>
          </cell>
          <cell r="I25">
            <v>43.666666666666664</v>
          </cell>
        </row>
        <row r="26">
          <cell r="B26">
            <v>0.3</v>
          </cell>
          <cell r="C26">
            <v>8.3000000000000007</v>
          </cell>
          <cell r="D26">
            <v>0.3</v>
          </cell>
          <cell r="E26">
            <v>43</v>
          </cell>
          <cell r="H26">
            <v>0.5</v>
          </cell>
          <cell r="I26">
            <v>44.791666666666664</v>
          </cell>
        </row>
        <row r="27">
          <cell r="B27">
            <v>0.4</v>
          </cell>
          <cell r="C27">
            <v>6.2</v>
          </cell>
          <cell r="D27">
            <v>0.4</v>
          </cell>
          <cell r="E27">
            <v>43.8</v>
          </cell>
          <cell r="H27">
            <v>0.6</v>
          </cell>
          <cell r="I27">
            <v>46.166666666666671</v>
          </cell>
        </row>
        <row r="28">
          <cell r="B28">
            <v>0.5</v>
          </cell>
          <cell r="C28">
            <v>4.2</v>
          </cell>
          <cell r="D28">
            <v>0.5</v>
          </cell>
          <cell r="E28">
            <v>45</v>
          </cell>
          <cell r="H28">
            <v>0.7</v>
          </cell>
          <cell r="I28">
            <v>47.791666666666664</v>
          </cell>
        </row>
        <row r="29">
          <cell r="B29">
            <v>0.6</v>
          </cell>
          <cell r="C29">
            <v>2.5</v>
          </cell>
          <cell r="D29">
            <v>0.6</v>
          </cell>
          <cell r="E29">
            <v>47.9</v>
          </cell>
          <cell r="H29">
            <v>0.8</v>
          </cell>
          <cell r="I29">
            <v>49.666666666666664</v>
          </cell>
        </row>
        <row r="30">
          <cell r="B30">
            <v>0.8</v>
          </cell>
          <cell r="C30">
            <v>0.8</v>
          </cell>
          <cell r="D30">
            <v>0.8</v>
          </cell>
          <cell r="E30">
            <v>55</v>
          </cell>
          <cell r="H30">
            <v>0.9</v>
          </cell>
          <cell r="I30">
            <v>51.791666666666657</v>
          </cell>
        </row>
        <row r="31">
          <cell r="B31">
            <v>1</v>
          </cell>
          <cell r="C31">
            <v>0</v>
          </cell>
          <cell r="D31">
            <v>1</v>
          </cell>
          <cell r="E31">
            <v>60.4</v>
          </cell>
          <cell r="H31">
            <v>1</v>
          </cell>
          <cell r="I31">
            <v>54.166666666666657</v>
          </cell>
        </row>
        <row r="32">
          <cell r="D32">
            <v>1.2</v>
          </cell>
          <cell r="E32">
            <v>66.7</v>
          </cell>
          <cell r="H32">
            <v>1.2</v>
          </cell>
          <cell r="I32">
            <v>59.666666666666664</v>
          </cell>
        </row>
        <row r="33">
          <cell r="D33">
            <v>1.4</v>
          </cell>
          <cell r="E33">
            <v>73.8</v>
          </cell>
          <cell r="H33">
            <v>1.4</v>
          </cell>
          <cell r="I33">
            <v>66.166666666666657</v>
          </cell>
        </row>
        <row r="34">
          <cell r="D34">
            <v>1.6</v>
          </cell>
          <cell r="E34">
            <v>81.3</v>
          </cell>
          <cell r="H34">
            <v>1.6</v>
          </cell>
          <cell r="I34">
            <v>73.666666666666657</v>
          </cell>
        </row>
        <row r="35">
          <cell r="D35">
            <v>2</v>
          </cell>
          <cell r="E35">
            <v>102.1</v>
          </cell>
          <cell r="H35">
            <v>1.8</v>
          </cell>
          <cell r="I35">
            <v>82.166666666666657</v>
          </cell>
        </row>
        <row r="36">
          <cell r="H36">
            <v>2</v>
          </cell>
          <cell r="I36">
            <v>91.666666666666657</v>
          </cell>
        </row>
        <row r="41">
          <cell r="B41" t="str">
            <v>QB/QM2</v>
          </cell>
          <cell r="C41">
            <v>0.1</v>
          </cell>
          <cell r="D41">
            <v>0.2</v>
          </cell>
          <cell r="E41">
            <v>0.3</v>
          </cell>
          <cell r="F41">
            <v>0.4</v>
          </cell>
          <cell r="G41">
            <v>0.6</v>
          </cell>
          <cell r="H41">
            <v>0.8</v>
          </cell>
          <cell r="I41">
            <v>1</v>
          </cell>
          <cell r="L41" t="str">
            <v>QB/QM2</v>
          </cell>
          <cell r="M41">
            <v>0.1</v>
          </cell>
          <cell r="N41">
            <v>0.2</v>
          </cell>
          <cell r="O41">
            <v>0.3</v>
          </cell>
          <cell r="P41">
            <v>0.4</v>
          </cell>
          <cell r="Q41">
            <v>0.6</v>
          </cell>
          <cell r="R41">
            <v>0.8</v>
          </cell>
          <cell r="S41">
            <v>1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L42">
            <v>0</v>
          </cell>
          <cell r="M42">
            <v>-41.7</v>
          </cell>
          <cell r="N42">
            <v>-41.7</v>
          </cell>
          <cell r="O42">
            <v>-41.7</v>
          </cell>
          <cell r="P42">
            <v>-41.7</v>
          </cell>
          <cell r="Q42">
            <v>-41.7</v>
          </cell>
          <cell r="R42">
            <v>-41.7</v>
          </cell>
          <cell r="S42">
            <v>-41.7</v>
          </cell>
        </row>
        <row r="43">
          <cell r="B43">
            <v>0.1</v>
          </cell>
          <cell r="C43">
            <v>0.8</v>
          </cell>
          <cell r="D43">
            <v>4.5999999999999996</v>
          </cell>
          <cell r="E43">
            <v>5.4</v>
          </cell>
          <cell r="F43">
            <v>6.3</v>
          </cell>
          <cell r="G43">
            <v>6.7</v>
          </cell>
          <cell r="H43">
            <v>7.1</v>
          </cell>
          <cell r="I43">
            <v>7.1</v>
          </cell>
          <cell r="L43">
            <v>0.1</v>
          </cell>
          <cell r="M43">
            <v>8.8000000000000007</v>
          </cell>
          <cell r="N43">
            <v>-19.2</v>
          </cell>
          <cell r="O43">
            <v>-23.8</v>
          </cell>
          <cell r="P43">
            <v>25</v>
          </cell>
          <cell r="Q43">
            <v>-25.8</v>
          </cell>
          <cell r="R43">
            <v>-26.3</v>
          </cell>
          <cell r="S43">
            <v>-26.3</v>
          </cell>
        </row>
        <row r="44">
          <cell r="B44">
            <v>0.2</v>
          </cell>
          <cell r="C44">
            <v>-13.8</v>
          </cell>
          <cell r="D44">
            <v>0.4</v>
          </cell>
          <cell r="E44">
            <v>5.4</v>
          </cell>
          <cell r="F44">
            <v>7.9</v>
          </cell>
          <cell r="G44">
            <v>10</v>
          </cell>
          <cell r="H44">
            <v>11.3</v>
          </cell>
          <cell r="I44">
            <v>12.1</v>
          </cell>
          <cell r="L44">
            <v>0.2</v>
          </cell>
          <cell r="M44">
            <v>129.19999999999999</v>
          </cell>
          <cell r="N44">
            <v>15.4</v>
          </cell>
          <cell r="O44">
            <v>-2.5</v>
          </cell>
          <cell r="P44">
            <v>-8.3000000000000007</v>
          </cell>
          <cell r="Q44">
            <v>-11.7</v>
          </cell>
          <cell r="R44">
            <v>-12.5</v>
          </cell>
          <cell r="S44">
            <v>-14.6</v>
          </cell>
        </row>
        <row r="45">
          <cell r="B45">
            <v>0.3</v>
          </cell>
          <cell r="C45">
            <v>-45.8</v>
          </cell>
          <cell r="D45">
            <v>-10.4</v>
          </cell>
          <cell r="E45">
            <v>-0.4</v>
          </cell>
          <cell r="F45">
            <v>4.2</v>
          </cell>
          <cell r="G45">
            <v>9.1999999999999993</v>
          </cell>
          <cell r="H45">
            <v>12.5</v>
          </cell>
          <cell r="I45">
            <v>14.6</v>
          </cell>
          <cell r="L45">
            <v>0.3</v>
          </cell>
          <cell r="M45">
            <v>316.7</v>
          </cell>
          <cell r="N45">
            <v>62.5</v>
          </cell>
          <cell r="O45">
            <v>20.8</v>
          </cell>
          <cell r="P45">
            <v>8.3000000000000007</v>
          </cell>
          <cell r="Q45">
            <v>2.1</v>
          </cell>
          <cell r="R45">
            <v>-3.3</v>
          </cell>
          <cell r="S45">
            <v>-4.2</v>
          </cell>
        </row>
        <row r="46">
          <cell r="B46">
            <v>0.4</v>
          </cell>
          <cell r="C46">
            <v>-89.6</v>
          </cell>
          <cell r="D46">
            <v>-31.3</v>
          </cell>
          <cell r="E46">
            <v>-12.5</v>
          </cell>
          <cell r="F46">
            <v>-2.1</v>
          </cell>
          <cell r="G46">
            <v>7.1</v>
          </cell>
          <cell r="H46">
            <v>10.8</v>
          </cell>
          <cell r="I46">
            <v>15</v>
          </cell>
          <cell r="L46">
            <v>0.4</v>
          </cell>
          <cell r="M46">
            <v>562.5</v>
          </cell>
          <cell r="N46">
            <v>122.9</v>
          </cell>
          <cell r="O46">
            <v>47.9</v>
          </cell>
          <cell r="P46">
            <v>24.6</v>
          </cell>
          <cell r="Q46">
            <v>10.8</v>
          </cell>
          <cell r="R46">
            <v>7.5</v>
          </cell>
          <cell r="S46">
            <v>6.7</v>
          </cell>
        </row>
        <row r="47">
          <cell r="B47">
            <v>0.5</v>
          </cell>
          <cell r="C47">
            <v>-150</v>
          </cell>
          <cell r="D47">
            <v>-59.6</v>
          </cell>
          <cell r="E47">
            <v>-29.2</v>
          </cell>
          <cell r="F47">
            <v>-14.6</v>
          </cell>
          <cell r="G47">
            <v>0</v>
          </cell>
          <cell r="H47">
            <v>8.8000000000000007</v>
          </cell>
          <cell r="I47">
            <v>13.3</v>
          </cell>
          <cell r="L47">
            <v>0.5</v>
          </cell>
          <cell r="M47">
            <v>883.3</v>
          </cell>
          <cell r="N47">
            <v>190.8</v>
          </cell>
          <cell r="O47">
            <v>74.2</v>
          </cell>
          <cell r="P47">
            <v>40.4</v>
          </cell>
          <cell r="Q47">
            <v>18.3</v>
          </cell>
          <cell r="R47">
            <v>14.6</v>
          </cell>
          <cell r="S47">
            <v>11.3</v>
          </cell>
        </row>
        <row r="48">
          <cell r="B48">
            <v>0.6</v>
          </cell>
          <cell r="C48">
            <v>-225</v>
          </cell>
          <cell r="D48">
            <v>-97.9</v>
          </cell>
          <cell r="E48">
            <v>-52.1</v>
          </cell>
          <cell r="F48">
            <v>-29.2</v>
          </cell>
          <cell r="G48">
            <v>-8.3000000000000007</v>
          </cell>
          <cell r="H48">
            <v>2.5</v>
          </cell>
          <cell r="I48">
            <v>10.4</v>
          </cell>
          <cell r="L48">
            <v>0.6</v>
          </cell>
          <cell r="M48">
            <v>1266.7</v>
          </cell>
          <cell r="N48">
            <v>267.5</v>
          </cell>
          <cell r="O48">
            <v>108.3</v>
          </cell>
          <cell r="P48">
            <v>57.1</v>
          </cell>
          <cell r="Q48">
            <v>26.7</v>
          </cell>
          <cell r="R48">
            <v>19.2</v>
          </cell>
          <cell r="S48">
            <v>12.9</v>
          </cell>
        </row>
        <row r="49">
          <cell r="B49">
            <v>0.7</v>
          </cell>
          <cell r="C49">
            <v>-316.7</v>
          </cell>
          <cell r="D49">
            <v>-141.69999999999999</v>
          </cell>
          <cell r="E49">
            <v>-81.3</v>
          </cell>
          <cell r="F49">
            <v>-50</v>
          </cell>
          <cell r="G49">
            <v>-20.8</v>
          </cell>
          <cell r="H49">
            <v>-6.3</v>
          </cell>
          <cell r="I49">
            <v>4.2</v>
          </cell>
          <cell r="L49">
            <v>0.7</v>
          </cell>
          <cell r="M49">
            <v>1720.8</v>
          </cell>
          <cell r="N49">
            <v>354.2</v>
          </cell>
          <cell r="O49">
            <v>141.69999999999999</v>
          </cell>
          <cell r="P49">
            <v>73.8</v>
          </cell>
          <cell r="Q49">
            <v>31.7</v>
          </cell>
          <cell r="R49">
            <v>20.8</v>
          </cell>
          <cell r="S49">
            <v>16.7</v>
          </cell>
        </row>
        <row r="50">
          <cell r="B50">
            <v>0.8</v>
          </cell>
          <cell r="C50">
            <v>-420.8</v>
          </cell>
          <cell r="D50">
            <v>-192.1</v>
          </cell>
          <cell r="E50">
            <v>-114.2</v>
          </cell>
          <cell r="F50">
            <v>-75.8</v>
          </cell>
          <cell r="G50">
            <v>-37.5</v>
          </cell>
          <cell r="H50">
            <v>-17.899999999999999</v>
          </cell>
          <cell r="I50">
            <v>-6.3</v>
          </cell>
          <cell r="L50">
            <v>0.8</v>
          </cell>
          <cell r="M50">
            <v>2241.6999999999998</v>
          </cell>
          <cell r="N50">
            <v>479.2</v>
          </cell>
          <cell r="O50">
            <v>175.8</v>
          </cell>
          <cell r="P50">
            <v>89.2</v>
          </cell>
          <cell r="Q50">
            <v>35.4</v>
          </cell>
          <cell r="R50">
            <v>22.1</v>
          </cell>
          <cell r="S50">
            <v>18.8</v>
          </cell>
        </row>
        <row r="51">
          <cell r="B51">
            <v>0.9</v>
          </cell>
          <cell r="C51">
            <v>-541.70000000000005</v>
          </cell>
          <cell r="D51">
            <v>-250.8</v>
          </cell>
          <cell r="E51">
            <v>-154.19999999999999</v>
          </cell>
          <cell r="F51">
            <v>-106.3</v>
          </cell>
          <cell r="G51">
            <v>-58.3</v>
          </cell>
          <cell r="H51">
            <v>-33.299999999999997</v>
          </cell>
          <cell r="I51">
            <v>-18.8</v>
          </cell>
          <cell r="L51">
            <v>0.9</v>
          </cell>
          <cell r="M51">
            <v>2416.6999999999998</v>
          </cell>
          <cell r="N51">
            <v>591.70000000000005</v>
          </cell>
          <cell r="O51">
            <v>220.8</v>
          </cell>
          <cell r="P51">
            <v>107.5</v>
          </cell>
          <cell r="Q51">
            <v>37.1</v>
          </cell>
          <cell r="R51">
            <v>21.7</v>
          </cell>
          <cell r="S51">
            <v>16.7</v>
          </cell>
        </row>
        <row r="52">
          <cell r="B52">
            <v>1</v>
          </cell>
          <cell r="C52">
            <v>-679.2</v>
          </cell>
          <cell r="D52">
            <v>-320.8</v>
          </cell>
          <cell r="E52">
            <v>-197.9</v>
          </cell>
          <cell r="F52">
            <v>-139.6</v>
          </cell>
          <cell r="G52">
            <v>-79.2</v>
          </cell>
          <cell r="H52">
            <v>-48.8</v>
          </cell>
          <cell r="I52">
            <v>-31.3</v>
          </cell>
          <cell r="L52">
            <v>1</v>
          </cell>
          <cell r="M52">
            <v>3487.5</v>
          </cell>
          <cell r="N52">
            <v>720.8</v>
          </cell>
          <cell r="O52">
            <v>263.8</v>
          </cell>
          <cell r="P52">
            <v>121.7</v>
          </cell>
          <cell r="Q52">
            <v>37.1</v>
          </cell>
          <cell r="R52">
            <v>16.3</v>
          </cell>
          <cell r="S52">
            <v>11.3</v>
          </cell>
        </row>
        <row r="55">
          <cell r="B55" t="str">
            <v>QB/QM2</v>
          </cell>
          <cell r="C55">
            <v>0.1</v>
          </cell>
          <cell r="D55">
            <v>0.2</v>
          </cell>
          <cell r="E55">
            <v>0.3</v>
          </cell>
          <cell r="F55">
            <v>0.4</v>
          </cell>
          <cell r="G55">
            <v>0.6</v>
          </cell>
          <cell r="H55">
            <v>0.8</v>
          </cell>
          <cell r="I55">
            <v>1</v>
          </cell>
          <cell r="L55" t="str">
            <v>QB/QM2</v>
          </cell>
          <cell r="M55">
            <v>0.1</v>
          </cell>
          <cell r="N55">
            <v>0.2</v>
          </cell>
          <cell r="O55">
            <v>0.3</v>
          </cell>
          <cell r="P55">
            <v>0.4</v>
          </cell>
          <cell r="Q55">
            <v>0.6</v>
          </cell>
          <cell r="R55">
            <v>0.8</v>
          </cell>
          <cell r="S55">
            <v>1</v>
          </cell>
        </row>
        <row r="56"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L56">
            <v>0</v>
          </cell>
          <cell r="M56">
            <v>-41.7</v>
          </cell>
          <cell r="N56">
            <v>-41.7</v>
          </cell>
          <cell r="O56">
            <v>-41.7</v>
          </cell>
          <cell r="P56">
            <v>-41.7</v>
          </cell>
          <cell r="Q56">
            <v>-41.7</v>
          </cell>
          <cell r="R56">
            <v>-41.7</v>
          </cell>
          <cell r="S56">
            <v>-41.7</v>
          </cell>
        </row>
        <row r="57">
          <cell r="B57">
            <v>0.1</v>
          </cell>
          <cell r="C57">
            <v>2.1</v>
          </cell>
          <cell r="D57">
            <v>5</v>
          </cell>
          <cell r="E57">
            <v>5.8</v>
          </cell>
          <cell r="F57">
            <v>6.7</v>
          </cell>
          <cell r="G57">
            <v>7.1</v>
          </cell>
          <cell r="H57">
            <v>7.1</v>
          </cell>
          <cell r="I57">
            <v>7.1</v>
          </cell>
          <cell r="L57">
            <v>0.1</v>
          </cell>
          <cell r="M57">
            <v>10</v>
          </cell>
          <cell r="N57">
            <v>-18.8</v>
          </cell>
          <cell r="O57">
            <v>-23.3</v>
          </cell>
          <cell r="P57">
            <v>-24.6</v>
          </cell>
          <cell r="Q57">
            <v>-25.4</v>
          </cell>
          <cell r="R57">
            <v>-25.8</v>
          </cell>
          <cell r="S57">
            <v>-25.8</v>
          </cell>
        </row>
        <row r="58">
          <cell r="B58">
            <v>0.2</v>
          </cell>
          <cell r="C58">
            <v>-8.3000000000000007</v>
          </cell>
          <cell r="D58">
            <v>7.1</v>
          </cell>
          <cell r="E58">
            <v>9.1999999999999993</v>
          </cell>
          <cell r="F58">
            <v>11.3</v>
          </cell>
          <cell r="G58">
            <v>11.3</v>
          </cell>
          <cell r="H58">
            <v>12.1</v>
          </cell>
          <cell r="I58">
            <v>12.9</v>
          </cell>
          <cell r="L58">
            <v>0.2</v>
          </cell>
          <cell r="M58">
            <v>131.30000000000001</v>
          </cell>
          <cell r="N58">
            <v>22.5</v>
          </cell>
          <cell r="O58">
            <v>-0.8</v>
          </cell>
          <cell r="P58">
            <v>-7.1</v>
          </cell>
          <cell r="Q58">
            <v>-10.8</v>
          </cell>
          <cell r="R58">
            <v>-11.7</v>
          </cell>
          <cell r="S58">
            <v>-12.1</v>
          </cell>
        </row>
        <row r="59">
          <cell r="B59">
            <v>0.3</v>
          </cell>
          <cell r="C59">
            <v>-31.7</v>
          </cell>
          <cell r="D59">
            <v>-5.4</v>
          </cell>
          <cell r="E59">
            <v>3.3</v>
          </cell>
          <cell r="F59">
            <v>8.3000000000000007</v>
          </cell>
          <cell r="G59">
            <v>11.7</v>
          </cell>
          <cell r="H59">
            <v>13.3</v>
          </cell>
          <cell r="I59">
            <v>16.7</v>
          </cell>
          <cell r="L59">
            <v>0.3</v>
          </cell>
          <cell r="M59">
            <v>333.3</v>
          </cell>
          <cell r="N59">
            <v>68.3</v>
          </cell>
          <cell r="O59">
            <v>25</v>
          </cell>
          <cell r="P59">
            <v>12.5</v>
          </cell>
          <cell r="Q59">
            <v>3.3</v>
          </cell>
          <cell r="R59">
            <v>0</v>
          </cell>
          <cell r="S59">
            <v>-1.3</v>
          </cell>
        </row>
        <row r="60">
          <cell r="B60">
            <v>0.4</v>
          </cell>
          <cell r="C60">
            <v>-68.8</v>
          </cell>
          <cell r="D60">
            <v>-20.8</v>
          </cell>
          <cell r="E60">
            <v>-5</v>
          </cell>
          <cell r="F60">
            <v>3.3</v>
          </cell>
          <cell r="G60">
            <v>10.8</v>
          </cell>
          <cell r="H60">
            <v>15</v>
          </cell>
          <cell r="I60">
            <v>17.100000000000001</v>
          </cell>
          <cell r="L60">
            <v>0.4</v>
          </cell>
          <cell r="M60">
            <v>583.29999999999995</v>
          </cell>
          <cell r="N60">
            <v>131.30000000000001</v>
          </cell>
          <cell r="O60">
            <v>54.2</v>
          </cell>
          <cell r="P60">
            <v>30</v>
          </cell>
          <cell r="Q60">
            <v>14.6</v>
          </cell>
          <cell r="R60">
            <v>10.4</v>
          </cell>
          <cell r="S60">
            <v>8.8000000000000007</v>
          </cell>
        </row>
        <row r="61">
          <cell r="B61">
            <v>0.5</v>
          </cell>
          <cell r="C61">
            <v>-115.4</v>
          </cell>
          <cell r="D61">
            <v>-41.7</v>
          </cell>
          <cell r="E61">
            <v>-20.399999999999999</v>
          </cell>
          <cell r="F61">
            <v>-5.4</v>
          </cell>
          <cell r="G61">
            <v>6.7</v>
          </cell>
          <cell r="H61">
            <v>12.5</v>
          </cell>
          <cell r="I61">
            <v>16.7</v>
          </cell>
          <cell r="L61">
            <v>0.5</v>
          </cell>
          <cell r="M61">
            <v>912.5</v>
          </cell>
          <cell r="N61">
            <v>208.3</v>
          </cell>
          <cell r="O61">
            <v>87.5</v>
          </cell>
          <cell r="P61">
            <v>49.2</v>
          </cell>
          <cell r="Q61">
            <v>25</v>
          </cell>
          <cell r="R61">
            <v>18.8</v>
          </cell>
          <cell r="S61">
            <v>16.7</v>
          </cell>
        </row>
        <row r="62">
          <cell r="B62">
            <v>0.6</v>
          </cell>
          <cell r="C62">
            <v>-179.2</v>
          </cell>
          <cell r="D62">
            <v>-70.8</v>
          </cell>
          <cell r="E62">
            <v>-36.299999999999997</v>
          </cell>
          <cell r="F62">
            <v>-18.8</v>
          </cell>
          <cell r="G62">
            <v>-1.7</v>
          </cell>
          <cell r="H62">
            <v>8.3000000000000007</v>
          </cell>
          <cell r="I62">
            <v>13.8</v>
          </cell>
          <cell r="L62">
            <v>0.6</v>
          </cell>
          <cell r="M62">
            <v>1316.7</v>
          </cell>
          <cell r="N62">
            <v>287.5</v>
          </cell>
          <cell r="O62">
            <v>123.8</v>
          </cell>
          <cell r="P62">
            <v>68.8</v>
          </cell>
          <cell r="Q62">
            <v>42.5</v>
          </cell>
          <cell r="R62">
            <v>25</v>
          </cell>
          <cell r="S62">
            <v>22.1</v>
          </cell>
        </row>
        <row r="63">
          <cell r="B63">
            <v>0.7</v>
          </cell>
          <cell r="C63">
            <v>-252.1</v>
          </cell>
          <cell r="D63">
            <v>-108.3</v>
          </cell>
          <cell r="E63">
            <v>-58.3</v>
          </cell>
          <cell r="F63">
            <v>-35.4</v>
          </cell>
          <cell r="G63">
            <v>-10.4</v>
          </cell>
          <cell r="H63">
            <v>3.3</v>
          </cell>
          <cell r="I63">
            <v>10.4</v>
          </cell>
          <cell r="L63">
            <v>0.7</v>
          </cell>
          <cell r="M63">
            <v>1787.5</v>
          </cell>
          <cell r="N63">
            <v>383.3</v>
          </cell>
          <cell r="O63">
            <v>162.5</v>
          </cell>
          <cell r="P63">
            <v>89.6</v>
          </cell>
          <cell r="Q63">
            <v>42.5</v>
          </cell>
          <cell r="R63">
            <v>29.2</v>
          </cell>
          <cell r="S63">
            <v>25</v>
          </cell>
        </row>
        <row r="64">
          <cell r="B64">
            <v>0.8</v>
          </cell>
          <cell r="C64">
            <v>-337.5</v>
          </cell>
          <cell r="D64">
            <v>-148.30000000000001</v>
          </cell>
          <cell r="E64">
            <v>-87.5</v>
          </cell>
          <cell r="F64">
            <v>-54.2</v>
          </cell>
          <cell r="G64">
            <v>-22.9</v>
          </cell>
          <cell r="H64">
            <v>-7.1</v>
          </cell>
          <cell r="I64">
            <v>2.5</v>
          </cell>
          <cell r="L64">
            <v>0.8</v>
          </cell>
          <cell r="M64">
            <v>2329.1999999999998</v>
          </cell>
          <cell r="N64">
            <v>516.70000000000005</v>
          </cell>
          <cell r="O64">
            <v>204.2</v>
          </cell>
          <cell r="P64">
            <v>110.8</v>
          </cell>
          <cell r="Q64">
            <v>50</v>
          </cell>
          <cell r="R64">
            <v>32.9</v>
          </cell>
          <cell r="S64">
            <v>27.5</v>
          </cell>
        </row>
        <row r="65">
          <cell r="B65">
            <v>0.9</v>
          </cell>
          <cell r="C65">
            <v>-416.7</v>
          </cell>
          <cell r="D65">
            <v>-197.9</v>
          </cell>
          <cell r="E65">
            <v>-116.7</v>
          </cell>
          <cell r="F65">
            <v>-79.2</v>
          </cell>
          <cell r="G65">
            <v>-36.700000000000003</v>
          </cell>
          <cell r="H65">
            <v>-16.7</v>
          </cell>
          <cell r="I65">
            <v>-7.5</v>
          </cell>
          <cell r="L65">
            <v>0.9</v>
          </cell>
          <cell r="M65">
            <v>2941.7</v>
          </cell>
          <cell r="N65">
            <v>641.70000000000005</v>
          </cell>
          <cell r="O65">
            <v>258.3</v>
          </cell>
          <cell r="P65">
            <v>133.30000000000001</v>
          </cell>
          <cell r="Q65">
            <v>54.2</v>
          </cell>
          <cell r="R65">
            <v>33.299999999999997</v>
          </cell>
          <cell r="S65">
            <v>26.7</v>
          </cell>
        </row>
        <row r="66">
          <cell r="B66">
            <v>1</v>
          </cell>
          <cell r="C66">
            <v>-550</v>
          </cell>
          <cell r="D66">
            <v>-254.2</v>
          </cell>
          <cell r="E66">
            <v>-154.19999999999999</v>
          </cell>
          <cell r="F66">
            <v>-106.3</v>
          </cell>
          <cell r="G66">
            <v>-56.3</v>
          </cell>
          <cell r="H66">
            <v>-32.1</v>
          </cell>
          <cell r="I66">
            <v>17.5</v>
          </cell>
          <cell r="L66">
            <v>1</v>
          </cell>
          <cell r="M66">
            <v>3620.8</v>
          </cell>
          <cell r="N66">
            <v>787.5</v>
          </cell>
          <cell r="O66">
            <v>308.3</v>
          </cell>
          <cell r="P66">
            <v>154.6</v>
          </cell>
          <cell r="Q66">
            <v>59.2</v>
          </cell>
          <cell r="R66">
            <v>33.299999999999997</v>
          </cell>
          <cell r="S66">
            <v>24.6</v>
          </cell>
        </row>
        <row r="69">
          <cell r="B69" t="str">
            <v>QB/QM2</v>
          </cell>
          <cell r="C69">
            <v>0.1</v>
          </cell>
          <cell r="D69">
            <v>0.2</v>
          </cell>
          <cell r="E69">
            <v>0.3</v>
          </cell>
          <cell r="F69">
            <v>0.4</v>
          </cell>
          <cell r="G69">
            <v>0.6</v>
          </cell>
          <cell r="H69">
            <v>0.8</v>
          </cell>
          <cell r="I69">
            <v>1</v>
          </cell>
          <cell r="L69" t="str">
            <v>QB/QM2</v>
          </cell>
          <cell r="M69">
            <v>0.1</v>
          </cell>
          <cell r="N69">
            <v>0.2</v>
          </cell>
          <cell r="O69">
            <v>0.3</v>
          </cell>
          <cell r="P69">
            <v>0.4</v>
          </cell>
          <cell r="Q69">
            <v>0.6</v>
          </cell>
          <cell r="R69">
            <v>0.8</v>
          </cell>
          <cell r="S69">
            <v>1</v>
          </cell>
        </row>
        <row r="70"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L70">
            <v>0</v>
          </cell>
          <cell r="M70">
            <v>-41.7</v>
          </cell>
          <cell r="N70">
            <v>-41.7</v>
          </cell>
          <cell r="O70">
            <v>-41.7</v>
          </cell>
          <cell r="P70">
            <v>-41.7</v>
          </cell>
          <cell r="Q70">
            <v>-41.7</v>
          </cell>
          <cell r="R70">
            <v>-41.7</v>
          </cell>
          <cell r="S70">
            <v>-41.7</v>
          </cell>
        </row>
        <row r="71">
          <cell r="B71">
            <v>0.1</v>
          </cell>
          <cell r="C71">
            <v>3.8</v>
          </cell>
          <cell r="D71">
            <v>5.8</v>
          </cell>
          <cell r="E71">
            <v>6.7</v>
          </cell>
          <cell r="F71">
            <v>7.1</v>
          </cell>
          <cell r="G71">
            <v>7.1</v>
          </cell>
          <cell r="H71">
            <v>7.5</v>
          </cell>
          <cell r="I71">
            <v>7.5</v>
          </cell>
          <cell r="L71">
            <v>0.1</v>
          </cell>
          <cell r="M71">
            <v>10.8</v>
          </cell>
          <cell r="N71">
            <v>-17.5</v>
          </cell>
          <cell r="O71">
            <v>-22.5</v>
          </cell>
          <cell r="P71">
            <v>-24.2</v>
          </cell>
          <cell r="Q71">
            <v>-25.4</v>
          </cell>
          <cell r="R71">
            <v>-25.8</v>
          </cell>
          <cell r="S71">
            <v>-25.8</v>
          </cell>
        </row>
        <row r="72">
          <cell r="B72">
            <v>0.2</v>
          </cell>
          <cell r="C72">
            <v>0</v>
          </cell>
          <cell r="D72">
            <v>6.7</v>
          </cell>
          <cell r="E72">
            <v>9.6</v>
          </cell>
          <cell r="F72">
            <v>10.8</v>
          </cell>
          <cell r="G72">
            <v>12.1</v>
          </cell>
          <cell r="H72">
            <v>12.9</v>
          </cell>
          <cell r="I72">
            <v>13.3</v>
          </cell>
          <cell r="L72">
            <v>0.2</v>
          </cell>
          <cell r="M72">
            <v>139.6</v>
          </cell>
          <cell r="N72">
            <v>22.9</v>
          </cell>
          <cell r="O72">
            <v>1.3</v>
          </cell>
          <cell r="P72">
            <v>-5.4</v>
          </cell>
          <cell r="Q72">
            <v>-9.6</v>
          </cell>
          <cell r="R72">
            <v>-10.8</v>
          </cell>
          <cell r="S72">
            <v>-10.8</v>
          </cell>
        </row>
        <row r="73">
          <cell r="B73">
            <v>0.3</v>
          </cell>
          <cell r="C73">
            <v>-16.7</v>
          </cell>
          <cell r="D73">
            <v>2.5</v>
          </cell>
          <cell r="E73">
            <v>9.1999999999999993</v>
          </cell>
          <cell r="F73">
            <v>12.5</v>
          </cell>
          <cell r="G73">
            <v>13.3</v>
          </cell>
          <cell r="H73">
            <v>17.100000000000001</v>
          </cell>
          <cell r="I73">
            <v>17.5</v>
          </cell>
          <cell r="L73">
            <v>0.3</v>
          </cell>
          <cell r="M73">
            <v>341.7</v>
          </cell>
          <cell r="N73">
            <v>77.099999999999994</v>
          </cell>
          <cell r="O73">
            <v>31.3</v>
          </cell>
          <cell r="P73">
            <v>16.7</v>
          </cell>
          <cell r="Q73">
            <v>4.2</v>
          </cell>
          <cell r="R73">
            <v>0</v>
          </cell>
          <cell r="S73">
            <v>-4.2</v>
          </cell>
        </row>
        <row r="74">
          <cell r="B74">
            <v>0.4</v>
          </cell>
          <cell r="C74">
            <v>-41.7</v>
          </cell>
          <cell r="D74">
            <v>-6.7</v>
          </cell>
          <cell r="E74">
            <v>4.5999999999999996</v>
          </cell>
          <cell r="F74">
            <v>10</v>
          </cell>
          <cell r="G74">
            <v>15.4</v>
          </cell>
          <cell r="H74">
            <v>18.3</v>
          </cell>
          <cell r="I74">
            <v>20</v>
          </cell>
          <cell r="L74">
            <v>0.4</v>
          </cell>
          <cell r="M74">
            <v>612.5</v>
          </cell>
          <cell r="N74">
            <v>145.80000000000001</v>
          </cell>
          <cell r="O74">
            <v>64.599999999999994</v>
          </cell>
          <cell r="P74">
            <v>38.299999999999997</v>
          </cell>
          <cell r="Q74">
            <v>18.8</v>
          </cell>
          <cell r="R74">
            <v>14.6</v>
          </cell>
          <cell r="S74">
            <v>11.7</v>
          </cell>
        </row>
        <row r="75">
          <cell r="B75">
            <v>0.5</v>
          </cell>
          <cell r="C75">
            <v>-72.900000000000006</v>
          </cell>
          <cell r="D75">
            <v>-20.8</v>
          </cell>
          <cell r="E75">
            <v>-3.3</v>
          </cell>
          <cell r="F75">
            <v>5.4</v>
          </cell>
          <cell r="G75">
            <v>13.8</v>
          </cell>
          <cell r="H75">
            <v>18.3</v>
          </cell>
          <cell r="I75">
            <v>20.8</v>
          </cell>
          <cell r="L75">
            <v>0.5</v>
          </cell>
          <cell r="M75">
            <v>958.3</v>
          </cell>
          <cell r="N75">
            <v>229.2</v>
          </cell>
          <cell r="O75">
            <v>100</v>
          </cell>
          <cell r="P75">
            <v>60</v>
          </cell>
          <cell r="Q75">
            <v>32.5</v>
          </cell>
          <cell r="R75">
            <v>24.2</v>
          </cell>
          <cell r="S75">
            <v>20.8</v>
          </cell>
        </row>
        <row r="76">
          <cell r="B76">
            <v>0.6</v>
          </cell>
          <cell r="C76">
            <v>-116.7</v>
          </cell>
          <cell r="D76">
            <v>-39.6</v>
          </cell>
          <cell r="E76">
            <v>-14.6</v>
          </cell>
          <cell r="F76">
            <v>-4.2</v>
          </cell>
          <cell r="G76">
            <v>10.4</v>
          </cell>
          <cell r="H76">
            <v>16.7</v>
          </cell>
          <cell r="I76">
            <v>20</v>
          </cell>
          <cell r="L76">
            <v>0.6</v>
          </cell>
          <cell r="M76">
            <v>1379.2</v>
          </cell>
          <cell r="N76">
            <v>329.2</v>
          </cell>
          <cell r="O76">
            <v>145.80000000000001</v>
          </cell>
          <cell r="P76">
            <v>85.4</v>
          </cell>
          <cell r="Q76">
            <v>45</v>
          </cell>
          <cell r="R76">
            <v>33.299999999999997</v>
          </cell>
          <cell r="S76">
            <v>28.3</v>
          </cell>
        </row>
        <row r="77">
          <cell r="B77">
            <v>0.7</v>
          </cell>
          <cell r="C77">
            <v>-166.7</v>
          </cell>
          <cell r="D77">
            <v>-64.599999999999994</v>
          </cell>
          <cell r="E77">
            <v>-29.2</v>
          </cell>
          <cell r="F77">
            <v>-12.5</v>
          </cell>
          <cell r="G77">
            <v>3.3</v>
          </cell>
          <cell r="H77">
            <v>11.7</v>
          </cell>
          <cell r="I77">
            <v>17.5</v>
          </cell>
          <cell r="L77">
            <v>0.7</v>
          </cell>
          <cell r="M77">
            <v>1870.8</v>
          </cell>
          <cell r="N77">
            <v>416.7</v>
          </cell>
          <cell r="O77">
            <v>191.7</v>
          </cell>
          <cell r="P77">
            <v>112.5</v>
          </cell>
          <cell r="Q77">
            <v>58.3</v>
          </cell>
          <cell r="R77">
            <v>40.799999999999997</v>
          </cell>
          <cell r="S77">
            <v>35</v>
          </cell>
        </row>
        <row r="78">
          <cell r="B78">
            <v>0.8</v>
          </cell>
          <cell r="C78">
            <v>-226.7</v>
          </cell>
          <cell r="D78">
            <v>-93.3</v>
          </cell>
          <cell r="E78">
            <v>-48.8</v>
          </cell>
          <cell r="F78">
            <v>-26.7</v>
          </cell>
          <cell r="G78">
            <v>-4.5999999999999996</v>
          </cell>
          <cell r="H78">
            <v>6.7</v>
          </cell>
          <cell r="I78">
            <v>13.3</v>
          </cell>
          <cell r="L78">
            <v>0.8</v>
          </cell>
          <cell r="M78">
            <v>2437.5</v>
          </cell>
          <cell r="N78">
            <v>570.79999999999995</v>
          </cell>
          <cell r="O78">
            <v>241.7</v>
          </cell>
          <cell r="P78">
            <v>138.30000000000001</v>
          </cell>
          <cell r="Q78">
            <v>68.3</v>
          </cell>
          <cell r="R78">
            <v>46.7</v>
          </cell>
          <cell r="S78">
            <v>38.299999999999997</v>
          </cell>
        </row>
        <row r="79">
          <cell r="B79">
            <v>0.9</v>
          </cell>
          <cell r="C79">
            <v>-300</v>
          </cell>
          <cell r="D79">
            <v>-128.30000000000001</v>
          </cell>
          <cell r="E79">
            <v>-70.8</v>
          </cell>
          <cell r="F79">
            <v>-42.5</v>
          </cell>
          <cell r="G79">
            <v>-15.8</v>
          </cell>
          <cell r="H79">
            <v>-3.3</v>
          </cell>
          <cell r="I79">
            <v>7.5</v>
          </cell>
          <cell r="L79">
            <v>0.9</v>
          </cell>
          <cell r="M79">
            <v>4079.2</v>
          </cell>
          <cell r="N79">
            <v>716.7</v>
          </cell>
          <cell r="O79">
            <v>318.8</v>
          </cell>
          <cell r="P79">
            <v>168.8</v>
          </cell>
          <cell r="Q79">
            <v>80</v>
          </cell>
          <cell r="R79">
            <v>50</v>
          </cell>
          <cell r="S79">
            <v>41.3</v>
          </cell>
        </row>
        <row r="80">
          <cell r="B80">
            <v>1</v>
          </cell>
          <cell r="C80">
            <v>-375</v>
          </cell>
          <cell r="D80">
            <v>-166.7</v>
          </cell>
          <cell r="E80">
            <v>-95.8</v>
          </cell>
          <cell r="F80">
            <v>-62.5</v>
          </cell>
          <cell r="G80">
            <v>-28.3</v>
          </cell>
          <cell r="H80">
            <v>-11.7</v>
          </cell>
          <cell r="I80">
            <v>0</v>
          </cell>
          <cell r="L80">
            <v>1</v>
          </cell>
          <cell r="M80">
            <v>3791.7</v>
          </cell>
          <cell r="N80">
            <v>875</v>
          </cell>
          <cell r="O80">
            <v>404.2</v>
          </cell>
          <cell r="P80">
            <v>195.8</v>
          </cell>
          <cell r="Q80">
            <v>87.9</v>
          </cell>
          <cell r="R80">
            <v>56.3</v>
          </cell>
          <cell r="S80">
            <v>41.7</v>
          </cell>
        </row>
        <row r="88">
          <cell r="P88">
            <v>15</v>
          </cell>
          <cell r="Q88">
            <v>30</v>
          </cell>
          <cell r="R88">
            <v>45</v>
          </cell>
          <cell r="T88">
            <v>0</v>
          </cell>
        </row>
        <row r="89">
          <cell r="C89">
            <v>0</v>
          </cell>
          <cell r="E89">
            <v>30</v>
          </cell>
          <cell r="F89">
            <v>45</v>
          </cell>
          <cell r="G89">
            <v>60</v>
          </cell>
          <cell r="O89">
            <v>0</v>
          </cell>
          <cell r="P89">
            <v>-105.7</v>
          </cell>
          <cell r="Q89">
            <v>-85.4</v>
          </cell>
          <cell r="R89">
            <v>-54.2</v>
          </cell>
          <cell r="S89">
            <v>0</v>
          </cell>
          <cell r="T89">
            <v>41.7</v>
          </cell>
        </row>
        <row r="90">
          <cell r="B90">
            <v>0</v>
          </cell>
          <cell r="C90">
            <v>16.7</v>
          </cell>
          <cell r="D90">
            <v>0</v>
          </cell>
          <cell r="E90">
            <v>41.7</v>
          </cell>
          <cell r="F90">
            <v>41.7</v>
          </cell>
          <cell r="G90">
            <v>41.7</v>
          </cell>
          <cell r="O90">
            <v>0.1</v>
          </cell>
          <cell r="P90">
            <v>-78.8</v>
          </cell>
          <cell r="Q90">
            <v>-62.9</v>
          </cell>
          <cell r="R90">
            <v>-38.799999999999997</v>
          </cell>
          <cell r="S90">
            <v>0.1</v>
          </cell>
          <cell r="T90">
            <v>33.799999999999997</v>
          </cell>
        </row>
        <row r="91">
          <cell r="B91">
            <v>0.1</v>
          </cell>
          <cell r="C91">
            <v>13.3</v>
          </cell>
          <cell r="D91">
            <v>0.1</v>
          </cell>
          <cell r="E91">
            <v>39.200000000000003</v>
          </cell>
          <cell r="F91">
            <v>40.4</v>
          </cell>
          <cell r="G91">
            <v>41.7</v>
          </cell>
          <cell r="O91">
            <v>0.2</v>
          </cell>
          <cell r="P91">
            <v>-54.2</v>
          </cell>
          <cell r="Q91">
            <v>-41.7</v>
          </cell>
          <cell r="R91">
            <v>-22.9</v>
          </cell>
          <cell r="S91">
            <v>0.2</v>
          </cell>
          <cell r="T91">
            <v>26.7</v>
          </cell>
        </row>
        <row r="92">
          <cell r="B92">
            <v>0.2</v>
          </cell>
          <cell r="C92">
            <v>10.8</v>
          </cell>
          <cell r="D92">
            <v>0.2</v>
          </cell>
          <cell r="E92">
            <v>29.2</v>
          </cell>
          <cell r="F92">
            <v>31.3</v>
          </cell>
          <cell r="G92">
            <v>35</v>
          </cell>
          <cell r="O92">
            <v>0.3</v>
          </cell>
          <cell r="P92">
            <v>-32.1</v>
          </cell>
          <cell r="Q92">
            <v>-22.1</v>
          </cell>
          <cell r="R92">
            <v>-6.7</v>
          </cell>
          <cell r="S92">
            <v>0.3</v>
          </cell>
          <cell r="T92">
            <v>20.8</v>
          </cell>
        </row>
        <row r="93">
          <cell r="B93">
            <v>0.3</v>
          </cell>
          <cell r="C93">
            <v>8.3000000000000007</v>
          </cell>
          <cell r="D93">
            <v>0.3</v>
          </cell>
          <cell r="E93">
            <v>23.8</v>
          </cell>
          <cell r="F93">
            <v>27.7</v>
          </cell>
          <cell r="G93">
            <v>32.9</v>
          </cell>
          <cell r="O93">
            <v>0.4</v>
          </cell>
          <cell r="P93">
            <v>-12.5</v>
          </cell>
          <cell r="Q93">
            <v>-4.2</v>
          </cell>
          <cell r="R93">
            <v>8.3000000000000007</v>
          </cell>
          <cell r="S93">
            <v>0.4</v>
          </cell>
          <cell r="T93">
            <v>15</v>
          </cell>
        </row>
        <row r="94">
          <cell r="B94">
            <v>0.4</v>
          </cell>
          <cell r="C94">
            <v>6.2</v>
          </cell>
          <cell r="D94">
            <v>0.4</v>
          </cell>
          <cell r="E94">
            <v>19.2</v>
          </cell>
          <cell r="F94">
            <v>25</v>
          </cell>
          <cell r="G94">
            <v>31.7</v>
          </cell>
          <cell r="O94">
            <v>0.5</v>
          </cell>
          <cell r="P94">
            <v>4.2</v>
          </cell>
          <cell r="Q94">
            <v>11.7</v>
          </cell>
          <cell r="R94">
            <v>23.3</v>
          </cell>
          <cell r="S94">
            <v>0.5</v>
          </cell>
          <cell r="T94">
            <v>10.4</v>
          </cell>
        </row>
        <row r="95">
          <cell r="B95">
            <v>0.5</v>
          </cell>
          <cell r="C95">
            <v>4.2</v>
          </cell>
          <cell r="D95">
            <v>0.5</v>
          </cell>
          <cell r="E95">
            <v>16</v>
          </cell>
          <cell r="F95">
            <v>22.6</v>
          </cell>
          <cell r="G95">
            <v>31.2</v>
          </cell>
          <cell r="O95">
            <v>0.6</v>
          </cell>
          <cell r="P95">
            <v>17.100000000000001</v>
          </cell>
          <cell r="Q95">
            <v>28.8</v>
          </cell>
          <cell r="R95">
            <v>38.299999999999997</v>
          </cell>
          <cell r="S95">
            <v>0.6</v>
          </cell>
          <cell r="T95">
            <v>6.7</v>
          </cell>
        </row>
        <row r="96">
          <cell r="B96">
            <v>0.6</v>
          </cell>
          <cell r="C96">
            <v>2.5</v>
          </cell>
          <cell r="D96">
            <v>0.6</v>
          </cell>
          <cell r="E96">
            <v>12.9</v>
          </cell>
          <cell r="F96">
            <v>20.8</v>
          </cell>
          <cell r="G96">
            <v>27.1</v>
          </cell>
          <cell r="O96">
            <v>0.7</v>
          </cell>
          <cell r="P96">
            <v>27.9</v>
          </cell>
          <cell r="Q96">
            <v>37.9</v>
          </cell>
          <cell r="R96">
            <v>52.5</v>
          </cell>
          <cell r="S96">
            <v>0.8</v>
          </cell>
          <cell r="T96">
            <v>1.7</v>
          </cell>
        </row>
        <row r="97">
          <cell r="B97">
            <v>0.8</v>
          </cell>
          <cell r="C97">
            <v>0.8</v>
          </cell>
          <cell r="D97">
            <v>0.8</v>
          </cell>
          <cell r="E97">
            <v>10.4</v>
          </cell>
          <cell r="F97">
            <v>21.3</v>
          </cell>
          <cell r="G97">
            <v>33.299999999999997</v>
          </cell>
          <cell r="O97">
            <v>0.8</v>
          </cell>
          <cell r="P97">
            <v>35.4</v>
          </cell>
          <cell r="Q97">
            <v>45.4</v>
          </cell>
          <cell r="R97">
            <v>67.099999999999994</v>
          </cell>
          <cell r="S97">
            <v>1</v>
          </cell>
          <cell r="T97">
            <v>0</v>
          </cell>
        </row>
        <row r="98">
          <cell r="D98">
            <v>1</v>
          </cell>
          <cell r="E98">
            <v>11.3</v>
          </cell>
          <cell r="F98">
            <v>24.2</v>
          </cell>
          <cell r="G98">
            <v>41.7</v>
          </cell>
          <cell r="O98">
            <v>0.9</v>
          </cell>
          <cell r="P98">
            <v>40.4</v>
          </cell>
          <cell r="Q98">
            <v>57.1</v>
          </cell>
          <cell r="R98">
            <v>81.3</v>
          </cell>
          <cell r="S98">
            <v>1.2</v>
          </cell>
          <cell r="T98">
            <v>2.9</v>
          </cell>
        </row>
        <row r="99">
          <cell r="D99">
            <v>1.2</v>
          </cell>
          <cell r="E99">
            <v>15</v>
          </cell>
          <cell r="F99">
            <v>30.8</v>
          </cell>
          <cell r="G99">
            <v>51.3</v>
          </cell>
          <cell r="O99">
            <v>1</v>
          </cell>
          <cell r="P99">
            <v>43.3</v>
          </cell>
          <cell r="Q99">
            <v>64.599999999999994</v>
          </cell>
          <cell r="R99">
            <v>95.8</v>
          </cell>
          <cell r="S99">
            <v>1.4</v>
          </cell>
          <cell r="T99">
            <v>16.2</v>
          </cell>
        </row>
        <row r="100">
          <cell r="D100">
            <v>1.4</v>
          </cell>
          <cell r="E100">
            <v>29.2</v>
          </cell>
          <cell r="F100">
            <v>40.799999999999997</v>
          </cell>
          <cell r="G100">
            <v>64.2</v>
          </cell>
          <cell r="S100">
            <v>1.6</v>
          </cell>
          <cell r="T100">
            <v>37.5</v>
          </cell>
        </row>
        <row r="101">
          <cell r="D101">
            <v>1.6</v>
          </cell>
          <cell r="E101">
            <v>33.299999999999997</v>
          </cell>
          <cell r="F101">
            <v>54.2</v>
          </cell>
          <cell r="G101">
            <v>82.5</v>
          </cell>
          <cell r="S101">
            <v>1.8</v>
          </cell>
          <cell r="T101">
            <v>74.2</v>
          </cell>
        </row>
        <row r="102">
          <cell r="D102">
            <v>2</v>
          </cell>
          <cell r="E102">
            <v>63.3</v>
          </cell>
          <cell r="F102">
            <v>90</v>
          </cell>
          <cell r="G102">
            <v>125</v>
          </cell>
          <cell r="S102">
            <v>2</v>
          </cell>
          <cell r="T102">
            <v>133.30000000000001</v>
          </cell>
        </row>
        <row r="103">
          <cell r="D103">
            <v>2.6</v>
          </cell>
          <cell r="E103">
            <v>134.6</v>
          </cell>
          <cell r="F103">
            <v>170.8</v>
          </cell>
          <cell r="G103">
            <v>214.6</v>
          </cell>
        </row>
        <row r="104">
          <cell r="D104">
            <v>3</v>
          </cell>
          <cell r="E104">
            <v>308.3</v>
          </cell>
          <cell r="F104">
            <v>325</v>
          </cell>
          <cell r="G104">
            <v>337.5</v>
          </cell>
        </row>
        <row r="105">
          <cell r="D105">
            <v>4</v>
          </cell>
          <cell r="E105">
            <v>591.70000000000005</v>
          </cell>
          <cell r="F105">
            <v>616.70000000000005</v>
          </cell>
          <cell r="G105">
            <v>625</v>
          </cell>
        </row>
        <row r="106">
          <cell r="D106">
            <v>5</v>
          </cell>
          <cell r="E106">
            <v>979.2</v>
          </cell>
          <cell r="F106">
            <v>991.7</v>
          </cell>
          <cell r="G106">
            <v>1000</v>
          </cell>
        </row>
        <row r="107">
          <cell r="D107">
            <v>6</v>
          </cell>
          <cell r="E107">
            <v>1437.5</v>
          </cell>
          <cell r="F107">
            <v>1458.3</v>
          </cell>
          <cell r="G107">
            <v>1458.3</v>
          </cell>
        </row>
        <row r="108">
          <cell r="D108">
            <v>8</v>
          </cell>
          <cell r="E108">
            <v>2612.5</v>
          </cell>
          <cell r="F108">
            <v>2625</v>
          </cell>
          <cell r="G108">
            <v>2625</v>
          </cell>
        </row>
        <row r="109">
          <cell r="D109">
            <v>10</v>
          </cell>
          <cell r="E109">
            <v>4095.8</v>
          </cell>
          <cell r="F109">
            <v>4108.3</v>
          </cell>
          <cell r="G109">
            <v>4125</v>
          </cell>
        </row>
      </sheetData>
      <sheetData sheetId="4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ion to Scen #1"/>
      <sheetName val="Table of Contents"/>
      <sheetName val="Scen #1R Pwr Cost O&amp;M "/>
      <sheetName val="Scen 1D vs 1R Pwr Cost Comp"/>
      <sheetName val="Scen #1D Pwr Cost O&amp;M"/>
      <sheetName val="Capital Costs #1R and #1D"/>
      <sheetName val="New Resource List"/>
      <sheetName val="AURORA Inputs"/>
      <sheetName val="Scenario #1R High Invest"/>
      <sheetName val="Scenario #1D High w Deferral"/>
      <sheetName val="Transmission Infrastructure"/>
      <sheetName val="General Office Engr Support"/>
      <sheetName val="Need"/>
      <sheetName val="Data----&gt;"/>
      <sheetName val="Other Assumptions"/>
      <sheetName val="CCCT Summary"/>
      <sheetName val="New CCCT Assumptions"/>
      <sheetName val="Peaker Summary"/>
      <sheetName val="LMS 100"/>
      <sheetName val="BHP"/>
      <sheetName val="New Coal 2013"/>
      <sheetName val="New Coal 2016"/>
      <sheetName val="Hopkins Ridge"/>
      <sheetName val="Wild Horse"/>
      <sheetName val="Ormat"/>
      <sheetName val="Biomass"/>
      <sheetName val="New Wind Summary"/>
      <sheetName val="New Wind"/>
      <sheetName val="Colstrip Upgrade"/>
      <sheetName val="NUGS"/>
      <sheetName val="Gas Tolling"/>
      <sheetName val="RFP Tolling Bids"/>
      <sheetName val="OandM Costs"/>
      <sheetName val="Scenario #3 NOT US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4">
          <cell r="B4">
            <v>2.5000000000000001E-2</v>
          </cell>
        </row>
        <row r="5">
          <cell r="B5">
            <v>2.5000000000000001E-2</v>
          </cell>
        </row>
        <row r="6">
          <cell r="B6">
            <v>2.5000000000000001E-2</v>
          </cell>
        </row>
        <row r="12">
          <cell r="B12">
            <v>0.35</v>
          </cell>
        </row>
        <row r="14">
          <cell r="B14">
            <v>0.15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Property Taxes Project XYZ"/>
      <sheetName val="Assumptions Project XYZ"/>
      <sheetName val="Sharon's Worksheet"/>
    </sheetNames>
    <sheetDataSet>
      <sheetData sheetId="0" refreshError="1"/>
      <sheetData sheetId="1" refreshError="1"/>
      <sheetData sheetId="2" refreshError="1">
        <row r="1">
          <cell r="A1" t="str">
            <v>WH Expansion Project</v>
          </cell>
        </row>
        <row r="5">
          <cell r="C5">
            <v>15400000</v>
          </cell>
        </row>
      </sheetData>
      <sheetData sheetId="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dential Material"/>
      <sheetName val="Goldendale"/>
      <sheetName val="Expenses"/>
      <sheetName val="Financial Statements"/>
      <sheetName val="General Inputs"/>
      <sheetName val="Revenue Calculation"/>
      <sheetName val="Klickitat Transmission Cost"/>
      <sheetName val="Major Maint"/>
      <sheetName val="Generation &amp; Fuel"/>
      <sheetName val="Depreciation"/>
      <sheetName val="CapEx"/>
      <sheetName val="Constr. Cash Flow"/>
      <sheetName val="Error Checks &amp; Notes"/>
      <sheetName val="Links to No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">
          <cell r="E4">
            <v>39134</v>
          </cell>
        </row>
        <row r="5">
          <cell r="I5" t="str">
            <v>Yes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p Elsea Aurora"/>
      <sheetName val="Base Acquisitions"/>
      <sheetName val="Base Costs"/>
      <sheetName val="NIM+O&amp;M"/>
      <sheetName val="NIM+O&amp;M Monthly"/>
      <sheetName val="Resources"/>
      <sheetName val="Values 2008 Strat Plan"/>
      <sheetName val="Notes"/>
      <sheetName val="Prices"/>
      <sheetName val="| Load and Exist Res -&gt;"/>
      <sheetName val="Conservation Assumption"/>
      <sheetName val="Dec Peak Cap &amp; Deficits"/>
      <sheetName val="F08R Peak and Avg"/>
      <sheetName val="Need 15 pct RM"/>
      <sheetName val="Conservation"/>
      <sheetName val="OLD B2 Need Energy"/>
      <sheetName val="Old RPS"/>
      <sheetName val="Chart Data"/>
      <sheetName val="Charts 1 page"/>
      <sheetName val="Charts 2 pages"/>
      <sheetName val="Report Summary"/>
      <sheetName val="Diff Base Costs less v5"/>
      <sheetName val="RPS Existing"/>
      <sheetName val="BPA Open Season"/>
      <sheetName val="PBA Transmission"/>
      <sheetName val="Fredonia 3&amp;4"/>
      <sheetName val="Wind Own"/>
      <sheetName val="RES Cap Cost"/>
      <sheetName val="Ratebase for RES"/>
      <sheetName val="Wind Vantage"/>
      <sheetName val="KV Wind Own"/>
      <sheetName val="Storage Demonstration"/>
      <sheetName val="Wind PPA"/>
      <sheetName val="Golden Hills PPA"/>
      <sheetName val="Mint Farm"/>
      <sheetName val="Sumas"/>
      <sheetName val="Pure Cost IP Line"/>
      <sheetName val="Pure Cost Gas Transport"/>
      <sheetName val="LSR 1250 Credit-Reformat"/>
      <sheetName val="Recip Peakers"/>
      <sheetName val="Tenaska Tolling"/>
      <sheetName val="New CCGT"/>
      <sheetName val="Tenaska Buy"/>
      <sheetName val="Grays Harbor"/>
      <sheetName val="Hydro PPA"/>
      <sheetName val="Biomass"/>
      <sheetName val="PBA West"/>
      <sheetName val="STF Transmission"/>
      <sheetName val="Frederickson PPAs"/>
      <sheetName val="Geothermal PPA"/>
      <sheetName val="Alcoa Capacity Exchange"/>
      <sheetName val="Hydro Own"/>
      <sheetName val="LFG PPA"/>
      <sheetName val="IGCC"/>
      <sheetName val="LMS Ownership"/>
      <sheetName val="New CCGT Turnkey"/>
      <sheetName val="IP Line w Escl and AFUDC"/>
      <sheetName val="CCGT cost"/>
      <sheetName val="Wind Costs"/>
      <sheetName val="Tx Cost Assumptions"/>
      <sheetName val="Tras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>
        <row r="4">
          <cell r="B4" t="str">
            <v>PSE Control Area - Wind</v>
          </cell>
          <cell r="C4" t="str">
            <v>BPA Control Area - Wind</v>
          </cell>
          <cell r="D4" t="str">
            <v>BPA Control Area -Thermal</v>
          </cell>
          <cell r="E4" t="str">
            <v>BPA Control Area with 2 Wheels - Baseload</v>
          </cell>
          <cell r="F4" t="str">
            <v>PSE Control Area + BPA Wheel - Wind</v>
          </cell>
          <cell r="G4" t="str">
            <v>PSE Control Area - Thermal</v>
          </cell>
          <cell r="H4" t="str">
            <v>PAC Control Area  and BPA Wheel - Wind PPA</v>
          </cell>
          <cell r="I4" t="str">
            <v>PAC Control Area  and BPA Wheel - Thermal</v>
          </cell>
          <cell r="J4" t="str">
            <v>TPU Wheel w/PSE reserves - Thermal</v>
          </cell>
          <cell r="K4" t="str">
            <v>Alberta Wind</v>
          </cell>
          <cell r="L4" t="str">
            <v>BCTC Control Area - Hydro (storage)</v>
          </cell>
          <cell r="M4" t="str">
            <v>BCTC Control Area - Hydro (no storage)</v>
          </cell>
          <cell r="N4" t="str">
            <v>BCTC + Juan de Fuca + BPA - Wind</v>
          </cell>
          <cell r="O4" t="str">
            <v>NWE Control Area (average 1st W of PSE + NWE) and BPA 2nd W - Coal</v>
          </cell>
          <cell r="P4" t="str">
            <v>NWE Control Area + BPA -  Coal</v>
          </cell>
          <cell r="Q4" t="str">
            <v>NWE Control Area + BPA - Hydro (Flat)</v>
          </cell>
          <cell r="R4" t="str">
            <v>NWE Control Area + BPA - Hydro</v>
          </cell>
          <cell r="S4" t="str">
            <v>E. Montana + PSE BA- Wind</v>
          </cell>
          <cell r="T4" t="str">
            <v>W. Montana Wind</v>
          </cell>
          <cell r="U4" t="str">
            <v>British Columbia Wind</v>
          </cell>
          <cell r="V4" t="str">
            <v>Wyoming Wind</v>
          </cell>
          <cell r="W4" t="str">
            <v>Colstrip Exchange Loss Benefits</v>
          </cell>
          <cell r="X4" t="str">
            <v>SE Alaska Home (AK + BCTC) - Hydro</v>
          </cell>
          <cell r="Y4" t="str">
            <v>2 BPA Wheels - Wind</v>
          </cell>
          <cell r="Z4" t="str">
            <v>BPA Control Area - Schedule</v>
          </cell>
          <cell r="AA4" t="str">
            <v>PGE + BPA- Thermal</v>
          </cell>
          <cell r="AB4" t="str">
            <v>SE Alaska Local Wheel</v>
          </cell>
          <cell r="AC4" t="str">
            <v>BPA Control Area - Wind no imbalance</v>
          </cell>
          <cell r="AD4" t="str">
            <v>BPA Control Area - Hydro</v>
          </cell>
          <cell r="AE4" t="str">
            <v>BPA Southern Intertie</v>
          </cell>
          <cell r="AF4" t="str">
            <v>BPA Klamath Intertie</v>
          </cell>
          <cell r="AG4" t="str">
            <v>BPA + HEC (Low Losses)</v>
          </cell>
          <cell r="AH4" t="str">
            <v>BPA + HEC (High Losses)</v>
          </cell>
          <cell r="AI4" t="str">
            <v>Delivery to PSE</v>
          </cell>
          <cell r="AJ4" t="str">
            <v>PSE Wind Integration</v>
          </cell>
          <cell r="AK4" t="str">
            <v>SCL PTP Wheel - Thermal</v>
          </cell>
          <cell r="AL4" t="str">
            <v>Raft River BPA Exchange</v>
          </cell>
          <cell r="AM4" t="str">
            <v>BPA Control Area + IPC - Thermal</v>
          </cell>
          <cell r="AN4" t="str">
            <v>Raft River 2 BPA + 1 IPC</v>
          </cell>
        </row>
      </sheetData>
      <sheetData sheetId="6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Assumptions"/>
      <sheetName val="Staffing2"/>
      <sheetName val="Staffing"/>
      <sheetName val="Overhaul 7FA"/>
      <sheetName val="Parts - GE 7FA+e"/>
      <sheetName val="Steam Turbine"/>
      <sheetName val="Gen Major"/>
      <sheetName val="Gen Minor"/>
      <sheetName val="SCR-CO Costs"/>
      <sheetName val="Sewage"/>
      <sheetName val="Staff Summary"/>
      <sheetName val="Parts - GE 7EA"/>
      <sheetName val="Parts - S-W 501FD2"/>
      <sheetName val="Heat Balance CCCT"/>
      <sheetName val="Calcs1"/>
      <sheetName val="Gas Turbines"/>
      <sheetName val="rep-repl cycles"/>
      <sheetName val="Notes"/>
    </sheetNames>
    <sheetDataSet>
      <sheetData sheetId="0" refreshError="1"/>
      <sheetData sheetId="1" refreshError="1">
        <row r="4">
          <cell r="C4" t="str">
            <v>172MW - 7FA Simple Cycle - Natural Gas</v>
          </cell>
          <cell r="E4" t="str">
            <v>Puget Sound Energy Greenfield Site</v>
          </cell>
        </row>
        <row r="24">
          <cell r="E24">
            <v>0.34246575342465752</v>
          </cell>
        </row>
        <row r="25">
          <cell r="C25" t="str">
            <v>GE 7 FA</v>
          </cell>
        </row>
      </sheetData>
      <sheetData sheetId="2" refreshError="1"/>
      <sheetData sheetId="3" refreshError="1"/>
      <sheetData sheetId="4" refreshError="1">
        <row r="53">
          <cell r="BB53">
            <v>1516054.0951844901</v>
          </cell>
          <cell r="BC53">
            <v>3531202.0569105688</v>
          </cell>
        </row>
        <row r="54">
          <cell r="AW54">
            <v>7.9950000000000001</v>
          </cell>
        </row>
        <row r="80">
          <cell r="BB80">
            <v>589253.71768749983</v>
          </cell>
          <cell r="BC80">
            <v>1223989.1365624999</v>
          </cell>
        </row>
        <row r="83">
          <cell r="AW83">
            <v>16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ion to Scen #1"/>
      <sheetName val="Table of Contents"/>
      <sheetName val="Scen #1R Pwr Cost O&amp;M "/>
      <sheetName val="Scen 1D vs 1R Pwr Cost Comp"/>
      <sheetName val="Scen #1D Pwr Cost O&amp;M"/>
      <sheetName val="Capital Costs #1R and #1D"/>
      <sheetName val="New Resource List"/>
      <sheetName val="AURORA Inputs"/>
      <sheetName val="Scenario #1R High Invest"/>
      <sheetName val="Scenario #1D High w Deferral"/>
      <sheetName val="Transmission Infrastructure"/>
      <sheetName val="General Office Engr Support"/>
      <sheetName val="Need"/>
      <sheetName val="Data----&gt;"/>
      <sheetName val="Other Assumptions"/>
      <sheetName val="CCCT Summary"/>
      <sheetName val="New CCCT Assumptions"/>
      <sheetName val="Peaker Summary"/>
      <sheetName val="LMS 100"/>
      <sheetName val="BHP"/>
      <sheetName val="New Coal 2013"/>
      <sheetName val="New Coal 2016"/>
      <sheetName val="Hopkins Ridge"/>
      <sheetName val="Wild Horse"/>
      <sheetName val="Ormat"/>
      <sheetName val="Biomass"/>
      <sheetName val="New Wind Summary"/>
      <sheetName val="New Wind"/>
      <sheetName val="Colstrip Upgrade"/>
      <sheetName val="NUGS"/>
      <sheetName val="Gas Tolling"/>
      <sheetName val="RFP Tolling Bids"/>
      <sheetName val="OandM Costs"/>
      <sheetName val="Scenario #3 NOT US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4">
          <cell r="B4">
            <v>2.5000000000000001E-2</v>
          </cell>
        </row>
        <row r="7">
          <cell r="B7">
            <v>1.4999999999999999E-2</v>
          </cell>
        </row>
        <row r="8">
          <cell r="B8">
            <v>2.5000000000000001E-2</v>
          </cell>
        </row>
        <row r="11">
          <cell r="B11">
            <v>0.15</v>
          </cell>
        </row>
        <row r="13">
          <cell r="B13">
            <v>0.5</v>
          </cell>
        </row>
        <row r="16">
          <cell r="B16">
            <v>6.4999999999999997E-3</v>
          </cell>
        </row>
        <row r="17">
          <cell r="B17">
            <v>1.1999999999999999E-3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7">
          <cell r="H17">
            <v>857163</v>
          </cell>
        </row>
        <row r="18">
          <cell r="H18">
            <v>441989.16666666669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-CO Costs"/>
      <sheetName val="Heat Balance CCCT"/>
      <sheetName val="Cash Flow"/>
      <sheetName val="Calcs1"/>
      <sheetName val="Staffing (2)"/>
      <sheetName val="Summary"/>
      <sheetName val="Assumptions"/>
      <sheetName val="Staffing"/>
      <sheetName val="Staff Summary"/>
      <sheetName val="rep-repl cycles"/>
      <sheetName val="Steam turbine"/>
      <sheetName val="Overhaul 7EA"/>
      <sheetName val="Parts - GE 7EA"/>
      <sheetName val="Gas Turbines"/>
      <sheetName val="Notes"/>
      <sheetName val="Outage labor"/>
      <sheetName val="Overhaul 7FA"/>
      <sheetName val="Parts - GE 7FA+e"/>
      <sheetName val="Parts - S-W 501FD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H7">
            <v>13.273866411808431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t"/>
      <sheetName val="****"/>
      <sheetName val="Summary"/>
      <sheetName val="data"/>
      <sheetName val="JE"/>
      <sheetName val="Therms Upload"/>
      <sheetName val="Unbilled-R&amp;C"/>
      <sheetName val="Current Billings"/>
      <sheetName val="Sendout-R&amp;C"/>
      <sheetName val="Sendout"/>
      <sheetName val="Transp Unbilled"/>
      <sheetName val="Transp Data"/>
      <sheetName val="Revenue Data"/>
      <sheetName val="Customer Charges"/>
      <sheetName val="Net of cust chrg"/>
      <sheetName val="Read Schedules"/>
      <sheetName val="Degree Days"/>
      <sheetName val="dd29639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A7" t="str">
            <v xml:space="preserve"> </v>
          </cell>
        </row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66057</v>
          </cell>
          <cell r="B9">
            <v>27</v>
          </cell>
          <cell r="C9" t="str">
            <v>ASHGROVE CEM</v>
          </cell>
          <cell r="H9">
            <v>2655.5</v>
          </cell>
          <cell r="I9">
            <v>89995.9</v>
          </cell>
        </row>
        <row r="10">
          <cell r="A10">
            <v>66057</v>
          </cell>
          <cell r="B10">
            <v>30</v>
          </cell>
          <cell r="C10" t="str">
            <v>CSR ASSOCIATED</v>
          </cell>
          <cell r="H10">
            <v>0</v>
          </cell>
          <cell r="I10">
            <v>103544.7</v>
          </cell>
        </row>
        <row r="11">
          <cell r="A11">
            <v>66057</v>
          </cell>
          <cell r="B11">
            <v>33</v>
          </cell>
          <cell r="C11" t="str">
            <v>M A SEGALE TUKWILA</v>
          </cell>
          <cell r="H11">
            <v>0</v>
          </cell>
          <cell r="I11">
            <v>38698.300000000003</v>
          </cell>
        </row>
        <row r="12">
          <cell r="A12">
            <v>66057</v>
          </cell>
          <cell r="B12">
            <v>40</v>
          </cell>
          <cell r="C12" t="str">
            <v>ATLAS FOUNDRY</v>
          </cell>
          <cell r="H12">
            <v>0</v>
          </cell>
          <cell r="I12">
            <v>109022.1</v>
          </cell>
        </row>
        <row r="13">
          <cell r="A13">
            <v>26057</v>
          </cell>
          <cell r="B13">
            <v>54</v>
          </cell>
          <cell r="C13" t="str">
            <v>SWEDISH HOSP-SEA</v>
          </cell>
          <cell r="H13">
            <v>4774</v>
          </cell>
          <cell r="I13">
            <v>22343.5</v>
          </cell>
        </row>
        <row r="14">
          <cell r="A14">
            <v>66057</v>
          </cell>
          <cell r="B14">
            <v>90</v>
          </cell>
          <cell r="C14" t="str">
            <v>BIRMINGHAM STEEL</v>
          </cell>
          <cell r="H14">
            <v>464264.6</v>
          </cell>
          <cell r="I14">
            <v>625956.1</v>
          </cell>
        </row>
        <row r="15">
          <cell r="A15">
            <v>66099</v>
          </cell>
          <cell r="B15">
            <v>92</v>
          </cell>
          <cell r="C15" t="str">
            <v>FREDRICKSON</v>
          </cell>
          <cell r="H15">
            <v>0</v>
          </cell>
          <cell r="I15">
            <v>289977.40000000002</v>
          </cell>
        </row>
        <row r="16">
          <cell r="A16">
            <v>66099</v>
          </cell>
          <cell r="B16">
            <v>99</v>
          </cell>
          <cell r="C16" t="str">
            <v>BOEING - RENTON</v>
          </cell>
          <cell r="H16">
            <v>68200</v>
          </cell>
          <cell r="I16">
            <v>1424337.3</v>
          </cell>
        </row>
        <row r="17">
          <cell r="A17">
            <v>66099</v>
          </cell>
          <cell r="B17">
            <v>103</v>
          </cell>
          <cell r="C17" t="str">
            <v>BOEING - EVERETT</v>
          </cell>
          <cell r="H17">
            <v>620000</v>
          </cell>
          <cell r="I17">
            <v>607192.4</v>
          </cell>
        </row>
        <row r="18">
          <cell r="A18">
            <v>66099</v>
          </cell>
          <cell r="B18">
            <v>109</v>
          </cell>
          <cell r="C18" t="str">
            <v>BOEING - AUBURN</v>
          </cell>
          <cell r="H18">
            <v>217000</v>
          </cell>
          <cell r="I18">
            <v>508703.5</v>
          </cell>
        </row>
        <row r="19">
          <cell r="A19">
            <v>66057</v>
          </cell>
          <cell r="B19">
            <v>116</v>
          </cell>
          <cell r="C19" t="str">
            <v>MUTUAL MATERIALS</v>
          </cell>
          <cell r="H19">
            <v>3720</v>
          </cell>
          <cell r="I19">
            <v>163476.6</v>
          </cell>
        </row>
        <row r="20">
          <cell r="A20">
            <v>66057</v>
          </cell>
          <cell r="B20">
            <v>121</v>
          </cell>
          <cell r="C20" t="str">
            <v>BUSE LUMBER</v>
          </cell>
          <cell r="H20">
            <v>74</v>
          </cell>
          <cell r="I20">
            <v>27319.8</v>
          </cell>
        </row>
        <row r="21">
          <cell r="A21">
            <v>66057</v>
          </cell>
          <cell r="B21">
            <v>130</v>
          </cell>
          <cell r="C21" t="str">
            <v>PABCO ROOFING</v>
          </cell>
          <cell r="H21">
            <v>62</v>
          </cell>
          <cell r="I21">
            <v>62806</v>
          </cell>
        </row>
        <row r="22">
          <cell r="A22">
            <v>66057</v>
          </cell>
          <cell r="B22">
            <v>132</v>
          </cell>
          <cell r="C22" t="str">
            <v>INTERSTATE BRANDS</v>
          </cell>
          <cell r="H22">
            <v>25990</v>
          </cell>
          <cell r="I22">
            <v>31</v>
          </cell>
        </row>
        <row r="23">
          <cell r="A23">
            <v>26057</v>
          </cell>
          <cell r="B23">
            <v>137</v>
          </cell>
          <cell r="C23" t="str">
            <v>CINTAS CORP</v>
          </cell>
          <cell r="H23">
            <v>13355.4</v>
          </cell>
          <cell r="I23">
            <v>12799.1</v>
          </cell>
        </row>
        <row r="24">
          <cell r="A24">
            <v>66057</v>
          </cell>
          <cell r="B24">
            <v>141</v>
          </cell>
          <cell r="C24" t="str">
            <v>LOUISIANA PACIFIC</v>
          </cell>
          <cell r="H24">
            <v>58</v>
          </cell>
          <cell r="I24">
            <v>126384.4</v>
          </cell>
        </row>
        <row r="25">
          <cell r="A25">
            <v>26057</v>
          </cell>
          <cell r="B25">
            <v>142</v>
          </cell>
          <cell r="C25" t="str">
            <v>CHILDREN'S HOSPITAL</v>
          </cell>
          <cell r="H25">
            <v>3565</v>
          </cell>
          <cell r="I25">
            <v>90409.9</v>
          </cell>
        </row>
        <row r="26">
          <cell r="A26">
            <v>66057</v>
          </cell>
          <cell r="B26">
            <v>145</v>
          </cell>
          <cell r="C26" t="str">
            <v>CROWN PACIFIC</v>
          </cell>
          <cell r="H26">
            <v>0</v>
          </cell>
          <cell r="I26">
            <v>23322.6</v>
          </cell>
        </row>
        <row r="27">
          <cell r="A27">
            <v>66057</v>
          </cell>
          <cell r="B27">
            <v>147</v>
          </cell>
          <cell r="C27" t="str">
            <v>CHEVRON</v>
          </cell>
          <cell r="H27">
            <v>62</v>
          </cell>
          <cell r="I27">
            <v>199891.4</v>
          </cell>
        </row>
        <row r="28">
          <cell r="A28">
            <v>66057</v>
          </cell>
          <cell r="B28">
            <v>155</v>
          </cell>
          <cell r="C28" t="str">
            <v>WESTFARM FOODS - ISSAQUAH</v>
          </cell>
          <cell r="H28">
            <v>0</v>
          </cell>
          <cell r="I28">
            <v>62427</v>
          </cell>
        </row>
        <row r="29">
          <cell r="A29">
            <v>66057</v>
          </cell>
          <cell r="B29">
            <v>156</v>
          </cell>
          <cell r="C29" t="str">
            <v>WESTFARM FOODS - RAINIER</v>
          </cell>
          <cell r="H29">
            <v>1860</v>
          </cell>
          <cell r="I29">
            <v>21805.3</v>
          </cell>
        </row>
        <row r="30">
          <cell r="A30">
            <v>66057</v>
          </cell>
          <cell r="B30">
            <v>161</v>
          </cell>
          <cell r="C30" t="str">
            <v>JEFFERSON SMURFIT</v>
          </cell>
          <cell r="H30">
            <v>0</v>
          </cell>
          <cell r="I30">
            <v>298779.2</v>
          </cell>
        </row>
        <row r="31">
          <cell r="A31">
            <v>66057</v>
          </cell>
          <cell r="B31">
            <v>166</v>
          </cell>
          <cell r="C31" t="str">
            <v>COLUMBIA  BEVERAG</v>
          </cell>
          <cell r="H31">
            <v>3441</v>
          </cell>
          <cell r="I31">
            <v>31771.8</v>
          </cell>
        </row>
        <row r="32">
          <cell r="A32">
            <v>66057</v>
          </cell>
          <cell r="B32">
            <v>178</v>
          </cell>
          <cell r="C32" t="str">
            <v>COM BAY CORRAGATED</v>
          </cell>
          <cell r="H32">
            <v>62</v>
          </cell>
          <cell r="I32">
            <v>49457</v>
          </cell>
        </row>
        <row r="33">
          <cell r="A33">
            <v>66057</v>
          </cell>
          <cell r="B33">
            <v>186</v>
          </cell>
          <cell r="C33" t="str">
            <v>DAVIS WIRE</v>
          </cell>
          <cell r="H33">
            <v>92036.5</v>
          </cell>
          <cell r="I33">
            <v>0</v>
          </cell>
        </row>
        <row r="34">
          <cell r="A34">
            <v>66057</v>
          </cell>
          <cell r="B34">
            <v>190</v>
          </cell>
          <cell r="C34" t="str">
            <v>DYNO OVERLAYS</v>
          </cell>
          <cell r="H34">
            <v>88357.6</v>
          </cell>
          <cell r="I34">
            <v>41877.199999999997</v>
          </cell>
        </row>
        <row r="35">
          <cell r="A35">
            <v>66057</v>
          </cell>
          <cell r="B35">
            <v>193</v>
          </cell>
          <cell r="C35" t="str">
            <v>GP GYPSUM CORP</v>
          </cell>
          <cell r="H35">
            <v>2400</v>
          </cell>
          <cell r="I35">
            <v>598500.30000000005</v>
          </cell>
        </row>
        <row r="36">
          <cell r="A36">
            <v>26057</v>
          </cell>
          <cell r="B36">
            <v>245</v>
          </cell>
          <cell r="C36" t="str">
            <v>EVERGREEN HOSP</v>
          </cell>
          <cell r="H36">
            <v>2108</v>
          </cell>
          <cell r="I36">
            <v>53473.9</v>
          </cell>
        </row>
        <row r="37">
          <cell r="A37">
            <v>26057</v>
          </cell>
          <cell r="B37">
            <v>263</v>
          </cell>
          <cell r="C37" t="str">
            <v>FIRCREST SCHOOL</v>
          </cell>
          <cell r="H37">
            <v>16414</v>
          </cell>
          <cell r="I37">
            <v>83258</v>
          </cell>
        </row>
        <row r="38">
          <cell r="A38">
            <v>66057</v>
          </cell>
          <cell r="B38">
            <v>280</v>
          </cell>
          <cell r="C38" t="str">
            <v>GENIE INDUSTRIES</v>
          </cell>
          <cell r="H38">
            <v>43196.1</v>
          </cell>
          <cell r="I38">
            <v>0</v>
          </cell>
        </row>
        <row r="39">
          <cell r="A39">
            <v>66057</v>
          </cell>
          <cell r="B39">
            <v>290</v>
          </cell>
          <cell r="C39" t="str">
            <v>GAIS BAKERY</v>
          </cell>
          <cell r="H39">
            <v>58214.1</v>
          </cell>
          <cell r="I39">
            <v>8971.7000000000007</v>
          </cell>
        </row>
        <row r="40">
          <cell r="A40">
            <v>66057</v>
          </cell>
          <cell r="B40">
            <v>296</v>
          </cell>
          <cell r="C40" t="str">
            <v>GEORGIA PACIFIC</v>
          </cell>
          <cell r="H40">
            <v>8432</v>
          </cell>
          <cell r="I40">
            <v>47048.1</v>
          </cell>
        </row>
        <row r="41">
          <cell r="A41">
            <v>66057</v>
          </cell>
          <cell r="B41">
            <v>307</v>
          </cell>
          <cell r="C41" t="str">
            <v>FIELDS CORP</v>
          </cell>
          <cell r="H41">
            <v>62</v>
          </cell>
          <cell r="I41">
            <v>70764.899999999994</v>
          </cell>
        </row>
        <row r="42">
          <cell r="A42">
            <v>26057</v>
          </cell>
          <cell r="B42">
            <v>309</v>
          </cell>
          <cell r="C42" t="str">
            <v>GROUP HEALTH EAST</v>
          </cell>
          <cell r="H42">
            <v>2046</v>
          </cell>
          <cell r="I42">
            <v>31951.200000000001</v>
          </cell>
        </row>
        <row r="43">
          <cell r="A43">
            <v>26057</v>
          </cell>
          <cell r="B43">
            <v>318</v>
          </cell>
          <cell r="C43" t="str">
            <v>GOOD SAMARITAN</v>
          </cell>
          <cell r="H43">
            <v>837</v>
          </cell>
          <cell r="I43">
            <v>33811.199999999997</v>
          </cell>
        </row>
        <row r="44">
          <cell r="A44">
            <v>66057</v>
          </cell>
          <cell r="B44">
            <v>325</v>
          </cell>
          <cell r="C44" t="str">
            <v>HEXCEL STRUCTURES</v>
          </cell>
          <cell r="H44">
            <v>0</v>
          </cell>
          <cell r="I44">
            <v>30412.3</v>
          </cell>
        </row>
        <row r="45">
          <cell r="A45">
            <v>26057</v>
          </cell>
          <cell r="B45">
            <v>328</v>
          </cell>
          <cell r="C45" t="str">
            <v>GROUP HEALTH SEA</v>
          </cell>
          <cell r="H45">
            <v>1891</v>
          </cell>
          <cell r="I45">
            <v>63177.9</v>
          </cell>
        </row>
        <row r="46">
          <cell r="A46">
            <v>66057</v>
          </cell>
          <cell r="B46">
            <v>333</v>
          </cell>
          <cell r="C46" t="str">
            <v>M A SEGALE SEATTLE</v>
          </cell>
          <cell r="H46">
            <v>0</v>
          </cell>
          <cell r="I46">
            <v>28928.1</v>
          </cell>
        </row>
        <row r="47">
          <cell r="A47">
            <v>66057</v>
          </cell>
          <cell r="B47">
            <v>355</v>
          </cell>
          <cell r="C47" t="str">
            <v>PIONEER CHLOR ALKALI</v>
          </cell>
          <cell r="H47">
            <v>0</v>
          </cell>
          <cell r="I47">
            <v>345051.4</v>
          </cell>
        </row>
        <row r="48">
          <cell r="A48">
            <v>26057</v>
          </cell>
          <cell r="B48">
            <v>359</v>
          </cell>
          <cell r="C48" t="str">
            <v>HOSPITAL CENTRAL SVCS</v>
          </cell>
          <cell r="H48">
            <v>23250</v>
          </cell>
          <cell r="I48">
            <v>29496</v>
          </cell>
        </row>
        <row r="49">
          <cell r="A49">
            <v>66057</v>
          </cell>
          <cell r="B49">
            <v>361</v>
          </cell>
          <cell r="C49" t="str">
            <v>HYTEK INC</v>
          </cell>
          <cell r="H49">
            <v>41429.1</v>
          </cell>
          <cell r="I49">
            <v>0</v>
          </cell>
        </row>
        <row r="50">
          <cell r="A50">
            <v>66057</v>
          </cell>
          <cell r="B50">
            <v>375</v>
          </cell>
          <cell r="C50" t="str">
            <v>LAFARGE  CORP.</v>
          </cell>
          <cell r="H50">
            <v>5830.7</v>
          </cell>
          <cell r="I50">
            <v>25917.5</v>
          </cell>
        </row>
        <row r="51">
          <cell r="A51">
            <v>66057</v>
          </cell>
          <cell r="B51">
            <v>395</v>
          </cell>
          <cell r="C51" t="str">
            <v>JORGENSON STEEL</v>
          </cell>
          <cell r="H51">
            <v>27900</v>
          </cell>
          <cell r="I51">
            <v>401608.2</v>
          </cell>
        </row>
        <row r="52">
          <cell r="A52">
            <v>66057</v>
          </cell>
          <cell r="B52">
            <v>400</v>
          </cell>
          <cell r="C52" t="str">
            <v>J A JACK &amp; SONS</v>
          </cell>
          <cell r="H52">
            <v>18417.5</v>
          </cell>
          <cell r="I52">
            <v>84.6</v>
          </cell>
        </row>
        <row r="53">
          <cell r="A53">
            <v>66057</v>
          </cell>
          <cell r="B53">
            <v>425</v>
          </cell>
          <cell r="C53" t="str">
            <v>DARLING INTER.</v>
          </cell>
          <cell r="H53">
            <v>52</v>
          </cell>
          <cell r="I53">
            <v>83756.800000000003</v>
          </cell>
        </row>
        <row r="54">
          <cell r="A54">
            <v>66057</v>
          </cell>
          <cell r="B54">
            <v>438</v>
          </cell>
          <cell r="C54" t="str">
            <v>JAMES HARDIE (SUMNER)</v>
          </cell>
          <cell r="H54">
            <v>0</v>
          </cell>
          <cell r="I54">
            <v>127975.6</v>
          </cell>
        </row>
        <row r="55">
          <cell r="A55">
            <v>66057</v>
          </cell>
          <cell r="B55">
            <v>439</v>
          </cell>
          <cell r="C55" t="str">
            <v>KAISER ALUMINUM</v>
          </cell>
          <cell r="H55">
            <v>108500</v>
          </cell>
          <cell r="I55">
            <v>30740.3</v>
          </cell>
        </row>
        <row r="56">
          <cell r="A56">
            <v>66057</v>
          </cell>
          <cell r="B56">
            <v>440</v>
          </cell>
          <cell r="C56" t="str">
            <v>JAMES HARDIE</v>
          </cell>
          <cell r="H56">
            <v>1860</v>
          </cell>
          <cell r="I56">
            <v>1184284.8999999999</v>
          </cell>
        </row>
        <row r="57">
          <cell r="A57">
            <v>66057</v>
          </cell>
          <cell r="B57">
            <v>445</v>
          </cell>
          <cell r="C57" t="str">
            <v>KENWORTH SEATTLE</v>
          </cell>
          <cell r="H57">
            <v>24534.7</v>
          </cell>
          <cell r="I57">
            <v>0</v>
          </cell>
        </row>
        <row r="58">
          <cell r="A58">
            <v>66099</v>
          </cell>
          <cell r="B58">
            <v>455</v>
          </cell>
          <cell r="C58" t="str">
            <v>LAKESIDE IND. (COV)</v>
          </cell>
          <cell r="H58">
            <v>0</v>
          </cell>
          <cell r="I58">
            <v>91955.199999999997</v>
          </cell>
        </row>
        <row r="59">
          <cell r="A59">
            <v>66057</v>
          </cell>
          <cell r="B59">
            <v>456</v>
          </cell>
          <cell r="C59" t="str">
            <v>CSR ASSOCIATED(NE)</v>
          </cell>
          <cell r="H59">
            <v>0</v>
          </cell>
          <cell r="I59">
            <v>57190.7</v>
          </cell>
        </row>
        <row r="60">
          <cell r="A60">
            <v>66057</v>
          </cell>
          <cell r="B60">
            <v>475</v>
          </cell>
          <cell r="C60" t="str">
            <v>GAI'S BAKERY</v>
          </cell>
          <cell r="H60">
            <v>32478</v>
          </cell>
          <cell r="I60">
            <v>0</v>
          </cell>
        </row>
        <row r="61">
          <cell r="A61">
            <v>66057</v>
          </cell>
          <cell r="B61">
            <v>485</v>
          </cell>
          <cell r="C61" t="str">
            <v>DARIGOLD CHEHALIS</v>
          </cell>
          <cell r="H61">
            <v>93000</v>
          </cell>
          <cell r="I61">
            <v>133417</v>
          </cell>
        </row>
        <row r="62">
          <cell r="A62">
            <v>66057</v>
          </cell>
          <cell r="B62">
            <v>500</v>
          </cell>
          <cell r="C62" t="str">
            <v>LONGVIEW  FIBRE</v>
          </cell>
          <cell r="H62">
            <v>1537</v>
          </cell>
          <cell r="I62">
            <v>28624.5</v>
          </cell>
        </row>
        <row r="63">
          <cell r="A63">
            <v>26057</v>
          </cell>
          <cell r="B63">
            <v>575</v>
          </cell>
          <cell r="C63" t="str">
            <v>MCCORD AIR BASE</v>
          </cell>
          <cell r="H63">
            <v>0</v>
          </cell>
          <cell r="I63">
            <v>193358.9</v>
          </cell>
        </row>
        <row r="64">
          <cell r="A64">
            <v>66057</v>
          </cell>
          <cell r="B64">
            <v>579</v>
          </cell>
          <cell r="C64" t="str">
            <v>MANKE LUMBER-SUM</v>
          </cell>
          <cell r="H64">
            <v>6200</v>
          </cell>
          <cell r="I64">
            <v>42266.8</v>
          </cell>
        </row>
        <row r="65">
          <cell r="A65">
            <v>66057</v>
          </cell>
          <cell r="B65">
            <v>601</v>
          </cell>
          <cell r="C65" t="str">
            <v>NORTHWEST  COOP</v>
          </cell>
          <cell r="H65">
            <v>11132.1</v>
          </cell>
          <cell r="I65">
            <v>29698.6</v>
          </cell>
        </row>
        <row r="66">
          <cell r="A66">
            <v>66057</v>
          </cell>
          <cell r="B66">
            <v>602</v>
          </cell>
          <cell r="C66" t="str">
            <v>BALL FOSTER  GLASS</v>
          </cell>
          <cell r="H66">
            <v>196850</v>
          </cell>
          <cell r="I66">
            <v>538767.1</v>
          </cell>
        </row>
        <row r="67">
          <cell r="A67">
            <v>66057</v>
          </cell>
          <cell r="B67">
            <v>606</v>
          </cell>
          <cell r="C67" t="str">
            <v>JELD-WEN OF EVERETT</v>
          </cell>
          <cell r="H67">
            <v>0</v>
          </cell>
          <cell r="I67">
            <v>48451.4</v>
          </cell>
        </row>
        <row r="68">
          <cell r="A68">
            <v>26057</v>
          </cell>
          <cell r="B68">
            <v>624</v>
          </cell>
          <cell r="C68" t="str">
            <v>OVERLAKE HOSPITAL</v>
          </cell>
          <cell r="H68">
            <v>1085</v>
          </cell>
          <cell r="I68">
            <v>47911.5</v>
          </cell>
        </row>
        <row r="69">
          <cell r="A69">
            <v>66057</v>
          </cell>
          <cell r="B69">
            <v>625</v>
          </cell>
          <cell r="C69" t="str">
            <v>PABST BREWING</v>
          </cell>
          <cell r="H69">
            <v>465</v>
          </cell>
          <cell r="I69">
            <v>294159.59999999998</v>
          </cell>
        </row>
        <row r="70">
          <cell r="A70">
            <v>26057</v>
          </cell>
          <cell r="B70">
            <v>626</v>
          </cell>
          <cell r="C70" t="str">
            <v>OSTROMS FARM</v>
          </cell>
          <cell r="H70">
            <v>0</v>
          </cell>
          <cell r="I70">
            <v>43597.9</v>
          </cell>
        </row>
        <row r="71">
          <cell r="A71">
            <v>66057</v>
          </cell>
          <cell r="B71">
            <v>645</v>
          </cell>
          <cell r="C71" t="str">
            <v>KENWORTH RENTON</v>
          </cell>
          <cell r="H71">
            <v>39104.9</v>
          </cell>
          <cell r="I71">
            <v>0</v>
          </cell>
        </row>
        <row r="72">
          <cell r="A72">
            <v>26057</v>
          </cell>
          <cell r="B72">
            <v>656</v>
          </cell>
          <cell r="C72" t="str">
            <v>ST JOSEPHS HOSP.</v>
          </cell>
          <cell r="H72">
            <v>62</v>
          </cell>
          <cell r="I72">
            <v>72983.5</v>
          </cell>
        </row>
        <row r="73">
          <cell r="A73">
            <v>66057</v>
          </cell>
          <cell r="B73">
            <v>662</v>
          </cell>
          <cell r="C73" t="str">
            <v>PQ CORP</v>
          </cell>
          <cell r="H73">
            <v>0</v>
          </cell>
          <cell r="I73">
            <v>132022.6</v>
          </cell>
        </row>
        <row r="74">
          <cell r="A74">
            <v>66057</v>
          </cell>
          <cell r="B74">
            <v>664</v>
          </cell>
          <cell r="C74" t="str">
            <v>PORTAC INC</v>
          </cell>
          <cell r="H74">
            <v>0</v>
          </cell>
          <cell r="I74">
            <v>43395.6</v>
          </cell>
        </row>
        <row r="75">
          <cell r="A75">
            <v>66057</v>
          </cell>
          <cell r="B75">
            <v>675</v>
          </cell>
          <cell r="C75" t="str">
            <v>NATIONAL FROZEN FD</v>
          </cell>
          <cell r="H75">
            <v>323</v>
          </cell>
          <cell r="I75">
            <v>74142.5</v>
          </cell>
        </row>
        <row r="76">
          <cell r="A76">
            <v>26057</v>
          </cell>
          <cell r="B76">
            <v>677</v>
          </cell>
          <cell r="C76" t="str">
            <v>PIERCE TRANSIT</v>
          </cell>
          <cell r="H76">
            <v>88858.2</v>
          </cell>
          <cell r="I76">
            <v>75414</v>
          </cell>
        </row>
        <row r="77">
          <cell r="A77">
            <v>66057</v>
          </cell>
          <cell r="B77">
            <v>699</v>
          </cell>
          <cell r="C77" t="str">
            <v>CENTRAL  PRE-MIX</v>
          </cell>
          <cell r="H77">
            <v>0</v>
          </cell>
          <cell r="I77">
            <v>25292.799999999999</v>
          </cell>
        </row>
        <row r="78">
          <cell r="A78">
            <v>66057</v>
          </cell>
          <cell r="B78">
            <v>701</v>
          </cell>
          <cell r="C78" t="str">
            <v>QUALI-CAST FDRY</v>
          </cell>
          <cell r="H78">
            <v>0</v>
          </cell>
          <cell r="I78">
            <v>24726.3</v>
          </cell>
        </row>
        <row r="79">
          <cell r="A79">
            <v>26057</v>
          </cell>
          <cell r="B79">
            <v>706</v>
          </cell>
          <cell r="C79" t="str">
            <v>OVERALL LAUNDRY</v>
          </cell>
          <cell r="H79">
            <v>65644.2</v>
          </cell>
          <cell r="I79">
            <v>0</v>
          </cell>
        </row>
        <row r="80">
          <cell r="A80">
            <v>66057</v>
          </cell>
          <cell r="B80">
            <v>729</v>
          </cell>
          <cell r="C80" t="str">
            <v>REDHOOK  ALE</v>
          </cell>
          <cell r="H80">
            <v>19498.099999999999</v>
          </cell>
          <cell r="I80">
            <v>0</v>
          </cell>
        </row>
        <row r="81">
          <cell r="A81">
            <v>66057</v>
          </cell>
          <cell r="B81">
            <v>732</v>
          </cell>
          <cell r="C81" t="str">
            <v>RAMCO CON. TOOL</v>
          </cell>
          <cell r="H81">
            <v>8566.2999999999993</v>
          </cell>
          <cell r="I81">
            <v>14577.6</v>
          </cell>
        </row>
        <row r="82">
          <cell r="A82">
            <v>66057</v>
          </cell>
          <cell r="B82">
            <v>736</v>
          </cell>
          <cell r="C82" t="str">
            <v>BALL CORP - KENT</v>
          </cell>
          <cell r="H82">
            <v>46500</v>
          </cell>
          <cell r="I82">
            <v>8522</v>
          </cell>
        </row>
        <row r="83">
          <cell r="A83">
            <v>66057</v>
          </cell>
          <cell r="B83">
            <v>738</v>
          </cell>
          <cell r="C83" t="str">
            <v>LAKESIDE ISSAQUAH</v>
          </cell>
          <cell r="H83">
            <v>0</v>
          </cell>
          <cell r="I83">
            <v>141680.4</v>
          </cell>
        </row>
        <row r="84">
          <cell r="A84">
            <v>26057</v>
          </cell>
          <cell r="B84">
            <v>757</v>
          </cell>
          <cell r="C84" t="str">
            <v>SAFEWAY</v>
          </cell>
          <cell r="H84">
            <v>13795</v>
          </cell>
          <cell r="I84">
            <v>75728.3</v>
          </cell>
        </row>
        <row r="85">
          <cell r="A85">
            <v>66057</v>
          </cell>
          <cell r="B85">
            <v>767</v>
          </cell>
          <cell r="C85" t="str">
            <v>SIMPSON</v>
          </cell>
          <cell r="H85">
            <v>66390.7</v>
          </cell>
          <cell r="I85">
            <v>578204.6</v>
          </cell>
        </row>
        <row r="86">
          <cell r="A86">
            <v>66057</v>
          </cell>
          <cell r="B86">
            <v>770</v>
          </cell>
          <cell r="C86" t="str">
            <v>KIMBERLY CLARK</v>
          </cell>
          <cell r="H86">
            <v>420351.5</v>
          </cell>
          <cell r="I86">
            <v>1452398.2</v>
          </cell>
        </row>
        <row r="87">
          <cell r="A87">
            <v>66057</v>
          </cell>
          <cell r="B87">
            <v>781</v>
          </cell>
          <cell r="C87" t="str">
            <v>BAKER COMMODITIES</v>
          </cell>
          <cell r="H87">
            <v>50790.8</v>
          </cell>
          <cell r="I87">
            <v>95343</v>
          </cell>
        </row>
        <row r="88">
          <cell r="A88">
            <v>66057</v>
          </cell>
          <cell r="B88">
            <v>785</v>
          </cell>
          <cell r="C88" t="str">
            <v>SEATTLE SNOHO MILL</v>
          </cell>
          <cell r="H88">
            <v>0</v>
          </cell>
          <cell r="I88">
            <v>103843.9</v>
          </cell>
        </row>
        <row r="89">
          <cell r="A89">
            <v>66057</v>
          </cell>
          <cell r="B89">
            <v>788</v>
          </cell>
          <cell r="C89" t="str">
            <v>SPECTRUM GLASS</v>
          </cell>
          <cell r="H89">
            <v>108500</v>
          </cell>
          <cell r="I89">
            <v>91090.2</v>
          </cell>
        </row>
        <row r="90">
          <cell r="A90">
            <v>66057</v>
          </cell>
          <cell r="B90">
            <v>792</v>
          </cell>
          <cell r="C90" t="str">
            <v>M A SEGALE - AUBURN</v>
          </cell>
          <cell r="H90">
            <v>0</v>
          </cell>
          <cell r="I90">
            <v>132514.5</v>
          </cell>
        </row>
        <row r="91">
          <cell r="A91">
            <v>66057</v>
          </cell>
          <cell r="B91">
            <v>812</v>
          </cell>
          <cell r="C91" t="str">
            <v>SOUND REFINERY</v>
          </cell>
          <cell r="H91">
            <v>61938</v>
          </cell>
          <cell r="I91">
            <v>54902.3</v>
          </cell>
        </row>
        <row r="92">
          <cell r="A92">
            <v>26057</v>
          </cell>
          <cell r="B92">
            <v>813</v>
          </cell>
          <cell r="C92" t="str">
            <v>SMITH GARDENS</v>
          </cell>
          <cell r="H92">
            <v>43973.4</v>
          </cell>
          <cell r="I92">
            <v>0</v>
          </cell>
        </row>
        <row r="93">
          <cell r="A93">
            <v>66057</v>
          </cell>
          <cell r="B93">
            <v>823</v>
          </cell>
          <cell r="C93" t="str">
            <v>ASSOCIATED SAND &amp; GRAVEL</v>
          </cell>
          <cell r="H93">
            <v>0</v>
          </cell>
          <cell r="I93">
            <v>82428</v>
          </cell>
        </row>
        <row r="94">
          <cell r="A94">
            <v>66057</v>
          </cell>
          <cell r="B94">
            <v>869</v>
          </cell>
          <cell r="C94" t="str">
            <v>GAI'S BAKERY-RED</v>
          </cell>
          <cell r="H94">
            <v>22635.599999999999</v>
          </cell>
          <cell r="I94">
            <v>0</v>
          </cell>
        </row>
        <row r="95">
          <cell r="A95">
            <v>66057</v>
          </cell>
          <cell r="B95">
            <v>876</v>
          </cell>
          <cell r="C95" t="str">
            <v>TUCCI AND SONS</v>
          </cell>
          <cell r="H95">
            <v>0</v>
          </cell>
          <cell r="I95">
            <v>1335.9</v>
          </cell>
        </row>
        <row r="96">
          <cell r="A96">
            <v>66057</v>
          </cell>
          <cell r="B96">
            <v>886</v>
          </cell>
          <cell r="C96" t="str">
            <v>TODD SHIPYARDS</v>
          </cell>
          <cell r="H96">
            <v>64945.3</v>
          </cell>
          <cell r="I96">
            <v>0</v>
          </cell>
        </row>
        <row r="97">
          <cell r="A97">
            <v>66057</v>
          </cell>
          <cell r="B97">
            <v>898</v>
          </cell>
          <cell r="C97" t="str">
            <v>WESTERN INSULFOAM</v>
          </cell>
          <cell r="H97">
            <v>0</v>
          </cell>
          <cell r="I97">
            <v>86642.1</v>
          </cell>
        </row>
        <row r="98">
          <cell r="A98">
            <v>26057</v>
          </cell>
          <cell r="B98">
            <v>905</v>
          </cell>
          <cell r="C98" t="str">
            <v>VALLEY MEDICAL</v>
          </cell>
          <cell r="H98">
            <v>185596.3</v>
          </cell>
          <cell r="I98">
            <v>12999.9</v>
          </cell>
        </row>
        <row r="99">
          <cell r="A99">
            <v>26057</v>
          </cell>
          <cell r="B99">
            <v>911</v>
          </cell>
          <cell r="C99" t="str">
            <v>VETERANS HOSP.</v>
          </cell>
          <cell r="H99">
            <v>0</v>
          </cell>
          <cell r="I99">
            <v>101236.5</v>
          </cell>
        </row>
        <row r="100">
          <cell r="A100">
            <v>66057</v>
          </cell>
          <cell r="B100">
            <v>917</v>
          </cell>
          <cell r="C100" t="str">
            <v>UNISEA  FOODS</v>
          </cell>
          <cell r="H100">
            <v>23014.9</v>
          </cell>
          <cell r="I100">
            <v>0</v>
          </cell>
        </row>
        <row r="101">
          <cell r="A101">
            <v>66057</v>
          </cell>
          <cell r="B101">
            <v>935</v>
          </cell>
          <cell r="C101" t="str">
            <v>U. S. OIL</v>
          </cell>
          <cell r="H101">
            <v>48267</v>
          </cell>
          <cell r="I101">
            <v>83113.5</v>
          </cell>
        </row>
        <row r="102">
          <cell r="A102">
            <v>66057</v>
          </cell>
          <cell r="B102">
            <v>955</v>
          </cell>
          <cell r="C102" t="str">
            <v>LAKESIDE SEATTLE</v>
          </cell>
          <cell r="H102">
            <v>0</v>
          </cell>
          <cell r="I102">
            <v>15318.1</v>
          </cell>
        </row>
        <row r="103">
          <cell r="A103">
            <v>66057</v>
          </cell>
          <cell r="B103">
            <v>958</v>
          </cell>
          <cell r="C103" t="str">
            <v>WILLAMETTE IND</v>
          </cell>
          <cell r="H103">
            <v>54</v>
          </cell>
          <cell r="I103">
            <v>33553.800000000003</v>
          </cell>
        </row>
        <row r="104">
          <cell r="A104">
            <v>66057</v>
          </cell>
          <cell r="B104">
            <v>959</v>
          </cell>
          <cell r="C104" t="str">
            <v>WOODWORTH &amp; CO</v>
          </cell>
          <cell r="H104">
            <v>0</v>
          </cell>
          <cell r="I104">
            <v>380116.3</v>
          </cell>
        </row>
        <row r="105">
          <cell r="A105">
            <v>66057</v>
          </cell>
          <cell r="B105">
            <v>961</v>
          </cell>
          <cell r="C105" t="str">
            <v>WEYERHAEUSER</v>
          </cell>
          <cell r="H105">
            <v>62</v>
          </cell>
          <cell r="I105">
            <v>41034.9</v>
          </cell>
        </row>
        <row r="106">
          <cell r="A106">
            <v>66057</v>
          </cell>
          <cell r="B106">
            <v>964</v>
          </cell>
          <cell r="C106" t="str">
            <v>LAKESIDE REDMOND</v>
          </cell>
          <cell r="H106">
            <v>0</v>
          </cell>
          <cell r="I106">
            <v>21863.1</v>
          </cell>
        </row>
        <row r="107">
          <cell r="A107">
            <v>66057</v>
          </cell>
          <cell r="B107">
            <v>965</v>
          </cell>
          <cell r="C107" t="str">
            <v>ABITIBI CONS SALES</v>
          </cell>
          <cell r="H107">
            <v>0</v>
          </cell>
          <cell r="I107">
            <v>128587.7</v>
          </cell>
        </row>
        <row r="108">
          <cell r="A108">
            <v>66057</v>
          </cell>
          <cell r="B108">
            <v>973</v>
          </cell>
          <cell r="C108" t="str">
            <v>SAFEWAY BAKERY</v>
          </cell>
          <cell r="H108">
            <v>62</v>
          </cell>
          <cell r="I108">
            <v>26643.4</v>
          </cell>
        </row>
        <row r="109">
          <cell r="A109">
            <v>66057</v>
          </cell>
          <cell r="B109">
            <v>3187</v>
          </cell>
          <cell r="C109" t="str">
            <v>LASCO BATHWARE</v>
          </cell>
          <cell r="H109">
            <v>29454.9</v>
          </cell>
          <cell r="I109">
            <v>144.19999999999999</v>
          </cell>
        </row>
        <row r="110">
          <cell r="A110">
            <v>66057</v>
          </cell>
          <cell r="B110">
            <v>3498</v>
          </cell>
          <cell r="C110" t="str">
            <v>KING'S COMM MEATS</v>
          </cell>
          <cell r="H110">
            <v>59529.2</v>
          </cell>
          <cell r="I110">
            <v>48645.1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eneral Inputs"/>
      <sheetName val="Financial Statements"/>
      <sheetName val="Revenue Calculation"/>
      <sheetName val="Expenses"/>
      <sheetName val="Generation &amp; Fuel &amp; RECs"/>
      <sheetName val="Depreciation"/>
      <sheetName val="Links to Notes"/>
      <sheetName val="Dev and Constr Cash Flow"/>
      <sheetName val="Error Checks &amp; Notes"/>
      <sheetName val="CapEx"/>
      <sheetName val="Data----&gt;"/>
      <sheetName val="WTG Supply Agmt"/>
      <sheetName val="Exchange Hist"/>
      <sheetName val="BOP Cost Estimator"/>
      <sheetName val="Budget"/>
      <sheetName val="Capital Budget"/>
      <sheetName val="Property Tax Worksheet"/>
      <sheetName val="Pre Construction Cost Est"/>
    </sheetNames>
    <sheetDataSet>
      <sheetData sheetId="0" refreshError="1"/>
      <sheetData sheetId="1" refreshError="1"/>
      <sheetData sheetId="2" refreshError="1">
        <row r="3">
          <cell r="E3">
            <v>39417</v>
          </cell>
        </row>
        <row r="4">
          <cell r="E4">
            <v>40178</v>
          </cell>
        </row>
        <row r="9">
          <cell r="E9">
            <v>44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s-Defaults^^^"/>
      <sheetName val="DCS_102997_RH_GuarMargins"/>
      <sheetName val="Temp_Conversions"/>
      <sheetName val="TSP_Filt-Cond"/>
      <sheetName val="TSP_Plots"/>
      <sheetName val="Calcs_Notes ^^^"/>
      <sheetName val="Proposal_Notes"/>
      <sheetName val="Performance_Guarantees"/>
      <sheetName val="Fuel Properties"/>
      <sheetName val="FT8-3_Base-Load (1)"/>
      <sheetName val="CALCS_Deck DUMPS &gt;&gt;&gt;"/>
      <sheetName val="FT8-3_Base-Load (a)"/>
      <sheetName val="FT8-3_CALCS"/>
      <sheetName val="SECFLOW_FT8-3"/>
      <sheetName val="FT8-3_DUMP"/>
      <sheetName val="Generator-Data &gt;&gt;&gt;"/>
      <sheetName val="FT8-3_TwinPac_Gen 72-290_TEWAC"/>
      <sheetName val="FT8-3_TwinPac_Gen 72-290_AIR"/>
      <sheetName val="Deterioration-Data &gt;&gt;&gt;"/>
      <sheetName val="Gas Det"/>
      <sheetName val="FlowTempDetGas"/>
      <sheetName val="Liq Det"/>
      <sheetName val="FlowTempDetLiq"/>
      <sheetName val="Liq Det 25K"/>
      <sheetName val="FlowTempDetLiq 25K"/>
      <sheetName val="Sheet1"/>
      <sheetName val="Module1"/>
      <sheetName val="Global Defs Mod"/>
      <sheetName val="Module2"/>
      <sheetName val="Module3"/>
      <sheetName val="Module4"/>
      <sheetName val="Module5"/>
      <sheetName val="Module6"/>
      <sheetName val="Module7"/>
    </sheetNames>
    <sheetDataSet>
      <sheetData sheetId="0" refreshError="1">
        <row r="22">
          <cell r="E22">
            <v>0.32579288679653262</v>
          </cell>
        </row>
        <row r="63">
          <cell r="E63">
            <v>12.010999999999999</v>
          </cell>
        </row>
        <row r="64">
          <cell r="E64">
            <v>1.0079400000000001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T_HB"/>
      <sheetName val="CT_AT"/>
      <sheetName val="CT_WP"/>
      <sheetName val="CT_JK"/>
      <sheetName val="CT_HW"/>
      <sheetName val="CT_FB"/>
      <sheetName val="CT_WS"/>
      <sheetName val="CT_LH"/>
      <sheetName val="MC1"/>
      <sheetName val="MC2"/>
      <sheetName val="MC3"/>
      <sheetName val="MC4"/>
      <sheetName val="MC3_G1"/>
      <sheetName val="MC4_G1"/>
      <sheetName val="MC3_G2"/>
      <sheetName val="MC4_G2"/>
      <sheetName val="MC3_G3"/>
      <sheetName val="MC4_G3"/>
      <sheetName val="MC_DSL"/>
      <sheetName val="Susq"/>
      <sheetName val="BI1"/>
      <sheetName val="BI2"/>
      <sheetName val="BI3"/>
      <sheetName val="BI_DSL"/>
      <sheetName val="SB4"/>
      <sheetName val="SB1_2"/>
      <sheetName val="SB1_3"/>
      <sheetName val="SB_DSL"/>
      <sheetName val="MO1"/>
      <sheetName val="MO2"/>
      <sheetName val="H17"/>
      <sheetName val="HL3"/>
      <sheetName val="EASTON"/>
      <sheetName val="LOCOPSLI"/>
      <sheetName val="Formulas"/>
      <sheetName val="Module1"/>
      <sheetName val="Module4"/>
      <sheetName val="Module3"/>
      <sheetName val="Module2"/>
      <sheetName val="Gross_to_Net"/>
      <sheetName val="UPDATE"/>
      <sheetName val="netgen"/>
      <sheetName val="MPFdays"/>
      <sheetName val="Generation Chart"/>
      <sheetName val="Sheet1"/>
    </sheetNames>
    <definedNames>
      <definedName name="Create_Easton_Cost_Report"/>
      <definedName name="View_Graph3"/>
    </definedNames>
    <sheetDataSet>
      <sheetData sheetId="0" refreshError="1">
        <row r="49">
          <cell r="A49" t="str">
            <v>All Steam Electric Stations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3">
          <cell r="V3" t="str">
            <v>FUEL TYPE</v>
          </cell>
        </row>
        <row r="4">
          <cell r="V4" t="str">
            <v>Coal</v>
          </cell>
          <cell r="W4" t="str">
            <v>Ton</v>
          </cell>
          <cell r="Y4" t="str">
            <v>Fuel Mix Cost $/</v>
          </cell>
          <cell r="Z4" t="str">
            <v>Bit Coal FOB $/</v>
          </cell>
          <cell r="AA4" t="str">
            <v>Fuel Hand. $/</v>
          </cell>
          <cell r="AB4" t="str">
            <v>Stock Mult.</v>
          </cell>
          <cell r="AC4" t="str">
            <v>Inc Maint. $/</v>
          </cell>
          <cell r="AD4" t="str">
            <v>No Load Cost $</v>
          </cell>
          <cell r="AE4" t="str">
            <v>Pickup MW</v>
          </cell>
          <cell r="AF4" t="str">
            <v>Incr. Costs M/K</v>
          </cell>
          <cell r="AG4" t="str">
            <v>Perf Fact</v>
          </cell>
        </row>
        <row r="5">
          <cell r="V5" t="str">
            <v>CT</v>
          </cell>
          <cell r="W5" t="str">
            <v>Gal</v>
          </cell>
          <cell r="Y5" t="str">
            <v>Fuel Mix Cost $/</v>
          </cell>
          <cell r="Z5" t="str">
            <v>FOB $/</v>
          </cell>
          <cell r="AB5" t="str">
            <v>Pipeline Var. Cost $/</v>
          </cell>
          <cell r="AC5" t="str">
            <v>Fuel Stock Mult.</v>
          </cell>
          <cell r="AD5" t="str">
            <v>Normal</v>
          </cell>
          <cell r="AE5" t="str">
            <v>Emerg.</v>
          </cell>
          <cell r="AF5" t="str">
            <v>Machine Hr Cost Incl. Maint. $</v>
          </cell>
          <cell r="AG5" t="str">
            <v>Perf Fact</v>
          </cell>
        </row>
        <row r="6">
          <cell r="V6" t="str">
            <v>Diesel</v>
          </cell>
          <cell r="W6" t="str">
            <v>Gal</v>
          </cell>
          <cell r="Y6" t="str">
            <v>Fuel Mix Cost $/</v>
          </cell>
          <cell r="Z6" t="str">
            <v>Port of Entry $/</v>
          </cell>
          <cell r="AB6" t="str">
            <v>Pipeline Var. Cost $/</v>
          </cell>
          <cell r="AC6" t="str">
            <v>Fuel Stock Mult.</v>
          </cell>
          <cell r="AD6" t="str">
            <v>Normal</v>
          </cell>
          <cell r="AE6" t="str">
            <v>Emerg.</v>
          </cell>
          <cell r="AF6" t="str">
            <v>Machine Hr Cost Incl. Maint. $</v>
          </cell>
          <cell r="AG6" t="str">
            <v>Perf Fact</v>
          </cell>
        </row>
        <row r="7">
          <cell r="V7" t="str">
            <v>Gas</v>
          </cell>
          <cell r="W7" t="str">
            <v>MCF</v>
          </cell>
          <cell r="Y7" t="str">
            <v>Fuel Mix Cost $/</v>
          </cell>
          <cell r="Z7" t="str">
            <v>Deliv. $/</v>
          </cell>
          <cell r="AA7" t="str">
            <v>Fuel Hand. $/</v>
          </cell>
          <cell r="AB7" t="str">
            <v>Pipeline Var. Cost $/</v>
          </cell>
          <cell r="AC7" t="str">
            <v>Incr. Maint. $/</v>
          </cell>
          <cell r="AD7" t="str">
            <v>No Load Cost $</v>
          </cell>
          <cell r="AE7" t="str">
            <v>Pickup MW</v>
          </cell>
          <cell r="AF7" t="str">
            <v>Incr. Costs M/K</v>
          </cell>
          <cell r="AG7" t="str">
            <v>Perf Fact</v>
          </cell>
        </row>
        <row r="8">
          <cell r="V8" t="str">
            <v>LtOil</v>
          </cell>
          <cell r="W8" t="str">
            <v>Gal</v>
          </cell>
          <cell r="Y8" t="str">
            <v>Fuel Mix Cost $/</v>
          </cell>
          <cell r="Z8" t="str">
            <v>Port of Entry $/</v>
          </cell>
          <cell r="AA8" t="str">
            <v>Fuel Hand. $/</v>
          </cell>
          <cell r="AB8" t="str">
            <v>Pipeline Var. Cost $/</v>
          </cell>
          <cell r="AC8" t="str">
            <v>Incr. Maint. $/</v>
          </cell>
          <cell r="AD8" t="str">
            <v>No Load Cost $</v>
          </cell>
          <cell r="AE8" t="str">
            <v>Pickup MW</v>
          </cell>
          <cell r="AF8" t="str">
            <v>Incr. Costs M/K</v>
          </cell>
          <cell r="AG8" t="str">
            <v>Perf Fact</v>
          </cell>
        </row>
        <row r="9">
          <cell r="V9" t="str">
            <v>NUCLEAR</v>
          </cell>
          <cell r="W9" t="str">
            <v>MBTU</v>
          </cell>
          <cell r="Y9" t="str">
            <v>Fuel Mix Cost $/</v>
          </cell>
          <cell r="Z9" t="str">
            <v>Uran $/</v>
          </cell>
          <cell r="AA9" t="str">
            <v>Fuel Hand. $/</v>
          </cell>
          <cell r="AB9" t="str">
            <v>Stock Mult.</v>
          </cell>
          <cell r="AC9" t="str">
            <v>Incr. Maint. $/</v>
          </cell>
          <cell r="AD9" t="str">
            <v>No Load Cost $</v>
          </cell>
          <cell r="AG9" t="str">
            <v>Perf Fact</v>
          </cell>
        </row>
        <row r="10">
          <cell r="V10" t="str">
            <v>Resid</v>
          </cell>
          <cell r="W10" t="str">
            <v>BBL</v>
          </cell>
          <cell r="Y10" t="str">
            <v>Fuel Mix Cost $/</v>
          </cell>
          <cell r="AA10" t="str">
            <v>Fuel Hand. $/</v>
          </cell>
          <cell r="AB10" t="str">
            <v>Pipeline Var. Cost $/</v>
          </cell>
          <cell r="AC10" t="str">
            <v>Incr. Maint. $/</v>
          </cell>
          <cell r="AD10" t="str">
            <v>No Load Cost $</v>
          </cell>
          <cell r="AE10" t="str">
            <v>Pickup MW</v>
          </cell>
          <cell r="AF10" t="str">
            <v>Incr. Costs M/K</v>
          </cell>
          <cell r="AG10" t="str">
            <v>Perf Fact</v>
          </cell>
        </row>
        <row r="11">
          <cell r="V11" t="str">
            <v>Steam</v>
          </cell>
          <cell r="W11" t="str">
            <v>Ton</v>
          </cell>
          <cell r="Y11" t="str">
            <v>Fuel Mix Cost $/</v>
          </cell>
          <cell r="AA11" t="str">
            <v>Fuel Hand. $/</v>
          </cell>
          <cell r="AB11" t="str">
            <v>Stock Mult.</v>
          </cell>
          <cell r="AC11" t="str">
            <v>Incr. Maint. $/</v>
          </cell>
          <cell r="AD11" t="str">
            <v>No Load Cost $</v>
          </cell>
          <cell r="AF11" t="str">
            <v>Incr. Costs M/K</v>
          </cell>
          <cell r="AG11" t="str">
            <v>Perf Fact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Letter"/>
      <sheetName val="Outage Schedule"/>
      <sheetName val="Available Generation"/>
      <sheetName val="5yr Business Plan"/>
      <sheetName val="10yr Capital Budget"/>
      <sheetName val="1-2 Capital Index"/>
      <sheetName val="1-2 Capital Items"/>
      <sheetName val="1-4 Capital Index"/>
      <sheetName val="1-4 Capital Items"/>
      <sheetName val="Staff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3">
          <cell r="J33">
            <v>0.5</v>
          </cell>
        </row>
      </sheetData>
      <sheetData sheetId="9"/>
      <sheetData sheetId="10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Dummy Sheet"/>
      <sheetName val="2008 Extreme Peaks - 080403"/>
      <sheetName val="Peaks-F01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Power Summary"/>
      <sheetName val="Gas Summary"/>
      <sheetName val="Gas Txns"/>
      <sheetName val="Summary (no formulas)"/>
      <sheetName val="Presentation Summary"/>
      <sheetName val="Forward Curves"/>
      <sheetName val="Gen Summary"/>
      <sheetName val="Wholesale"/>
      <sheetName val="Griffith Baseload"/>
      <sheetName val="Griffith Duct"/>
      <sheetName val="DETM Call"/>
      <sheetName val="EP Gas Cap"/>
      <sheetName val="TW Gas Cap"/>
      <sheetName val="Txn Vol"/>
      <sheetName val="Txn Price"/>
      <sheetName val="Txn MTM"/>
      <sheetName val="Gas Trades"/>
      <sheetName val="Dep Inputs-Carey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 Report"/>
      <sheetName val="log"/>
    </sheetNames>
    <sheetDataSet>
      <sheetData sheetId="0" refreshError="1"/>
      <sheetData sheetId="1" refreshError="1">
        <row r="2">
          <cell r="A2">
            <v>36871</v>
          </cell>
          <cell r="B2">
            <v>19747684.676977403</v>
          </cell>
          <cell r="C2">
            <v>41476591.969697088</v>
          </cell>
          <cell r="D2">
            <v>31624545.093866769</v>
          </cell>
        </row>
        <row r="3">
          <cell r="A3">
            <v>36872</v>
          </cell>
          <cell r="B3">
            <v>20329162.818263318</v>
          </cell>
          <cell r="C3">
            <v>41455589.93258068</v>
          </cell>
          <cell r="D3">
            <v>31613356.161898252</v>
          </cell>
        </row>
        <row r="4">
          <cell r="A4">
            <v>36873</v>
          </cell>
          <cell r="B4">
            <v>20007669.204480212</v>
          </cell>
          <cell r="C4">
            <v>38443977.149326935</v>
          </cell>
          <cell r="D4">
            <v>31602161.022218544</v>
          </cell>
        </row>
        <row r="5">
          <cell r="A5">
            <v>36874</v>
          </cell>
          <cell r="B5">
            <v>18196543.823898382</v>
          </cell>
          <cell r="C5">
            <v>27014533.205937713</v>
          </cell>
          <cell r="D5">
            <v>27662769.42473698</v>
          </cell>
        </row>
        <row r="6">
          <cell r="A6">
            <v>36875</v>
          </cell>
          <cell r="B6">
            <v>18982030.197664648</v>
          </cell>
          <cell r="C6">
            <v>29358428.020846445</v>
          </cell>
          <cell r="D6">
            <v>27654059.933368877</v>
          </cell>
        </row>
        <row r="7">
          <cell r="A7">
            <v>36876</v>
          </cell>
        </row>
        <row r="8">
          <cell r="A8">
            <v>36877</v>
          </cell>
        </row>
        <row r="9">
          <cell r="A9">
            <v>36878</v>
          </cell>
          <cell r="B9">
            <v>16581969.498042641</v>
          </cell>
          <cell r="C9">
            <v>25111531.956776187</v>
          </cell>
          <cell r="D9">
            <v>26630918.76663778</v>
          </cell>
        </row>
        <row r="10">
          <cell r="A10">
            <v>36879</v>
          </cell>
          <cell r="B10">
            <v>17103034.497307215</v>
          </cell>
          <cell r="C10">
            <v>25062023.496590931</v>
          </cell>
          <cell r="D10">
            <v>26622729.518348858</v>
          </cell>
        </row>
        <row r="11">
          <cell r="A11">
            <v>36880</v>
          </cell>
          <cell r="B11">
            <v>13090925.921442755</v>
          </cell>
          <cell r="C11">
            <v>20088552.113040041</v>
          </cell>
          <cell r="D11">
            <v>21594681.199939765</v>
          </cell>
        </row>
        <row r="12">
          <cell r="A12">
            <v>36881</v>
          </cell>
        </row>
        <row r="13">
          <cell r="A13">
            <v>36882</v>
          </cell>
        </row>
        <row r="14">
          <cell r="A14">
            <v>36883</v>
          </cell>
        </row>
        <row r="15">
          <cell r="A15">
            <v>36884</v>
          </cell>
        </row>
        <row r="16">
          <cell r="A16">
            <v>36885</v>
          </cell>
        </row>
        <row r="17">
          <cell r="A17">
            <v>36886</v>
          </cell>
        </row>
        <row r="18">
          <cell r="A18">
            <v>36887</v>
          </cell>
        </row>
        <row r="19">
          <cell r="A19">
            <v>36888</v>
          </cell>
        </row>
        <row r="20">
          <cell r="A20">
            <v>36889</v>
          </cell>
        </row>
        <row r="21">
          <cell r="A21">
            <v>36890</v>
          </cell>
        </row>
        <row r="22">
          <cell r="A22">
            <v>36891</v>
          </cell>
        </row>
        <row r="23">
          <cell r="A23">
            <v>36892</v>
          </cell>
        </row>
        <row r="24">
          <cell r="A24">
            <v>36893</v>
          </cell>
        </row>
        <row r="25">
          <cell r="A25">
            <v>36894</v>
          </cell>
          <cell r="B25">
            <v>11726980.287109973</v>
          </cell>
          <cell r="C25">
            <v>21247274.018170431</v>
          </cell>
          <cell r="D25">
            <v>23225451.958970312</v>
          </cell>
        </row>
        <row r="26">
          <cell r="A26">
            <v>36895</v>
          </cell>
          <cell r="B26">
            <v>10844614.013357455</v>
          </cell>
          <cell r="C26">
            <v>21235927.243156884</v>
          </cell>
          <cell r="D26">
            <v>23217166.799713973</v>
          </cell>
        </row>
        <row r="27">
          <cell r="A27">
            <v>36896</v>
          </cell>
          <cell r="B27">
            <v>10711686.809907285</v>
          </cell>
          <cell r="C27">
            <v>19996375.363194939</v>
          </cell>
          <cell r="D27">
            <v>23401859.969474513</v>
          </cell>
        </row>
        <row r="28">
          <cell r="A28">
            <v>36897</v>
          </cell>
        </row>
        <row r="29">
          <cell r="A29">
            <v>36898</v>
          </cell>
        </row>
        <row r="30">
          <cell r="A30">
            <v>36899</v>
          </cell>
          <cell r="B30">
            <v>10968313.869173497</v>
          </cell>
          <cell r="C30">
            <v>20740553.126030341</v>
          </cell>
          <cell r="D30">
            <v>24290332.173937574</v>
          </cell>
        </row>
        <row r="31">
          <cell r="A31">
            <v>36900</v>
          </cell>
          <cell r="B31">
            <v>10520093.418664079</v>
          </cell>
          <cell r="C31">
            <v>18925781.577693708</v>
          </cell>
          <cell r="D31">
            <v>22748822.677889023</v>
          </cell>
        </row>
        <row r="32">
          <cell r="A32">
            <v>36901</v>
          </cell>
          <cell r="B32">
            <v>10416434.054027673</v>
          </cell>
          <cell r="C32">
            <v>24180655.924037989</v>
          </cell>
          <cell r="D32">
            <v>22739765.392673813</v>
          </cell>
        </row>
        <row r="33">
          <cell r="A33">
            <v>36902</v>
          </cell>
          <cell r="B33">
            <v>9989621.0112026669</v>
          </cell>
          <cell r="C33">
            <v>18603363.478503969</v>
          </cell>
          <cell r="D33">
            <v>21219512.232783366</v>
          </cell>
        </row>
        <row r="34">
          <cell r="A34">
            <v>36903</v>
          </cell>
          <cell r="B34">
            <v>10441906.885880383</v>
          </cell>
          <cell r="C34">
            <v>18291455.959143601</v>
          </cell>
          <cell r="D34">
            <v>20607118.917349331</v>
          </cell>
        </row>
        <row r="35">
          <cell r="A35">
            <v>36904</v>
          </cell>
        </row>
        <row r="36">
          <cell r="A36">
            <v>36905</v>
          </cell>
        </row>
        <row r="37">
          <cell r="A37">
            <v>36906</v>
          </cell>
          <cell r="B37">
            <v>10467309.551937519</v>
          </cell>
          <cell r="C37">
            <v>17361102.966880962</v>
          </cell>
          <cell r="D37">
            <v>19295503.101033583</v>
          </cell>
        </row>
        <row r="38">
          <cell r="A38">
            <v>36907</v>
          </cell>
          <cell r="B38">
            <v>10459602.523519199</v>
          </cell>
          <cell r="C38">
            <v>17348535.284834489</v>
          </cell>
          <cell r="D38">
            <v>19286164.22500661</v>
          </cell>
        </row>
        <row r="39">
          <cell r="A39">
            <v>36908</v>
          </cell>
          <cell r="B39">
            <v>10637477.298199529</v>
          </cell>
          <cell r="C39">
            <v>17671122.336877067</v>
          </cell>
          <cell r="D39">
            <v>19629099.473271452</v>
          </cell>
        </row>
        <row r="40">
          <cell r="A40">
            <v>36909</v>
          </cell>
          <cell r="B40">
            <v>10995738.956751009</v>
          </cell>
          <cell r="C40">
            <v>18452327.966234837</v>
          </cell>
          <cell r="D40">
            <v>21260358.373966865</v>
          </cell>
        </row>
        <row r="41">
          <cell r="A41">
            <v>36910</v>
          </cell>
          <cell r="B41">
            <v>10663796.022479452</v>
          </cell>
          <cell r="C41">
            <v>18165949.618490428</v>
          </cell>
          <cell r="D41">
            <v>20896204.901932783</v>
          </cell>
        </row>
        <row r="42">
          <cell r="A42">
            <v>36913</v>
          </cell>
          <cell r="B42">
            <v>10714292.656678865</v>
          </cell>
          <cell r="C42">
            <v>19319291.211899094</v>
          </cell>
          <cell r="D42">
            <v>21023349.972710148</v>
          </cell>
        </row>
        <row r="43">
          <cell r="A43">
            <v>36914</v>
          </cell>
          <cell r="B43">
            <v>10561958.866244385</v>
          </cell>
          <cell r="C43">
            <v>19306938.996438593</v>
          </cell>
          <cell r="D43">
            <v>21014079.505759384</v>
          </cell>
        </row>
        <row r="44">
          <cell r="A44">
            <v>36915</v>
          </cell>
          <cell r="B44">
            <v>10099865.555071961</v>
          </cell>
          <cell r="C44">
            <v>19046945.142904386</v>
          </cell>
          <cell r="D44">
            <v>20880401.199090693</v>
          </cell>
        </row>
        <row r="45">
          <cell r="A45">
            <v>36916</v>
          </cell>
          <cell r="B45">
            <v>10559310.282285549</v>
          </cell>
          <cell r="C45">
            <v>19383366.718628563</v>
          </cell>
          <cell r="D45">
            <v>21549892.540011611</v>
          </cell>
        </row>
        <row r="46">
          <cell r="A46">
            <v>36917</v>
          </cell>
          <cell r="B46">
            <v>10557049.240513002</v>
          </cell>
          <cell r="C46">
            <v>18961643.911366045</v>
          </cell>
          <cell r="D46">
            <v>21038418.559920616</v>
          </cell>
        </row>
        <row r="47">
          <cell r="A47">
            <v>36920</v>
          </cell>
          <cell r="B47">
            <v>9911347.5685862955</v>
          </cell>
          <cell r="C47">
            <v>17836927.753669798</v>
          </cell>
          <cell r="D47">
            <v>20012992.941514593</v>
          </cell>
        </row>
        <row r="48">
          <cell r="A48">
            <v>36921</v>
          </cell>
          <cell r="B48">
            <v>11424817.660802411</v>
          </cell>
          <cell r="C48">
            <v>19772797.937928163</v>
          </cell>
          <cell r="D48">
            <v>20974996.123772163</v>
          </cell>
        </row>
        <row r="49">
          <cell r="A49">
            <v>36922</v>
          </cell>
          <cell r="B49">
            <v>10981112.823655032</v>
          </cell>
          <cell r="C49">
            <v>19345596.925232448</v>
          </cell>
          <cell r="D49">
            <v>19980170.571258109</v>
          </cell>
        </row>
        <row r="50">
          <cell r="A50">
            <v>36923</v>
          </cell>
          <cell r="B50">
            <v>10981112.823655032</v>
          </cell>
          <cell r="C50">
            <v>19345596.925232448</v>
          </cell>
          <cell r="D50">
            <v>19980170.571258109</v>
          </cell>
        </row>
        <row r="51">
          <cell r="A51">
            <v>36924</v>
          </cell>
          <cell r="B51">
            <v>10254710.710918175</v>
          </cell>
          <cell r="C51">
            <v>18924004.371012237</v>
          </cell>
          <cell r="D51">
            <v>19700170.718226947</v>
          </cell>
        </row>
        <row r="52">
          <cell r="A52">
            <v>36927</v>
          </cell>
          <cell r="B52">
            <v>10470651.309335416</v>
          </cell>
          <cell r="C52">
            <v>18771163.682242911</v>
          </cell>
          <cell r="D52">
            <v>19485248.660601154</v>
          </cell>
        </row>
        <row r="53">
          <cell r="A53">
            <v>36928</v>
          </cell>
          <cell r="B53">
            <v>11165058.471774496</v>
          </cell>
          <cell r="C53">
            <v>19581572.320155736</v>
          </cell>
          <cell r="D53">
            <v>19769051.341368053</v>
          </cell>
        </row>
        <row r="54">
          <cell r="A54">
            <v>36929</v>
          </cell>
          <cell r="B54">
            <v>10893141.758987892</v>
          </cell>
          <cell r="C54">
            <v>19159107.147364974</v>
          </cell>
          <cell r="D54">
            <v>19353499.905029859</v>
          </cell>
        </row>
        <row r="55">
          <cell r="A55">
            <v>36930</v>
          </cell>
          <cell r="B55">
            <v>9742835.0890560932</v>
          </cell>
          <cell r="C55">
            <v>18038175.91746429</v>
          </cell>
          <cell r="D55">
            <v>18497728.086987115</v>
          </cell>
        </row>
        <row r="56">
          <cell r="A56">
            <v>36931</v>
          </cell>
          <cell r="B56">
            <v>9999892.5434658099</v>
          </cell>
          <cell r="C56">
            <v>19104770.786341295</v>
          </cell>
          <cell r="D56">
            <v>18648464.371180728</v>
          </cell>
        </row>
        <row r="57">
          <cell r="A57">
            <v>36934</v>
          </cell>
          <cell r="B57">
            <v>10010573.676399721</v>
          </cell>
          <cell r="C57">
            <v>19274878.762049217</v>
          </cell>
          <cell r="D57">
            <v>18971885.78889735</v>
          </cell>
        </row>
        <row r="58">
          <cell r="A58">
            <v>36935</v>
          </cell>
          <cell r="B58">
            <v>10147939.495791942</v>
          </cell>
          <cell r="C58">
            <v>19085960.588534288</v>
          </cell>
          <cell r="D58">
            <v>18869184.945235789</v>
          </cell>
        </row>
        <row r="59">
          <cell r="A59">
            <v>36936</v>
          </cell>
          <cell r="B59">
            <v>9446368.13010085</v>
          </cell>
          <cell r="C59">
            <v>18703704.628075536</v>
          </cell>
          <cell r="D59">
            <v>18670250.802944146</v>
          </cell>
        </row>
        <row r="60">
          <cell r="A60">
            <v>36937</v>
          </cell>
          <cell r="B60">
            <v>10058122.150522577</v>
          </cell>
          <cell r="C60">
            <v>19630264.885451537</v>
          </cell>
          <cell r="D60">
            <v>19416368.924870513</v>
          </cell>
        </row>
        <row r="61">
          <cell r="A61">
            <v>36938</v>
          </cell>
          <cell r="B61">
            <v>9872561.7960242666</v>
          </cell>
          <cell r="C61">
            <v>19276722.154891029</v>
          </cell>
          <cell r="D61">
            <v>19068561.657035876</v>
          </cell>
        </row>
        <row r="62">
          <cell r="A62">
            <v>36941</v>
          </cell>
        </row>
        <row r="63">
          <cell r="A63">
            <v>36942</v>
          </cell>
          <cell r="B63">
            <v>9793132.7210171744</v>
          </cell>
          <cell r="C63">
            <v>19086163.973505553</v>
          </cell>
          <cell r="D63">
            <v>18789108.728107583</v>
          </cell>
        </row>
        <row r="64">
          <cell r="A64">
            <v>36943</v>
          </cell>
          <cell r="B64">
            <v>10271807.743603654</v>
          </cell>
          <cell r="C64">
            <v>19621688.111857817</v>
          </cell>
          <cell r="D64">
            <v>19239230.454358514</v>
          </cell>
        </row>
        <row r="65">
          <cell r="A65">
            <v>36944</v>
          </cell>
          <cell r="B65">
            <v>10433784.87566499</v>
          </cell>
          <cell r="C65">
            <v>19880287.774347819</v>
          </cell>
          <cell r="D65">
            <v>19462778.361221015</v>
          </cell>
        </row>
        <row r="66">
          <cell r="A66">
            <v>36945</v>
          </cell>
          <cell r="B66">
            <v>10454568.375055242</v>
          </cell>
          <cell r="C66">
            <v>19791677.201867122</v>
          </cell>
          <cell r="D66">
            <v>19356773.080570348</v>
          </cell>
        </row>
        <row r="67">
          <cell r="A67">
            <v>36948</v>
          </cell>
          <cell r="B67">
            <v>10356483.147666864</v>
          </cell>
          <cell r="C67">
            <v>19640596.869749412</v>
          </cell>
          <cell r="D67">
            <v>19228094.048483528</v>
          </cell>
        </row>
        <row r="68">
          <cell r="A68">
            <v>36949</v>
          </cell>
          <cell r="B68">
            <v>10433556.046335138</v>
          </cell>
          <cell r="C68">
            <v>19839981.226307217</v>
          </cell>
          <cell r="D68">
            <v>19132607.179810628</v>
          </cell>
        </row>
        <row r="69">
          <cell r="A69">
            <v>36950</v>
          </cell>
          <cell r="B69">
            <v>10082388.778191421</v>
          </cell>
          <cell r="C69">
            <v>19306077.878911588</v>
          </cell>
          <cell r="D69">
            <v>18589377.915873911</v>
          </cell>
        </row>
        <row r="70">
          <cell r="A70">
            <v>36951</v>
          </cell>
        </row>
        <row r="71">
          <cell r="A71">
            <v>36952</v>
          </cell>
          <cell r="B71">
            <v>10652449.154016944</v>
          </cell>
          <cell r="C71">
            <v>18725589.62416992</v>
          </cell>
          <cell r="D71">
            <v>18516405.526619729</v>
          </cell>
        </row>
        <row r="72">
          <cell r="A72">
            <v>36955</v>
          </cell>
          <cell r="B72">
            <v>10069050.511222979</v>
          </cell>
          <cell r="C72">
            <v>18003748.614362221</v>
          </cell>
          <cell r="D72">
            <v>18171600.908202074</v>
          </cell>
        </row>
        <row r="73">
          <cell r="A73">
            <v>36956</v>
          </cell>
          <cell r="B73">
            <v>10081841.939620223</v>
          </cell>
          <cell r="C73">
            <v>17551060.090047192</v>
          </cell>
          <cell r="D73">
            <v>17911132.853111934</v>
          </cell>
        </row>
        <row r="74">
          <cell r="A74">
            <v>36957</v>
          </cell>
          <cell r="B74">
            <v>10183100.701210164</v>
          </cell>
          <cell r="C74">
            <v>17554799.796206579</v>
          </cell>
          <cell r="D74">
            <v>17805139.374740198</v>
          </cell>
        </row>
        <row r="75">
          <cell r="A75">
            <v>36958</v>
          </cell>
          <cell r="B75">
            <v>9810289.4658397548</v>
          </cell>
          <cell r="C75">
            <v>17305493.909898549</v>
          </cell>
          <cell r="D75">
            <v>17483071.444814295</v>
          </cell>
        </row>
        <row r="76">
          <cell r="A76">
            <v>36959</v>
          </cell>
          <cell r="B76">
            <v>10230180.612449808</v>
          </cell>
          <cell r="C76">
            <v>17691068.870608423</v>
          </cell>
          <cell r="D76">
            <v>17473693.763518091</v>
          </cell>
        </row>
        <row r="77">
          <cell r="A77">
            <v>36962</v>
          </cell>
          <cell r="B77">
            <v>11070784.130018916</v>
          </cell>
          <cell r="C77">
            <v>19129628.165865239</v>
          </cell>
          <cell r="D77">
            <v>18547338.863773461</v>
          </cell>
        </row>
        <row r="78">
          <cell r="A78">
            <v>36963</v>
          </cell>
          <cell r="B78">
            <v>10927335.964952279</v>
          </cell>
          <cell r="C78">
            <v>18922979.565290865</v>
          </cell>
          <cell r="D78">
            <v>18412035.482537657</v>
          </cell>
        </row>
        <row r="79">
          <cell r="A79">
            <v>36964</v>
          </cell>
          <cell r="B79">
            <v>11435368.971299127</v>
          </cell>
          <cell r="C79">
            <v>18967007.504656114</v>
          </cell>
          <cell r="D79">
            <v>18379684.122528777</v>
          </cell>
        </row>
        <row r="80">
          <cell r="A80">
            <v>36965</v>
          </cell>
          <cell r="B80">
            <v>11470400.930385115</v>
          </cell>
          <cell r="C80">
            <v>19394473.400893446</v>
          </cell>
          <cell r="D80">
            <v>18939860.467065945</v>
          </cell>
        </row>
        <row r="81">
          <cell r="A81">
            <v>36966</v>
          </cell>
          <cell r="B81">
            <v>10965246.782046426</v>
          </cell>
          <cell r="C81">
            <v>19163704.190897293</v>
          </cell>
          <cell r="D81">
            <v>18996498.841330227</v>
          </cell>
        </row>
        <row r="82">
          <cell r="A82">
            <v>36969</v>
          </cell>
          <cell r="B82">
            <v>9436813.7360558845</v>
          </cell>
          <cell r="C82">
            <v>16405246.311772866</v>
          </cell>
          <cell r="D82">
            <v>16647994.740785195</v>
          </cell>
        </row>
        <row r="83">
          <cell r="A83">
            <v>36970</v>
          </cell>
          <cell r="B83">
            <v>9407936.5291859098</v>
          </cell>
          <cell r="C83">
            <v>16296045.978534073</v>
          </cell>
          <cell r="D83">
            <v>16701948.587913297</v>
          </cell>
        </row>
        <row r="84">
          <cell r="A84">
            <v>36971</v>
          </cell>
          <cell r="B84">
            <v>9400070.5888954271</v>
          </cell>
          <cell r="C84">
            <v>16344148.410459293</v>
          </cell>
          <cell r="D84">
            <v>16580098.82632274</v>
          </cell>
        </row>
        <row r="85">
          <cell r="A85">
            <v>36972</v>
          </cell>
          <cell r="B85">
            <v>9383657.827892907</v>
          </cell>
          <cell r="C85">
            <v>16407216.175751144</v>
          </cell>
          <cell r="D85">
            <v>17106166.294376541</v>
          </cell>
        </row>
        <row r="86">
          <cell r="A86">
            <v>36973</v>
          </cell>
          <cell r="B86">
            <v>8617235.456374066</v>
          </cell>
          <cell r="C86">
            <v>16354943.163469506</v>
          </cell>
          <cell r="D86">
            <v>17302791.958467573</v>
          </cell>
        </row>
        <row r="87">
          <cell r="A87">
            <v>36976</v>
          </cell>
          <cell r="B87">
            <v>8743313.6896918174</v>
          </cell>
          <cell r="C87">
            <v>16284231.110368762</v>
          </cell>
          <cell r="D87">
            <v>17389985.711957362</v>
          </cell>
        </row>
        <row r="88">
          <cell r="A88">
            <v>36977</v>
          </cell>
          <cell r="B88">
            <v>8641854.6527331229</v>
          </cell>
          <cell r="C88">
            <v>16011188.215861123</v>
          </cell>
          <cell r="D88">
            <v>17100921.574446358</v>
          </cell>
        </row>
        <row r="89">
          <cell r="A89">
            <v>36978</v>
          </cell>
          <cell r="B89">
            <v>8315788.3848471968</v>
          </cell>
          <cell r="C89">
            <v>15204485.119872931</v>
          </cell>
          <cell r="D89">
            <v>16774336.049800994</v>
          </cell>
        </row>
        <row r="90">
          <cell r="A90">
            <v>36979</v>
          </cell>
          <cell r="B90">
            <v>8547225.5039873384</v>
          </cell>
          <cell r="C90">
            <v>15714815.562329169</v>
          </cell>
          <cell r="D90">
            <v>16951530.489253912</v>
          </cell>
        </row>
        <row r="91">
          <cell r="A91">
            <v>36980</v>
          </cell>
          <cell r="B91">
            <v>5791338.6635964457</v>
          </cell>
          <cell r="C91">
            <v>16235567.118480286</v>
          </cell>
          <cell r="D91">
            <v>17265538.696414676</v>
          </cell>
        </row>
        <row r="92">
          <cell r="A92">
            <v>36983</v>
          </cell>
          <cell r="B92">
            <v>5854847.3177724397</v>
          </cell>
          <cell r="C92">
            <v>15935016.765743544</v>
          </cell>
          <cell r="D92">
            <v>15861842.435142286</v>
          </cell>
        </row>
        <row r="93">
          <cell r="A93">
            <v>36984</v>
          </cell>
        </row>
        <row r="94">
          <cell r="A94">
            <v>36985</v>
          </cell>
        </row>
        <row r="95">
          <cell r="A95">
            <v>36986</v>
          </cell>
        </row>
        <row r="96">
          <cell r="A96">
            <v>36987</v>
          </cell>
        </row>
        <row r="97">
          <cell r="A97">
            <v>36990</v>
          </cell>
        </row>
        <row r="98">
          <cell r="A98">
            <v>36991</v>
          </cell>
        </row>
        <row r="99">
          <cell r="A99">
            <v>36992</v>
          </cell>
        </row>
        <row r="100">
          <cell r="A100">
            <v>36993</v>
          </cell>
        </row>
        <row r="101">
          <cell r="A101">
            <v>36994</v>
          </cell>
        </row>
        <row r="102">
          <cell r="A102">
            <v>36997</v>
          </cell>
        </row>
        <row r="103">
          <cell r="A103">
            <v>36998</v>
          </cell>
        </row>
        <row r="104">
          <cell r="A104">
            <v>36999</v>
          </cell>
        </row>
        <row r="105">
          <cell r="A105">
            <v>37000</v>
          </cell>
        </row>
        <row r="106">
          <cell r="A106">
            <v>37001</v>
          </cell>
        </row>
        <row r="107">
          <cell r="A107">
            <v>37004</v>
          </cell>
        </row>
        <row r="108">
          <cell r="A108">
            <v>37005</v>
          </cell>
        </row>
        <row r="109">
          <cell r="A109">
            <v>37006</v>
          </cell>
        </row>
        <row r="110">
          <cell r="A110">
            <v>37007</v>
          </cell>
        </row>
        <row r="111">
          <cell r="A111">
            <v>37008</v>
          </cell>
        </row>
        <row r="112">
          <cell r="A112">
            <v>37011</v>
          </cell>
        </row>
        <row r="113">
          <cell r="A113">
            <v>37012</v>
          </cell>
        </row>
        <row r="114">
          <cell r="A114">
            <v>37013</v>
          </cell>
        </row>
        <row r="115">
          <cell r="A115">
            <v>37014</v>
          </cell>
        </row>
        <row r="116">
          <cell r="A116">
            <v>37015</v>
          </cell>
        </row>
        <row r="117">
          <cell r="A117">
            <v>37018</v>
          </cell>
        </row>
        <row r="118">
          <cell r="A118">
            <v>37019</v>
          </cell>
        </row>
        <row r="119">
          <cell r="A119">
            <v>37020</v>
          </cell>
        </row>
        <row r="120">
          <cell r="A120">
            <v>37021</v>
          </cell>
        </row>
        <row r="121">
          <cell r="A121">
            <v>37022</v>
          </cell>
        </row>
        <row r="122">
          <cell r="A122">
            <v>37025</v>
          </cell>
        </row>
        <row r="123">
          <cell r="A123">
            <v>37026</v>
          </cell>
        </row>
        <row r="124">
          <cell r="A124">
            <v>37027</v>
          </cell>
        </row>
        <row r="125">
          <cell r="A125">
            <v>37028</v>
          </cell>
        </row>
        <row r="126">
          <cell r="A126">
            <v>37029</v>
          </cell>
        </row>
        <row r="127">
          <cell r="A127">
            <v>37032</v>
          </cell>
        </row>
        <row r="128">
          <cell r="A128">
            <v>37033</v>
          </cell>
        </row>
        <row r="129">
          <cell r="A129">
            <v>37034</v>
          </cell>
        </row>
        <row r="130">
          <cell r="A130">
            <v>37035</v>
          </cell>
        </row>
        <row r="131">
          <cell r="A131">
            <v>37036</v>
          </cell>
        </row>
        <row r="132">
          <cell r="A132">
            <v>37039</v>
          </cell>
        </row>
        <row r="133">
          <cell r="A133">
            <v>37040</v>
          </cell>
        </row>
        <row r="134">
          <cell r="A134">
            <v>37041</v>
          </cell>
        </row>
        <row r="135">
          <cell r="A135">
            <v>37042</v>
          </cell>
        </row>
        <row r="136">
          <cell r="A136">
            <v>37043</v>
          </cell>
        </row>
        <row r="137">
          <cell r="A137">
            <v>37046</v>
          </cell>
        </row>
        <row r="138">
          <cell r="A138">
            <v>37047</v>
          </cell>
        </row>
        <row r="139">
          <cell r="A139">
            <v>37048</v>
          </cell>
        </row>
        <row r="140">
          <cell r="A140">
            <v>37049</v>
          </cell>
        </row>
        <row r="141">
          <cell r="A141">
            <v>37050</v>
          </cell>
        </row>
        <row r="142">
          <cell r="A142">
            <v>37053</v>
          </cell>
        </row>
        <row r="143">
          <cell r="A143">
            <v>37054</v>
          </cell>
        </row>
        <row r="144">
          <cell r="A144">
            <v>37055</v>
          </cell>
        </row>
        <row r="145">
          <cell r="A145">
            <v>37056</v>
          </cell>
        </row>
        <row r="146">
          <cell r="A146">
            <v>37057</v>
          </cell>
        </row>
        <row r="147">
          <cell r="A147">
            <v>37060</v>
          </cell>
        </row>
        <row r="148">
          <cell r="A148">
            <v>37061</v>
          </cell>
        </row>
        <row r="149">
          <cell r="A149">
            <v>37062</v>
          </cell>
        </row>
        <row r="150">
          <cell r="A150">
            <v>37063</v>
          </cell>
        </row>
        <row r="151">
          <cell r="A151">
            <v>37064</v>
          </cell>
        </row>
        <row r="152">
          <cell r="A152">
            <v>37067</v>
          </cell>
        </row>
        <row r="153">
          <cell r="A153">
            <v>37068</v>
          </cell>
        </row>
        <row r="154">
          <cell r="A154">
            <v>37069</v>
          </cell>
        </row>
        <row r="155">
          <cell r="A155">
            <v>37070</v>
          </cell>
        </row>
        <row r="156">
          <cell r="A156">
            <v>37071</v>
          </cell>
        </row>
        <row r="157">
          <cell r="A157">
            <v>37074</v>
          </cell>
        </row>
        <row r="158">
          <cell r="A158">
            <v>37075</v>
          </cell>
        </row>
        <row r="159">
          <cell r="A159">
            <v>37076</v>
          </cell>
        </row>
        <row r="160">
          <cell r="A160">
            <v>37077</v>
          </cell>
        </row>
        <row r="161">
          <cell r="A161">
            <v>37078</v>
          </cell>
        </row>
        <row r="162">
          <cell r="A162">
            <v>37081</v>
          </cell>
        </row>
        <row r="163">
          <cell r="A163">
            <v>37082</v>
          </cell>
        </row>
        <row r="164">
          <cell r="A164">
            <v>37083</v>
          </cell>
        </row>
        <row r="165">
          <cell r="A165">
            <v>37084</v>
          </cell>
        </row>
        <row r="166">
          <cell r="A166">
            <v>37085</v>
          </cell>
        </row>
        <row r="167">
          <cell r="A167">
            <v>37088</v>
          </cell>
        </row>
        <row r="168">
          <cell r="A168">
            <v>37089</v>
          </cell>
        </row>
        <row r="169">
          <cell r="A169">
            <v>37090</v>
          </cell>
        </row>
        <row r="170">
          <cell r="A170">
            <v>37091</v>
          </cell>
        </row>
        <row r="171">
          <cell r="A171">
            <v>37092</v>
          </cell>
        </row>
        <row r="172">
          <cell r="A172">
            <v>37095</v>
          </cell>
        </row>
        <row r="173">
          <cell r="A173">
            <v>37096</v>
          </cell>
        </row>
        <row r="174">
          <cell r="A174">
            <v>37097</v>
          </cell>
        </row>
        <row r="175">
          <cell r="A175">
            <v>37098</v>
          </cell>
        </row>
        <row r="176">
          <cell r="A176">
            <v>37099</v>
          </cell>
        </row>
        <row r="177">
          <cell r="A177">
            <v>37102</v>
          </cell>
        </row>
        <row r="178">
          <cell r="A178">
            <v>37103</v>
          </cell>
        </row>
        <row r="179">
          <cell r="A179">
            <v>37104</v>
          </cell>
        </row>
        <row r="180">
          <cell r="A180">
            <v>37105</v>
          </cell>
        </row>
        <row r="181">
          <cell r="A181">
            <v>37106</v>
          </cell>
        </row>
        <row r="182">
          <cell r="A182">
            <v>37109</v>
          </cell>
        </row>
        <row r="183">
          <cell r="A183">
            <v>37110</v>
          </cell>
        </row>
        <row r="184">
          <cell r="A184">
            <v>37111</v>
          </cell>
        </row>
        <row r="185">
          <cell r="A185">
            <v>37112</v>
          </cell>
        </row>
        <row r="186">
          <cell r="A186">
            <v>37113</v>
          </cell>
        </row>
        <row r="187">
          <cell r="A187">
            <v>37116</v>
          </cell>
        </row>
        <row r="188">
          <cell r="A188">
            <v>37117</v>
          </cell>
        </row>
        <row r="189">
          <cell r="A189">
            <v>37118</v>
          </cell>
        </row>
        <row r="190">
          <cell r="A190">
            <v>37119</v>
          </cell>
        </row>
        <row r="191">
          <cell r="A191">
            <v>37120</v>
          </cell>
        </row>
        <row r="192">
          <cell r="A192">
            <v>37123</v>
          </cell>
        </row>
        <row r="193">
          <cell r="A193">
            <v>37124</v>
          </cell>
        </row>
        <row r="194">
          <cell r="A194">
            <v>37125</v>
          </cell>
        </row>
        <row r="195">
          <cell r="A195">
            <v>37126</v>
          </cell>
        </row>
        <row r="196">
          <cell r="A196">
            <v>37127</v>
          </cell>
        </row>
        <row r="197">
          <cell r="A197">
            <v>37130</v>
          </cell>
        </row>
        <row r="198">
          <cell r="A198">
            <v>37131</v>
          </cell>
        </row>
        <row r="199">
          <cell r="A199">
            <v>37132</v>
          </cell>
        </row>
        <row r="200">
          <cell r="A200">
            <v>37133</v>
          </cell>
        </row>
        <row r="201">
          <cell r="A201">
            <v>37134</v>
          </cell>
        </row>
        <row r="202">
          <cell r="A202">
            <v>37137</v>
          </cell>
        </row>
        <row r="203">
          <cell r="A203">
            <v>37138</v>
          </cell>
        </row>
        <row r="204">
          <cell r="A204">
            <v>37139</v>
          </cell>
        </row>
        <row r="205">
          <cell r="A205">
            <v>37140</v>
          </cell>
        </row>
        <row r="206">
          <cell r="A206">
            <v>37141</v>
          </cell>
        </row>
        <row r="207">
          <cell r="A207">
            <v>37144</v>
          </cell>
        </row>
        <row r="208">
          <cell r="A208">
            <v>37145</v>
          </cell>
        </row>
        <row r="209">
          <cell r="A209">
            <v>37146</v>
          </cell>
        </row>
        <row r="210">
          <cell r="A210">
            <v>37147</v>
          </cell>
        </row>
        <row r="211">
          <cell r="A211">
            <v>37148</v>
          </cell>
        </row>
        <row r="212">
          <cell r="A212">
            <v>37151</v>
          </cell>
        </row>
        <row r="213">
          <cell r="A213">
            <v>37152</v>
          </cell>
        </row>
        <row r="214">
          <cell r="A214">
            <v>37153</v>
          </cell>
        </row>
        <row r="215">
          <cell r="A215">
            <v>37154</v>
          </cell>
        </row>
        <row r="216">
          <cell r="A216">
            <v>37155</v>
          </cell>
        </row>
        <row r="217">
          <cell r="A217">
            <v>37158</v>
          </cell>
        </row>
        <row r="218">
          <cell r="A218">
            <v>37159</v>
          </cell>
        </row>
        <row r="219">
          <cell r="A219">
            <v>37160</v>
          </cell>
        </row>
        <row r="220">
          <cell r="A220">
            <v>37161</v>
          </cell>
        </row>
        <row r="221">
          <cell r="A221">
            <v>37162</v>
          </cell>
        </row>
        <row r="222">
          <cell r="A222">
            <v>37165</v>
          </cell>
        </row>
        <row r="223">
          <cell r="A223">
            <v>37166</v>
          </cell>
        </row>
        <row r="224">
          <cell r="A224">
            <v>37167</v>
          </cell>
        </row>
        <row r="225">
          <cell r="A225">
            <v>37168</v>
          </cell>
        </row>
        <row r="226">
          <cell r="A226">
            <v>37169</v>
          </cell>
        </row>
        <row r="227">
          <cell r="A227">
            <v>37172</v>
          </cell>
        </row>
        <row r="228">
          <cell r="A228">
            <v>37173</v>
          </cell>
        </row>
        <row r="229">
          <cell r="A229">
            <v>37174</v>
          </cell>
        </row>
        <row r="230">
          <cell r="A230">
            <v>37175</v>
          </cell>
        </row>
        <row r="231">
          <cell r="A231">
            <v>37176</v>
          </cell>
        </row>
        <row r="232">
          <cell r="A232">
            <v>37179</v>
          </cell>
        </row>
        <row r="233">
          <cell r="A233">
            <v>37180</v>
          </cell>
        </row>
        <row r="234">
          <cell r="A234">
            <v>37181</v>
          </cell>
        </row>
        <row r="235">
          <cell r="A235">
            <v>37182</v>
          </cell>
        </row>
        <row r="236">
          <cell r="A236">
            <v>37183</v>
          </cell>
        </row>
        <row r="237">
          <cell r="A237">
            <v>37186</v>
          </cell>
        </row>
        <row r="238">
          <cell r="A238">
            <v>37187</v>
          </cell>
        </row>
        <row r="239">
          <cell r="A239">
            <v>37188</v>
          </cell>
        </row>
        <row r="240">
          <cell r="A240">
            <v>37189</v>
          </cell>
        </row>
        <row r="241">
          <cell r="A241">
            <v>37190</v>
          </cell>
        </row>
        <row r="242">
          <cell r="A242">
            <v>37193</v>
          </cell>
        </row>
        <row r="243">
          <cell r="A243">
            <v>37194</v>
          </cell>
        </row>
        <row r="244">
          <cell r="A244">
            <v>37195</v>
          </cell>
        </row>
        <row r="245">
          <cell r="A245">
            <v>37196</v>
          </cell>
        </row>
        <row r="246">
          <cell r="A246">
            <v>37197</v>
          </cell>
        </row>
        <row r="247">
          <cell r="A247">
            <v>37200</v>
          </cell>
        </row>
        <row r="248">
          <cell r="A248">
            <v>37201</v>
          </cell>
        </row>
        <row r="249">
          <cell r="A249">
            <v>37202</v>
          </cell>
        </row>
        <row r="250">
          <cell r="A250">
            <v>37203</v>
          </cell>
        </row>
        <row r="251">
          <cell r="A251">
            <v>37204</v>
          </cell>
        </row>
        <row r="252">
          <cell r="A252">
            <v>37207</v>
          </cell>
        </row>
        <row r="253">
          <cell r="A253">
            <v>37208</v>
          </cell>
        </row>
        <row r="254">
          <cell r="A254">
            <v>37209</v>
          </cell>
        </row>
        <row r="255">
          <cell r="A255">
            <v>37210</v>
          </cell>
        </row>
        <row r="256">
          <cell r="A256">
            <v>37211</v>
          </cell>
        </row>
        <row r="257">
          <cell r="A257">
            <v>37214</v>
          </cell>
        </row>
        <row r="258">
          <cell r="A258">
            <v>37215</v>
          </cell>
        </row>
        <row r="259">
          <cell r="A259">
            <v>37216</v>
          </cell>
        </row>
        <row r="260">
          <cell r="A260">
            <v>37217</v>
          </cell>
        </row>
        <row r="261">
          <cell r="A261">
            <v>37218</v>
          </cell>
        </row>
        <row r="262">
          <cell r="A262">
            <v>37221</v>
          </cell>
        </row>
        <row r="263">
          <cell r="A263">
            <v>37222</v>
          </cell>
        </row>
        <row r="264">
          <cell r="A264">
            <v>37223</v>
          </cell>
        </row>
        <row r="265">
          <cell r="A265">
            <v>37224</v>
          </cell>
        </row>
        <row r="266">
          <cell r="A266">
            <v>37225</v>
          </cell>
        </row>
        <row r="267">
          <cell r="A267">
            <v>37228</v>
          </cell>
        </row>
        <row r="268">
          <cell r="A268">
            <v>37229</v>
          </cell>
        </row>
        <row r="269">
          <cell r="A269">
            <v>37230</v>
          </cell>
        </row>
        <row r="270">
          <cell r="A270">
            <v>37231</v>
          </cell>
        </row>
        <row r="271">
          <cell r="A271">
            <v>37232</v>
          </cell>
        </row>
        <row r="272">
          <cell r="A272">
            <v>37235</v>
          </cell>
        </row>
        <row r="273">
          <cell r="A273">
            <v>37236</v>
          </cell>
        </row>
        <row r="274">
          <cell r="A274">
            <v>37237</v>
          </cell>
        </row>
        <row r="275">
          <cell r="A275">
            <v>37238</v>
          </cell>
        </row>
        <row r="276">
          <cell r="A276">
            <v>37239</v>
          </cell>
        </row>
        <row r="277">
          <cell r="A277">
            <v>37242</v>
          </cell>
        </row>
        <row r="278">
          <cell r="A278">
            <v>37243</v>
          </cell>
        </row>
        <row r="279">
          <cell r="A279">
            <v>37244</v>
          </cell>
        </row>
        <row r="280">
          <cell r="A280">
            <v>37245</v>
          </cell>
        </row>
        <row r="281">
          <cell r="A281">
            <v>37246</v>
          </cell>
        </row>
        <row r="282">
          <cell r="A282">
            <v>37249</v>
          </cell>
        </row>
        <row r="283">
          <cell r="A283">
            <v>37250</v>
          </cell>
        </row>
        <row r="284">
          <cell r="A284">
            <v>37251</v>
          </cell>
        </row>
        <row r="285">
          <cell r="A285">
            <v>37252</v>
          </cell>
        </row>
        <row r="286">
          <cell r="A286">
            <v>37253</v>
          </cell>
        </row>
        <row r="287">
          <cell r="A287">
            <v>37256</v>
          </cell>
        </row>
        <row r="288">
          <cell r="A288">
            <v>37257</v>
          </cell>
        </row>
        <row r="289">
          <cell r="A289">
            <v>37258</v>
          </cell>
        </row>
        <row r="290">
          <cell r="A290">
            <v>37259</v>
          </cell>
        </row>
        <row r="291">
          <cell r="A291">
            <v>37260</v>
          </cell>
        </row>
        <row r="292">
          <cell r="A292">
            <v>37263</v>
          </cell>
        </row>
        <row r="293">
          <cell r="A293">
            <v>37264</v>
          </cell>
        </row>
        <row r="294">
          <cell r="A294">
            <v>37265</v>
          </cell>
        </row>
        <row r="295">
          <cell r="A295">
            <v>37266</v>
          </cell>
        </row>
        <row r="296">
          <cell r="A296">
            <v>37267</v>
          </cell>
        </row>
        <row r="297">
          <cell r="A297">
            <v>37270</v>
          </cell>
        </row>
        <row r="298">
          <cell r="A298">
            <v>37271</v>
          </cell>
        </row>
        <row r="299">
          <cell r="A299">
            <v>37272</v>
          </cell>
        </row>
        <row r="300">
          <cell r="A300">
            <v>37273</v>
          </cell>
        </row>
        <row r="301">
          <cell r="A301">
            <v>37274</v>
          </cell>
        </row>
        <row r="302">
          <cell r="A302">
            <v>37277</v>
          </cell>
        </row>
        <row r="303">
          <cell r="A303">
            <v>37278</v>
          </cell>
        </row>
        <row r="304">
          <cell r="A304">
            <v>37279</v>
          </cell>
        </row>
        <row r="305">
          <cell r="A305">
            <v>37280</v>
          </cell>
        </row>
        <row r="306">
          <cell r="A306">
            <v>37281</v>
          </cell>
        </row>
        <row r="307">
          <cell r="A307">
            <v>37284</v>
          </cell>
        </row>
        <row r="308">
          <cell r="A308">
            <v>37285</v>
          </cell>
        </row>
        <row r="309">
          <cell r="A309">
            <v>37286</v>
          </cell>
        </row>
        <row r="310">
          <cell r="A310">
            <v>37287</v>
          </cell>
        </row>
        <row r="311">
          <cell r="A311">
            <v>37288</v>
          </cell>
        </row>
        <row r="312">
          <cell r="A312">
            <v>37291</v>
          </cell>
        </row>
        <row r="313">
          <cell r="A313">
            <v>37292</v>
          </cell>
        </row>
        <row r="314">
          <cell r="A314">
            <v>37293</v>
          </cell>
        </row>
        <row r="315">
          <cell r="A315">
            <v>37294</v>
          </cell>
        </row>
        <row r="316">
          <cell r="A316">
            <v>37295</v>
          </cell>
        </row>
        <row r="317">
          <cell r="A317">
            <v>37298</v>
          </cell>
        </row>
        <row r="318">
          <cell r="A318">
            <v>37299</v>
          </cell>
        </row>
        <row r="319">
          <cell r="A319">
            <v>37300</v>
          </cell>
        </row>
        <row r="320">
          <cell r="A320">
            <v>37301</v>
          </cell>
        </row>
        <row r="321">
          <cell r="A321">
            <v>37302</v>
          </cell>
        </row>
        <row r="322">
          <cell r="A322">
            <v>37305</v>
          </cell>
        </row>
        <row r="323">
          <cell r="A323">
            <v>37306</v>
          </cell>
        </row>
        <row r="324">
          <cell r="A324">
            <v>37307</v>
          </cell>
        </row>
        <row r="325">
          <cell r="A325">
            <v>37308</v>
          </cell>
        </row>
        <row r="326">
          <cell r="A326">
            <v>37309</v>
          </cell>
        </row>
        <row r="327">
          <cell r="A327">
            <v>37312</v>
          </cell>
        </row>
        <row r="328">
          <cell r="A328">
            <v>37313</v>
          </cell>
        </row>
        <row r="329">
          <cell r="A329">
            <v>37314</v>
          </cell>
        </row>
        <row r="330">
          <cell r="A330">
            <v>37315</v>
          </cell>
        </row>
        <row r="331">
          <cell r="A331">
            <v>37316</v>
          </cell>
        </row>
        <row r="332">
          <cell r="A332">
            <v>37319</v>
          </cell>
        </row>
        <row r="333">
          <cell r="A333">
            <v>37320</v>
          </cell>
        </row>
        <row r="334">
          <cell r="A334">
            <v>37321</v>
          </cell>
        </row>
        <row r="335">
          <cell r="A335">
            <v>37322</v>
          </cell>
        </row>
        <row r="336">
          <cell r="A336">
            <v>37323</v>
          </cell>
        </row>
        <row r="337">
          <cell r="A337">
            <v>37326</v>
          </cell>
        </row>
        <row r="338">
          <cell r="A338">
            <v>37327</v>
          </cell>
        </row>
        <row r="339">
          <cell r="A339">
            <v>37328</v>
          </cell>
        </row>
        <row r="340">
          <cell r="A340">
            <v>37329</v>
          </cell>
        </row>
        <row r="341">
          <cell r="A341">
            <v>37330</v>
          </cell>
        </row>
        <row r="342">
          <cell r="A342">
            <v>37333</v>
          </cell>
        </row>
        <row r="343">
          <cell r="A343">
            <v>37334</v>
          </cell>
        </row>
        <row r="344">
          <cell r="A344">
            <v>37335</v>
          </cell>
        </row>
        <row r="345">
          <cell r="A345">
            <v>37336</v>
          </cell>
        </row>
        <row r="346">
          <cell r="A346">
            <v>37337</v>
          </cell>
        </row>
        <row r="347">
          <cell r="A347">
            <v>37340</v>
          </cell>
        </row>
        <row r="348">
          <cell r="A348">
            <v>37341</v>
          </cell>
        </row>
        <row r="349">
          <cell r="A349">
            <v>37342</v>
          </cell>
        </row>
        <row r="350">
          <cell r="A350">
            <v>37343</v>
          </cell>
        </row>
        <row r="351">
          <cell r="A351">
            <v>37344</v>
          </cell>
        </row>
        <row r="352">
          <cell r="A352">
            <v>37347</v>
          </cell>
        </row>
        <row r="353">
          <cell r="A353">
            <v>37348</v>
          </cell>
        </row>
        <row r="354">
          <cell r="A354">
            <v>37349</v>
          </cell>
        </row>
        <row r="355">
          <cell r="A355">
            <v>37350</v>
          </cell>
        </row>
        <row r="356">
          <cell r="A356">
            <v>37351</v>
          </cell>
        </row>
        <row r="357">
          <cell r="A357">
            <v>37354</v>
          </cell>
        </row>
        <row r="358">
          <cell r="A358">
            <v>37355</v>
          </cell>
        </row>
        <row r="359">
          <cell r="A359">
            <v>37356</v>
          </cell>
        </row>
        <row r="360">
          <cell r="A360">
            <v>37357</v>
          </cell>
        </row>
        <row r="361">
          <cell r="A361">
            <v>37358</v>
          </cell>
        </row>
        <row r="362">
          <cell r="A362">
            <v>37361</v>
          </cell>
        </row>
        <row r="363">
          <cell r="A363">
            <v>37362</v>
          </cell>
        </row>
        <row r="364">
          <cell r="A364">
            <v>37363</v>
          </cell>
        </row>
        <row r="365">
          <cell r="A365">
            <v>37364</v>
          </cell>
        </row>
        <row r="366">
          <cell r="A366">
            <v>37365</v>
          </cell>
        </row>
        <row r="367">
          <cell r="A367">
            <v>37368</v>
          </cell>
        </row>
        <row r="368">
          <cell r="A368">
            <v>37369</v>
          </cell>
        </row>
        <row r="369">
          <cell r="A369">
            <v>37370</v>
          </cell>
        </row>
        <row r="370">
          <cell r="A370">
            <v>37371</v>
          </cell>
        </row>
        <row r="371">
          <cell r="A371">
            <v>37372</v>
          </cell>
        </row>
        <row r="372">
          <cell r="A372">
            <v>37375</v>
          </cell>
        </row>
        <row r="373">
          <cell r="A373">
            <v>37376</v>
          </cell>
        </row>
        <row r="374">
          <cell r="A374">
            <v>37377</v>
          </cell>
        </row>
        <row r="375">
          <cell r="A375">
            <v>37378</v>
          </cell>
        </row>
        <row r="376">
          <cell r="A376">
            <v>37379</v>
          </cell>
        </row>
        <row r="377">
          <cell r="A377">
            <v>37382</v>
          </cell>
        </row>
        <row r="378">
          <cell r="A378">
            <v>37383</v>
          </cell>
        </row>
        <row r="379">
          <cell r="A379">
            <v>37384</v>
          </cell>
        </row>
        <row r="380">
          <cell r="A380">
            <v>37385</v>
          </cell>
        </row>
        <row r="381">
          <cell r="A381">
            <v>37386</v>
          </cell>
        </row>
        <row r="382">
          <cell r="A382">
            <v>37389</v>
          </cell>
        </row>
        <row r="383">
          <cell r="A383">
            <v>37390</v>
          </cell>
        </row>
        <row r="384">
          <cell r="A384">
            <v>37391</v>
          </cell>
        </row>
        <row r="385">
          <cell r="A385">
            <v>37392</v>
          </cell>
        </row>
        <row r="386">
          <cell r="A386">
            <v>37393</v>
          </cell>
        </row>
        <row r="387">
          <cell r="A387">
            <v>37396</v>
          </cell>
        </row>
        <row r="388">
          <cell r="A388">
            <v>37397</v>
          </cell>
        </row>
        <row r="389">
          <cell r="A389">
            <v>37398</v>
          </cell>
        </row>
        <row r="390">
          <cell r="A390">
            <v>37399</v>
          </cell>
        </row>
        <row r="391">
          <cell r="A391">
            <v>37400</v>
          </cell>
        </row>
        <row r="392">
          <cell r="A392">
            <v>37403</v>
          </cell>
        </row>
        <row r="393">
          <cell r="A393">
            <v>37404</v>
          </cell>
        </row>
        <row r="394">
          <cell r="A394">
            <v>37405</v>
          </cell>
        </row>
        <row r="395">
          <cell r="A395">
            <v>37406</v>
          </cell>
        </row>
        <row r="396">
          <cell r="A396">
            <v>37407</v>
          </cell>
        </row>
        <row r="397">
          <cell r="A397">
            <v>37410</v>
          </cell>
        </row>
        <row r="398">
          <cell r="A398">
            <v>37411</v>
          </cell>
        </row>
        <row r="399">
          <cell r="A399">
            <v>37412</v>
          </cell>
        </row>
        <row r="400">
          <cell r="A400">
            <v>37413</v>
          </cell>
        </row>
        <row r="401">
          <cell r="A401">
            <v>37414</v>
          </cell>
        </row>
        <row r="402">
          <cell r="A402">
            <v>37417</v>
          </cell>
        </row>
        <row r="403">
          <cell r="A403">
            <v>37418</v>
          </cell>
        </row>
        <row r="404">
          <cell r="A404">
            <v>37419</v>
          </cell>
        </row>
        <row r="405">
          <cell r="A405">
            <v>37420</v>
          </cell>
        </row>
        <row r="406">
          <cell r="A406">
            <v>37421</v>
          </cell>
        </row>
        <row r="407">
          <cell r="A407">
            <v>37424</v>
          </cell>
        </row>
        <row r="408">
          <cell r="A408">
            <v>37425</v>
          </cell>
        </row>
        <row r="409">
          <cell r="A409">
            <v>37426</v>
          </cell>
        </row>
        <row r="410">
          <cell r="A410">
            <v>37427</v>
          </cell>
        </row>
        <row r="411">
          <cell r="A411">
            <v>37428</v>
          </cell>
        </row>
        <row r="412">
          <cell r="A412">
            <v>37431</v>
          </cell>
        </row>
        <row r="413">
          <cell r="A413">
            <v>37432</v>
          </cell>
        </row>
        <row r="414">
          <cell r="A414">
            <v>37433</v>
          </cell>
        </row>
        <row r="415">
          <cell r="A415">
            <v>37434</v>
          </cell>
        </row>
        <row r="416">
          <cell r="A416">
            <v>37435</v>
          </cell>
        </row>
        <row r="417">
          <cell r="A417">
            <v>37438</v>
          </cell>
        </row>
        <row r="418">
          <cell r="A418">
            <v>37439</v>
          </cell>
        </row>
        <row r="419">
          <cell r="A419">
            <v>37440</v>
          </cell>
        </row>
        <row r="420">
          <cell r="A420">
            <v>37441</v>
          </cell>
        </row>
        <row r="421">
          <cell r="A421">
            <v>37442</v>
          </cell>
        </row>
        <row r="422">
          <cell r="A422">
            <v>37445</v>
          </cell>
        </row>
        <row r="423">
          <cell r="A423">
            <v>37446</v>
          </cell>
        </row>
        <row r="424">
          <cell r="A424">
            <v>37447</v>
          </cell>
        </row>
        <row r="425">
          <cell r="A425">
            <v>37448</v>
          </cell>
        </row>
        <row r="426">
          <cell r="A426">
            <v>37449</v>
          </cell>
        </row>
        <row r="427">
          <cell r="A427">
            <v>37452</v>
          </cell>
        </row>
        <row r="428">
          <cell r="A428">
            <v>37453</v>
          </cell>
        </row>
        <row r="429">
          <cell r="A429">
            <v>37454</v>
          </cell>
        </row>
        <row r="430">
          <cell r="A430">
            <v>37455</v>
          </cell>
        </row>
        <row r="431">
          <cell r="A431">
            <v>37456</v>
          </cell>
        </row>
        <row r="432">
          <cell r="A432">
            <v>37459</v>
          </cell>
        </row>
        <row r="433">
          <cell r="A433">
            <v>37460</v>
          </cell>
        </row>
        <row r="434">
          <cell r="A434">
            <v>37461</v>
          </cell>
        </row>
        <row r="435">
          <cell r="A435">
            <v>37462</v>
          </cell>
        </row>
        <row r="436">
          <cell r="A436">
            <v>37463</v>
          </cell>
        </row>
        <row r="437">
          <cell r="A437">
            <v>37466</v>
          </cell>
        </row>
        <row r="438">
          <cell r="A438">
            <v>37467</v>
          </cell>
        </row>
        <row r="439">
          <cell r="A439">
            <v>37468</v>
          </cell>
        </row>
        <row r="440">
          <cell r="A440">
            <v>37469</v>
          </cell>
        </row>
        <row r="441">
          <cell r="A441">
            <v>37470</v>
          </cell>
        </row>
        <row r="442">
          <cell r="A442">
            <v>37473</v>
          </cell>
        </row>
        <row r="443">
          <cell r="A443">
            <v>37474</v>
          </cell>
        </row>
        <row r="444">
          <cell r="A444">
            <v>37475</v>
          </cell>
        </row>
        <row r="445">
          <cell r="A445">
            <v>37476</v>
          </cell>
        </row>
        <row r="446">
          <cell r="A446">
            <v>37477</v>
          </cell>
        </row>
        <row r="447">
          <cell r="A447">
            <v>37480</v>
          </cell>
        </row>
        <row r="448">
          <cell r="A448">
            <v>37481</v>
          </cell>
        </row>
        <row r="449">
          <cell r="A449">
            <v>37482</v>
          </cell>
        </row>
        <row r="450">
          <cell r="A450">
            <v>37483</v>
          </cell>
        </row>
        <row r="451">
          <cell r="A451">
            <v>37484</v>
          </cell>
        </row>
        <row r="452">
          <cell r="A452">
            <v>37487</v>
          </cell>
        </row>
        <row r="453">
          <cell r="A453">
            <v>37488</v>
          </cell>
        </row>
        <row r="454">
          <cell r="A454">
            <v>37489</v>
          </cell>
        </row>
        <row r="455">
          <cell r="A455">
            <v>37490</v>
          </cell>
        </row>
        <row r="456">
          <cell r="A456">
            <v>37491</v>
          </cell>
        </row>
        <row r="457">
          <cell r="A457">
            <v>37494</v>
          </cell>
        </row>
        <row r="458">
          <cell r="A458">
            <v>37495</v>
          </cell>
        </row>
        <row r="459">
          <cell r="A459">
            <v>37496</v>
          </cell>
        </row>
        <row r="460">
          <cell r="A460">
            <v>37497</v>
          </cell>
        </row>
        <row r="461">
          <cell r="A461">
            <v>37498</v>
          </cell>
        </row>
        <row r="462">
          <cell r="A462">
            <v>37501</v>
          </cell>
        </row>
        <row r="463">
          <cell r="A463">
            <v>37502</v>
          </cell>
        </row>
        <row r="464">
          <cell r="A464">
            <v>37503</v>
          </cell>
        </row>
        <row r="465">
          <cell r="A465">
            <v>37504</v>
          </cell>
        </row>
        <row r="466">
          <cell r="A466">
            <v>37505</v>
          </cell>
        </row>
        <row r="467">
          <cell r="A467">
            <v>37508</v>
          </cell>
        </row>
        <row r="468">
          <cell r="A468">
            <v>37509</v>
          </cell>
        </row>
        <row r="469">
          <cell r="A469">
            <v>37510</v>
          </cell>
        </row>
        <row r="470">
          <cell r="A470">
            <v>37511</v>
          </cell>
        </row>
        <row r="471">
          <cell r="A471">
            <v>37512</v>
          </cell>
        </row>
        <row r="472">
          <cell r="A472">
            <v>37515</v>
          </cell>
        </row>
        <row r="473">
          <cell r="A473">
            <v>37516</v>
          </cell>
        </row>
        <row r="474">
          <cell r="A474">
            <v>37517</v>
          </cell>
        </row>
        <row r="475">
          <cell r="A475">
            <v>37518</v>
          </cell>
        </row>
        <row r="476">
          <cell r="A476">
            <v>37519</v>
          </cell>
        </row>
        <row r="477">
          <cell r="A477">
            <v>37522</v>
          </cell>
        </row>
        <row r="478">
          <cell r="A478">
            <v>37523</v>
          </cell>
        </row>
        <row r="479">
          <cell r="A479">
            <v>37524</v>
          </cell>
        </row>
        <row r="480">
          <cell r="A480">
            <v>37525</v>
          </cell>
        </row>
        <row r="481">
          <cell r="A481">
            <v>37526</v>
          </cell>
        </row>
        <row r="482">
          <cell r="A482">
            <v>37529</v>
          </cell>
        </row>
        <row r="483">
          <cell r="A483">
            <v>37530</v>
          </cell>
        </row>
        <row r="484">
          <cell r="A484">
            <v>37531</v>
          </cell>
        </row>
        <row r="485">
          <cell r="A485">
            <v>37532</v>
          </cell>
        </row>
        <row r="486">
          <cell r="A486">
            <v>37533</v>
          </cell>
        </row>
        <row r="487">
          <cell r="A487">
            <v>37536</v>
          </cell>
        </row>
        <row r="488">
          <cell r="A488">
            <v>37537</v>
          </cell>
        </row>
        <row r="489">
          <cell r="A489">
            <v>37538</v>
          </cell>
        </row>
        <row r="490">
          <cell r="A490">
            <v>37539</v>
          </cell>
        </row>
        <row r="491">
          <cell r="A491">
            <v>37540</v>
          </cell>
        </row>
        <row r="492">
          <cell r="A492">
            <v>37543</v>
          </cell>
        </row>
        <row r="493">
          <cell r="A493">
            <v>37544</v>
          </cell>
        </row>
        <row r="494">
          <cell r="A494">
            <v>37545</v>
          </cell>
        </row>
        <row r="495">
          <cell r="A495">
            <v>37546</v>
          </cell>
        </row>
        <row r="496">
          <cell r="A496">
            <v>37547</v>
          </cell>
        </row>
        <row r="497">
          <cell r="A497">
            <v>37550</v>
          </cell>
        </row>
        <row r="498">
          <cell r="A498">
            <v>37551</v>
          </cell>
        </row>
        <row r="499">
          <cell r="A499">
            <v>37552</v>
          </cell>
        </row>
        <row r="500">
          <cell r="A500">
            <v>37553</v>
          </cell>
        </row>
        <row r="501">
          <cell r="A501">
            <v>37554</v>
          </cell>
        </row>
        <row r="502">
          <cell r="A502">
            <v>37557</v>
          </cell>
        </row>
        <row r="503">
          <cell r="A503">
            <v>37558</v>
          </cell>
        </row>
        <row r="504">
          <cell r="A504">
            <v>37559</v>
          </cell>
        </row>
        <row r="505">
          <cell r="A505">
            <v>37560</v>
          </cell>
        </row>
        <row r="506">
          <cell r="A506">
            <v>37561</v>
          </cell>
        </row>
        <row r="507">
          <cell r="A507">
            <v>37564</v>
          </cell>
        </row>
        <row r="508">
          <cell r="A508">
            <v>37565</v>
          </cell>
        </row>
        <row r="509">
          <cell r="A509">
            <v>37566</v>
          </cell>
        </row>
        <row r="510">
          <cell r="A510">
            <v>37567</v>
          </cell>
        </row>
        <row r="511">
          <cell r="A511">
            <v>37568</v>
          </cell>
        </row>
        <row r="512">
          <cell r="A512">
            <v>37571</v>
          </cell>
        </row>
      </sheetData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ard"/>
      <sheetName val="Exhibit C"/>
      <sheetName val="Drivers of Value"/>
      <sheetName val="Graph"/>
      <sheetName val="Compare Contract w Owning"/>
      <sheetName val="Case I Summary"/>
      <sheetName val="Assumptions of Purchase"/>
      <sheetName val="Plant Financials"/>
      <sheetName val="Existing Debt"/>
      <sheetName val="Gas Sales and Transmission"/>
      <sheetName val="Displacement"/>
      <sheetName val="Boiler Margin"/>
      <sheetName val="Post 2008"/>
      <sheetName val="Book and Tax Depreciation"/>
      <sheetName val="Overhaul Costs"/>
      <sheetName val="Income"/>
      <sheetName val="Cash Flow"/>
      <sheetName val="Income $1"/>
      <sheetName val="Cash Flow $1"/>
      <sheetName val="Plant Financials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2">
          <cell r="B42">
            <v>0.16153846153846152</v>
          </cell>
        </row>
        <row r="45">
          <cell r="B45">
            <v>7.3168750000000005E-2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Cash Flow"/>
      <sheetName val="Proforma Cont OPS"/>
      <sheetName val="Proforma PPA"/>
      <sheetName val=" MT Wind 2026"/>
      <sheetName val="Pumped Storage"/>
    </sheetNames>
    <sheetDataSet>
      <sheetData sheetId="0"/>
      <sheetData sheetId="1">
        <row r="3">
          <cell r="D3">
            <v>6.9699999999999998E-2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tric"/>
      <sheetName val="Gas"/>
      <sheetName val="Electric and Gas combined"/>
      <sheetName val="Sheet3"/>
    </sheetNames>
    <sheetDataSet>
      <sheetData sheetId="0" refreshError="1">
        <row r="2">
          <cell r="B2" t="str">
            <v>2002 Electric Operations</v>
          </cell>
          <cell r="E2" t="str">
            <v>Structure</v>
          </cell>
          <cell r="F2" t="str">
            <v>Cost</v>
          </cell>
          <cell r="G2" t="str">
            <v>Weighted</v>
          </cell>
        </row>
        <row r="3">
          <cell r="D3" t="str">
            <v>PSE Total</v>
          </cell>
          <cell r="E3" t="str">
            <v>(%)</v>
          </cell>
          <cell r="G3" t="str">
            <v>Cost</v>
          </cell>
          <cell r="I3">
            <v>2002</v>
          </cell>
          <cell r="J3" t="str">
            <v>HDD</v>
          </cell>
        </row>
        <row r="4">
          <cell r="B4" t="str">
            <v>Short term debt</v>
          </cell>
          <cell r="D4">
            <v>131839500</v>
          </cell>
          <cell r="E4">
            <v>3.2502281665621219E-2</v>
          </cell>
          <cell r="F4">
            <v>2.7699999999999999E-2</v>
          </cell>
          <cell r="G4">
            <v>9.0031320213770775E-4</v>
          </cell>
          <cell r="I4" t="str">
            <v>Normal</v>
          </cell>
          <cell r="J4">
            <v>4797</v>
          </cell>
        </row>
        <row r="5">
          <cell r="B5" t="str">
            <v>Long term debt</v>
          </cell>
          <cell r="D5">
            <v>2180798445</v>
          </cell>
          <cell r="E5">
            <v>0.53763041664553313</v>
          </cell>
          <cell r="F5">
            <v>7.4200000000000002E-2</v>
          </cell>
          <cell r="G5">
            <v>3.9892176915098561E-2</v>
          </cell>
          <cell r="I5" t="str">
            <v>Actual</v>
          </cell>
          <cell r="J5">
            <v>4946</v>
          </cell>
        </row>
        <row r="6">
          <cell r="B6" t="str">
            <v>Trust preferred</v>
          </cell>
          <cell r="D6">
            <v>300000000</v>
          </cell>
          <cell r="E6">
            <v>7.3958749082682851E-2</v>
          </cell>
          <cell r="F6">
            <v>8.5800000000000001E-2</v>
          </cell>
          <cell r="G6">
            <v>6.345660671294189E-3</v>
          </cell>
          <cell r="I6" t="str">
            <v>Diff</v>
          </cell>
          <cell r="J6">
            <v>-149</v>
          </cell>
        </row>
        <row r="7">
          <cell r="B7" t="str">
            <v>Preferred Stock</v>
          </cell>
          <cell r="D7">
            <v>104099400</v>
          </cell>
          <cell r="E7">
            <v>2.5663538014192785E-2</v>
          </cell>
          <cell r="F7">
            <v>7.7799999999999994E-2</v>
          </cell>
          <cell r="G7">
            <v>1.9966232575041984E-3</v>
          </cell>
          <cell r="I7" t="str">
            <v>%</v>
          </cell>
          <cell r="J7">
            <v>-3.1061079841567647E-2</v>
          </cell>
        </row>
        <row r="8">
          <cell r="B8" t="str">
            <v>Common Stock</v>
          </cell>
          <cell r="D8">
            <v>1339577881</v>
          </cell>
          <cell r="E8">
            <v>0.33024501459196998</v>
          </cell>
          <cell r="F8">
            <v>9.9508420388187857E-2</v>
          </cell>
          <cell r="G8">
            <v>3.2862159743120983E-2</v>
          </cell>
          <cell r="J8" t="str">
            <v>Colder</v>
          </cell>
        </row>
        <row r="9">
          <cell r="D9">
            <v>4056315226</v>
          </cell>
          <cell r="E9">
            <v>0.99999999999999989</v>
          </cell>
          <cell r="G9">
            <v>8.1996933789155652E-2</v>
          </cell>
        </row>
        <row r="10">
          <cell r="G10" t="str">
            <v>=</v>
          </cell>
        </row>
        <row r="11">
          <cell r="B11" t="str">
            <v>Electric Rate Base</v>
          </cell>
          <cell r="D11">
            <v>2588830450</v>
          </cell>
          <cell r="G11">
            <v>8.1996933789155638E-2</v>
          </cell>
          <cell r="H11" t="str">
            <v>&lt;-- Adjusted "Actual" earned in 2002</v>
          </cell>
        </row>
        <row r="12">
          <cell r="B12" t="str">
            <v>Gas Rate Base</v>
          </cell>
          <cell r="D12">
            <v>1068854952</v>
          </cell>
        </row>
        <row r="13">
          <cell r="D13">
            <v>3657685402</v>
          </cell>
          <cell r="F13" t="str">
            <v>Actually earned on Equity</v>
          </cell>
        </row>
        <row r="17">
          <cell r="B17" t="str">
            <v>2003 Electric Operations</v>
          </cell>
          <cell r="E17" t="str">
            <v>Structure</v>
          </cell>
          <cell r="F17" t="str">
            <v>Cost</v>
          </cell>
          <cell r="G17" t="str">
            <v>Weighted</v>
          </cell>
        </row>
        <row r="18">
          <cell r="D18" t="str">
            <v>PSE Total</v>
          </cell>
          <cell r="E18" t="str">
            <v>(%)</v>
          </cell>
          <cell r="G18" t="str">
            <v>Cost</v>
          </cell>
          <cell r="I18">
            <v>2003</v>
          </cell>
          <cell r="J18" t="str">
            <v>HDD</v>
          </cell>
        </row>
        <row r="19">
          <cell r="B19" t="str">
            <v>Short term debt</v>
          </cell>
          <cell r="D19">
            <v>52290500</v>
          </cell>
          <cell r="E19">
            <v>1.3087262867947067E-2</v>
          </cell>
          <cell r="F19">
            <v>8.7999999999999995E-2</v>
          </cell>
          <cell r="G19">
            <v>1.1516791323793419E-3</v>
          </cell>
          <cell r="I19" t="str">
            <v>Normal</v>
          </cell>
          <cell r="J19">
            <v>4797</v>
          </cell>
        </row>
        <row r="20">
          <cell r="B20" t="str">
            <v>Long term debt</v>
          </cell>
          <cell r="D20">
            <v>2092562193</v>
          </cell>
          <cell r="E20">
            <v>0.5237263267193617</v>
          </cell>
          <cell r="F20">
            <v>7.0199999999999999E-2</v>
          </cell>
          <cell r="G20">
            <v>3.676558813569919E-2</v>
          </cell>
          <cell r="I20" t="str">
            <v>Actual</v>
          </cell>
          <cell r="J20">
            <v>4527</v>
          </cell>
        </row>
        <row r="21">
          <cell r="B21" t="str">
            <v>Trust preferred</v>
          </cell>
          <cell r="D21">
            <v>282718750</v>
          </cell>
          <cell r="E21">
            <v>7.0758829977671092E-2</v>
          </cell>
          <cell r="F21">
            <v>8.5999999999999993E-2</v>
          </cell>
          <cell r="G21">
            <v>6.0852593780797134E-3</v>
          </cell>
          <cell r="I21" t="str">
            <v>Diff</v>
          </cell>
          <cell r="J21">
            <v>270</v>
          </cell>
        </row>
        <row r="22">
          <cell r="B22" t="str">
            <v>Preferred Stock</v>
          </cell>
          <cell r="D22">
            <v>71427213</v>
          </cell>
          <cell r="E22">
            <v>1.7876798126922597E-2</v>
          </cell>
          <cell r="F22">
            <v>7.8700000000000006E-2</v>
          </cell>
          <cell r="G22">
            <v>1.4069040125888085E-3</v>
          </cell>
          <cell r="I22" t="str">
            <v>%</v>
          </cell>
          <cell r="J22">
            <v>5.6285178236397747E-2</v>
          </cell>
        </row>
        <row r="23">
          <cell r="B23" t="str">
            <v>Common Stock</v>
          </cell>
          <cell r="D23">
            <v>1496527416</v>
          </cell>
          <cell r="E23">
            <v>0.37455078230809752</v>
          </cell>
          <cell r="F23">
            <v>0.10738558056038271</v>
          </cell>
          <cell r="G23">
            <v>4.0221353207500574E-2</v>
          </cell>
          <cell r="J23" t="str">
            <v>Warmer</v>
          </cell>
        </row>
        <row r="24">
          <cell r="D24">
            <v>3995526072</v>
          </cell>
          <cell r="E24">
            <v>1</v>
          </cell>
          <cell r="G24">
            <v>8.5630783866247617E-2</v>
          </cell>
        </row>
        <row r="25">
          <cell r="G25" t="str">
            <v>=</v>
          </cell>
        </row>
        <row r="26">
          <cell r="B26" t="str">
            <v>Electric Rate Base</v>
          </cell>
          <cell r="D26">
            <v>2492964158</v>
          </cell>
          <cell r="G26">
            <v>8.5630783866247631E-2</v>
          </cell>
          <cell r="H26" t="str">
            <v>&lt;-- Adjusted "Actual" earned in 2003</v>
          </cell>
        </row>
        <row r="27">
          <cell r="B27" t="str">
            <v>Gas Rate Base</v>
          </cell>
          <cell r="D27">
            <v>1040474027</v>
          </cell>
        </row>
        <row r="28">
          <cell r="D28">
            <v>3533438185</v>
          </cell>
          <cell r="F28" t="str">
            <v>Actually earned on Equity</v>
          </cell>
        </row>
        <row r="32">
          <cell r="B32" t="str">
            <v>2004 Electric Operations</v>
          </cell>
          <cell r="E32" t="str">
            <v>Structure</v>
          </cell>
          <cell r="F32" t="str">
            <v>Cost</v>
          </cell>
          <cell r="G32" t="str">
            <v>Weighted</v>
          </cell>
        </row>
        <row r="33">
          <cell r="D33" t="str">
            <v>PSE Total</v>
          </cell>
          <cell r="E33" t="str">
            <v>(%)</v>
          </cell>
          <cell r="G33" t="str">
            <v>Cost</v>
          </cell>
          <cell r="I33">
            <v>2004</v>
          </cell>
          <cell r="J33" t="str">
            <v>HDD</v>
          </cell>
        </row>
        <row r="34">
          <cell r="B34" t="str">
            <v>Short term debt</v>
          </cell>
          <cell r="D34">
            <v>88715833</v>
          </cell>
          <cell r="E34">
            <v>2.1759489516764652E-2</v>
          </cell>
          <cell r="F34">
            <v>5.4600000000000003E-2</v>
          </cell>
          <cell r="G34">
            <v>1.18806812761535E-3</v>
          </cell>
          <cell r="I34" t="str">
            <v>Normal</v>
          </cell>
          <cell r="J34">
            <v>4797</v>
          </cell>
        </row>
        <row r="35">
          <cell r="B35" t="str">
            <v>Long term debt</v>
          </cell>
          <cell r="D35">
            <v>2083124804</v>
          </cell>
          <cell r="E35">
            <v>0.5109317108565099</v>
          </cell>
          <cell r="F35">
            <v>6.8099999999999994E-2</v>
          </cell>
          <cell r="G35">
            <v>3.4794449509328321E-2</v>
          </cell>
          <cell r="I35" t="str">
            <v>Actual</v>
          </cell>
          <cell r="J35">
            <v>4421</v>
          </cell>
        </row>
        <row r="36">
          <cell r="B36" t="str">
            <v>Trust preferred</v>
          </cell>
          <cell r="D36">
            <v>280250000</v>
          </cell>
          <cell r="E36">
            <v>6.873741395262889E-2</v>
          </cell>
          <cell r="F36">
            <v>8.5999999999999993E-2</v>
          </cell>
          <cell r="G36">
            <v>5.911417599926084E-3</v>
          </cell>
          <cell r="I36" t="str">
            <v>Diff</v>
          </cell>
          <cell r="J36">
            <v>376</v>
          </cell>
        </row>
        <row r="37">
          <cell r="B37" t="str">
            <v>Preferred Stock</v>
          </cell>
          <cell r="D37">
            <v>1889400</v>
          </cell>
          <cell r="E37">
            <v>4.6341648500302236E-4</v>
          </cell>
          <cell r="F37">
            <v>0.11890000000000001</v>
          </cell>
          <cell r="G37">
            <v>5.5100220066859359E-5</v>
          </cell>
          <cell r="I37" t="str">
            <v>%</v>
          </cell>
          <cell r="J37">
            <v>7.8382322284761316E-2</v>
          </cell>
        </row>
        <row r="38">
          <cell r="B38" t="str">
            <v>Common Stock</v>
          </cell>
          <cell r="D38">
            <v>1623129995</v>
          </cell>
          <cell r="E38">
            <v>0.39810796918909347</v>
          </cell>
          <cell r="F38">
            <v>0.10774058109523235</v>
          </cell>
          <cell r="G38">
            <v>4.2892383939075789E-2</v>
          </cell>
          <cell r="J38" t="str">
            <v>Warmer</v>
          </cell>
        </row>
        <row r="39">
          <cell r="D39">
            <v>4077110032</v>
          </cell>
          <cell r="E39">
            <v>1</v>
          </cell>
          <cell r="G39">
            <v>8.4841419396012391E-2</v>
          </cell>
        </row>
        <row r="40">
          <cell r="G40" t="str">
            <v>=</v>
          </cell>
        </row>
        <row r="41">
          <cell r="B41" t="str">
            <v>Electric Rate Base</v>
          </cell>
          <cell r="D41">
            <v>2490635488</v>
          </cell>
          <cell r="G41">
            <v>8.4841419396012391E-2</v>
          </cell>
          <cell r="H41" t="str">
            <v>&lt;--  "Actual" earned in 2004</v>
          </cell>
        </row>
        <row r="42">
          <cell r="B42" t="str">
            <v>Gas Rate Base</v>
          </cell>
          <cell r="D42">
            <v>1070195360</v>
          </cell>
        </row>
        <row r="43">
          <cell r="D43">
            <v>3560830848</v>
          </cell>
          <cell r="F43" t="str">
            <v>Actually earned on Equity</v>
          </cell>
        </row>
        <row r="47">
          <cell r="B47" t="str">
            <v>2005 Electric Operations</v>
          </cell>
          <cell r="E47" t="str">
            <v>Structure</v>
          </cell>
          <cell r="F47" t="str">
            <v>Cost</v>
          </cell>
          <cell r="G47" t="str">
            <v>Weighted</v>
          </cell>
        </row>
        <row r="48">
          <cell r="D48" t="str">
            <v>PSE Total</v>
          </cell>
          <cell r="E48" t="str">
            <v>(%)</v>
          </cell>
          <cell r="G48" t="str">
            <v>Cost</v>
          </cell>
          <cell r="I48">
            <v>2005</v>
          </cell>
          <cell r="J48" t="str">
            <v>HDD</v>
          </cell>
        </row>
        <row r="49">
          <cell r="B49" t="str">
            <v>Short term debt</v>
          </cell>
          <cell r="D49">
            <v>134520584</v>
          </cell>
          <cell r="E49">
            <v>3.1714767069233311E-2</v>
          </cell>
          <cell r="F49">
            <v>5.8799999999999998E-2</v>
          </cell>
          <cell r="G49">
            <v>1.8648283036709187E-3</v>
          </cell>
          <cell r="I49" t="str">
            <v>Normal</v>
          </cell>
          <cell r="J49">
            <v>4797</v>
          </cell>
        </row>
        <row r="50">
          <cell r="B50" t="str">
            <v>Long term debt</v>
          </cell>
          <cell r="D50">
            <v>2148818333</v>
          </cell>
          <cell r="E50">
            <v>0.50660851208609992</v>
          </cell>
          <cell r="F50">
            <v>6.8599999999999994E-2</v>
          </cell>
          <cell r="G50">
            <v>3.4753343929106451E-2</v>
          </cell>
          <cell r="I50" t="str">
            <v>Actual</v>
          </cell>
          <cell r="J50">
            <v>4489</v>
          </cell>
        </row>
        <row r="51">
          <cell r="B51" t="str">
            <v>Trust preferred</v>
          </cell>
          <cell r="D51">
            <v>257229167</v>
          </cell>
          <cell r="E51">
            <v>6.0644719731650254E-2</v>
          </cell>
          <cell r="F51">
            <v>8.6699999999999999E-2</v>
          </cell>
          <cell r="G51">
            <v>5.257897200734077E-3</v>
          </cell>
          <cell r="I51" t="str">
            <v>Diff</v>
          </cell>
          <cell r="J51">
            <v>308</v>
          </cell>
        </row>
        <row r="52">
          <cell r="B52" t="str">
            <v>Preferred Stock</v>
          </cell>
          <cell r="D52">
            <v>1889400</v>
          </cell>
          <cell r="E52">
            <v>4.4544767141814826E-4</v>
          </cell>
          <cell r="F52">
            <v>8.1000000000000003E-2</v>
          </cell>
          <cell r="G52">
            <v>3.6081261384870009E-5</v>
          </cell>
          <cell r="I52" t="str">
            <v>%</v>
          </cell>
          <cell r="J52">
            <v>6.4206795914112991E-2</v>
          </cell>
        </row>
        <row r="53">
          <cell r="B53" t="str">
            <v>Common Stock</v>
          </cell>
          <cell r="D53">
            <v>1699118174</v>
          </cell>
          <cell r="E53">
            <v>0.40058655344159844</v>
          </cell>
          <cell r="F53">
            <v>0.11587911471952557</v>
          </cell>
          <cell r="G53">
            <v>4.6419615181358342E-2</v>
          </cell>
          <cell r="J53" t="str">
            <v>Warmer</v>
          </cell>
        </row>
        <row r="54">
          <cell r="D54">
            <v>4241575658</v>
          </cell>
          <cell r="E54">
            <v>1</v>
          </cell>
          <cell r="G54">
            <v>8.8331765876254659E-2</v>
          </cell>
        </row>
        <row r="55">
          <cell r="G55" t="str">
            <v>=</v>
          </cell>
        </row>
        <row r="56">
          <cell r="B56" t="str">
            <v>Electric Rate Base</v>
          </cell>
          <cell r="D56">
            <v>2511214961</v>
          </cell>
          <cell r="G56">
            <v>8.8331765876254673E-2</v>
          </cell>
          <cell r="H56" t="str">
            <v>&lt;-- Adjusted "Actual" earned in 2005</v>
          </cell>
        </row>
        <row r="57">
          <cell r="B57" t="str">
            <v>Gas Rate Base</v>
          </cell>
          <cell r="D57">
            <v>1180728618</v>
          </cell>
        </row>
        <row r="58">
          <cell r="D58">
            <v>3691943579</v>
          </cell>
          <cell r="F58" t="str">
            <v>Actually earned on Equity</v>
          </cell>
        </row>
        <row r="65">
          <cell r="C65" t="str">
            <v>Average Earned on Equity 02-05</v>
          </cell>
          <cell r="F65">
            <v>0.10762842419083211</v>
          </cell>
        </row>
      </sheetData>
      <sheetData sheetId="1" refreshError="1">
        <row r="2">
          <cell r="B2" t="str">
            <v>2002 Gas Operations</v>
          </cell>
          <cell r="E2" t="str">
            <v>Structure</v>
          </cell>
          <cell r="F2" t="str">
            <v>Cost</v>
          </cell>
          <cell r="G2" t="str">
            <v>Weighted</v>
          </cell>
        </row>
        <row r="3">
          <cell r="D3" t="str">
            <v>PSE Total</v>
          </cell>
          <cell r="E3" t="str">
            <v>(%)</v>
          </cell>
          <cell r="G3" t="str">
            <v>Cost</v>
          </cell>
          <cell r="I3">
            <v>2002</v>
          </cell>
          <cell r="J3" t="str">
            <v>HDD</v>
          </cell>
        </row>
        <row r="4">
          <cell r="B4" t="str">
            <v>Short term debt</v>
          </cell>
          <cell r="D4">
            <v>131839500</v>
          </cell>
          <cell r="E4">
            <v>3.2502281665621219E-2</v>
          </cell>
          <cell r="F4">
            <v>2.7699999999999999E-2</v>
          </cell>
          <cell r="G4">
            <v>9.0031320213770775E-4</v>
          </cell>
          <cell r="I4" t="str">
            <v>Normal</v>
          </cell>
          <cell r="J4">
            <v>4797</v>
          </cell>
        </row>
        <row r="5">
          <cell r="B5" t="str">
            <v>Long term debt</v>
          </cell>
          <cell r="D5">
            <v>2180798445</v>
          </cell>
          <cell r="E5">
            <v>0.53763041664553313</v>
          </cell>
          <cell r="F5">
            <v>7.4200000000000002E-2</v>
          </cell>
          <cell r="G5">
            <v>3.9892176915098561E-2</v>
          </cell>
          <cell r="I5" t="str">
            <v>Actual</v>
          </cell>
          <cell r="J5">
            <v>5063</v>
          </cell>
        </row>
        <row r="6">
          <cell r="B6" t="str">
            <v>Trust preferred</v>
          </cell>
          <cell r="D6">
            <v>300000000</v>
          </cell>
          <cell r="E6">
            <v>7.3958749082682851E-2</v>
          </cell>
          <cell r="F6">
            <v>8.5800000000000001E-2</v>
          </cell>
          <cell r="G6">
            <v>6.345660671294189E-3</v>
          </cell>
          <cell r="I6" t="str">
            <v>Diff</v>
          </cell>
          <cell r="J6">
            <v>-266</v>
          </cell>
        </row>
        <row r="7">
          <cell r="B7" t="str">
            <v>Preferred Stock</v>
          </cell>
          <cell r="D7">
            <v>104099400</v>
          </cell>
          <cell r="E7">
            <v>2.5663538014192785E-2</v>
          </cell>
          <cell r="F7">
            <v>7.7799999999999994E-2</v>
          </cell>
          <cell r="G7">
            <v>1.9966232575041984E-3</v>
          </cell>
          <cell r="I7" t="str">
            <v>%</v>
          </cell>
          <cell r="J7">
            <v>-5.5451323744006673E-2</v>
          </cell>
        </row>
        <row r="8">
          <cell r="B8" t="str">
            <v>Common Stock</v>
          </cell>
          <cell r="D8">
            <v>1339577881</v>
          </cell>
          <cell r="E8">
            <v>0.33024501459196998</v>
          </cell>
          <cell r="F8">
            <v>7.4202125363570098E-2</v>
          </cell>
          <cell r="G8">
            <v>2.4504881973447391E-2</v>
          </cell>
          <cell r="J8" t="str">
            <v>Colder</v>
          </cell>
        </row>
        <row r="9">
          <cell r="D9">
            <v>4056315226</v>
          </cell>
          <cell r="E9">
            <v>0.99999999999999989</v>
          </cell>
          <cell r="G9">
            <v>7.3639656019482053E-2</v>
          </cell>
        </row>
        <row r="10">
          <cell r="G10" t="str">
            <v>=</v>
          </cell>
        </row>
        <row r="11">
          <cell r="B11" t="str">
            <v>Electric Rate Base</v>
          </cell>
          <cell r="D11">
            <v>2588830450</v>
          </cell>
          <cell r="G11">
            <v>7.3639656019482053E-2</v>
          </cell>
          <cell r="H11" t="str">
            <v>&lt;-- Adjusted "Actual" earned in 2002</v>
          </cell>
        </row>
        <row r="12">
          <cell r="B12" t="str">
            <v>Gas Rate Base</v>
          </cell>
          <cell r="D12">
            <v>1068854952</v>
          </cell>
        </row>
        <row r="13">
          <cell r="D13">
            <v>3657685402</v>
          </cell>
          <cell r="F13" t="str">
            <v>Actually earned on Equity</v>
          </cell>
        </row>
        <row r="17">
          <cell r="B17" t="str">
            <v>2003 Gas Operations</v>
          </cell>
          <cell r="E17" t="str">
            <v>Structure</v>
          </cell>
          <cell r="F17" t="str">
            <v>Cost</v>
          </cell>
          <cell r="G17" t="str">
            <v>Weighted</v>
          </cell>
        </row>
        <row r="18">
          <cell r="D18" t="str">
            <v>PSE Total</v>
          </cell>
          <cell r="E18" t="str">
            <v>(%)</v>
          </cell>
          <cell r="G18" t="str">
            <v>Cost</v>
          </cell>
          <cell r="I18">
            <v>2003</v>
          </cell>
          <cell r="J18" t="str">
            <v>HDD</v>
          </cell>
        </row>
        <row r="19">
          <cell r="B19" t="str">
            <v>Short term debt</v>
          </cell>
          <cell r="D19">
            <v>52290500</v>
          </cell>
          <cell r="E19">
            <v>1.3087262867947067E-2</v>
          </cell>
          <cell r="F19">
            <v>8.7999999999999995E-2</v>
          </cell>
          <cell r="G19">
            <v>1.1516791323793419E-3</v>
          </cell>
          <cell r="I19" t="str">
            <v>Normal</v>
          </cell>
          <cell r="J19">
            <v>4797</v>
          </cell>
        </row>
        <row r="20">
          <cell r="B20" t="str">
            <v>Long term debt</v>
          </cell>
          <cell r="D20">
            <v>2092562193</v>
          </cell>
          <cell r="E20">
            <v>0.5237263267193617</v>
          </cell>
          <cell r="F20">
            <v>7.0199999999999999E-2</v>
          </cell>
          <cell r="G20">
            <v>3.676558813569919E-2</v>
          </cell>
          <cell r="I20" t="str">
            <v>Actual</v>
          </cell>
          <cell r="J20">
            <v>4645</v>
          </cell>
        </row>
        <row r="21">
          <cell r="B21" t="str">
            <v>Trust preferred</v>
          </cell>
          <cell r="D21">
            <v>282718750</v>
          </cell>
          <cell r="E21">
            <v>7.0758829977671092E-2</v>
          </cell>
          <cell r="F21">
            <v>8.5999999999999993E-2</v>
          </cell>
          <cell r="G21">
            <v>6.0852593780797134E-3</v>
          </cell>
          <cell r="I21" t="str">
            <v>Diff</v>
          </cell>
          <cell r="J21">
            <v>152</v>
          </cell>
        </row>
        <row r="22">
          <cell r="B22" t="str">
            <v>Preferred Stock</v>
          </cell>
          <cell r="D22">
            <v>71427213</v>
          </cell>
          <cell r="E22">
            <v>1.7876798126922597E-2</v>
          </cell>
          <cell r="F22">
            <v>7.8700000000000006E-2</v>
          </cell>
          <cell r="G22">
            <v>1.4069040125888085E-3</v>
          </cell>
          <cell r="I22" t="str">
            <v>%</v>
          </cell>
          <cell r="J22">
            <v>3.1686470710860955E-2</v>
          </cell>
        </row>
        <row r="23">
          <cell r="B23" t="str">
            <v>Common Stock</v>
          </cell>
          <cell r="D23">
            <v>1496527416</v>
          </cell>
          <cell r="E23">
            <v>0.37455078230809752</v>
          </cell>
          <cell r="F23">
            <v>8.96500230284384E-2</v>
          </cell>
          <cell r="G23">
            <v>3.3578486259240557E-2</v>
          </cell>
          <cell r="J23" t="str">
            <v>Warmer</v>
          </cell>
        </row>
        <row r="24">
          <cell r="D24">
            <v>3995526072</v>
          </cell>
          <cell r="E24">
            <v>1</v>
          </cell>
          <cell r="G24">
            <v>7.8987916917987608E-2</v>
          </cell>
        </row>
        <row r="25">
          <cell r="G25" t="str">
            <v>=</v>
          </cell>
        </row>
        <row r="26">
          <cell r="B26" t="str">
            <v>Electric Rate Base</v>
          </cell>
          <cell r="D26">
            <v>2492964158</v>
          </cell>
          <cell r="G26">
            <v>7.8987916917987608E-2</v>
          </cell>
          <cell r="H26" t="str">
            <v>&lt;-- Adjusted "Actual" earned in 2003</v>
          </cell>
        </row>
        <row r="27">
          <cell r="B27" t="str">
            <v>Gas Rate Base</v>
          </cell>
          <cell r="D27">
            <v>1040474027</v>
          </cell>
        </row>
        <row r="28">
          <cell r="D28">
            <v>3533438185</v>
          </cell>
          <cell r="F28" t="str">
            <v>Actually earned on Equity</v>
          </cell>
        </row>
        <row r="32">
          <cell r="B32" t="str">
            <v>2004 Gas Operations</v>
          </cell>
          <cell r="E32" t="str">
            <v>Structure</v>
          </cell>
          <cell r="F32" t="str">
            <v>Cost</v>
          </cell>
          <cell r="G32" t="str">
            <v>Weighted</v>
          </cell>
        </row>
        <row r="33">
          <cell r="D33" t="str">
            <v>PSE Total</v>
          </cell>
          <cell r="E33" t="str">
            <v>(%)</v>
          </cell>
          <cell r="G33" t="str">
            <v>Cost</v>
          </cell>
          <cell r="I33">
            <v>2004</v>
          </cell>
          <cell r="J33" t="str">
            <v>HDD</v>
          </cell>
        </row>
        <row r="34">
          <cell r="B34" t="str">
            <v>Short term debt</v>
          </cell>
          <cell r="D34">
            <v>88715833</v>
          </cell>
          <cell r="E34">
            <v>2.1759489516764652E-2</v>
          </cell>
          <cell r="F34">
            <v>5.4600000000000003E-2</v>
          </cell>
          <cell r="G34">
            <v>1.18806812761535E-3</v>
          </cell>
          <cell r="I34" t="str">
            <v>Normal</v>
          </cell>
          <cell r="J34">
            <v>4797</v>
          </cell>
        </row>
        <row r="35">
          <cell r="B35" t="str">
            <v>Long term debt</v>
          </cell>
          <cell r="D35">
            <v>2083124804</v>
          </cell>
          <cell r="E35">
            <v>0.5109317108565099</v>
          </cell>
          <cell r="F35">
            <v>6.8099999999999994E-2</v>
          </cell>
          <cell r="G35">
            <v>3.4794449509328321E-2</v>
          </cell>
          <cell r="I35" t="str">
            <v>Actual</v>
          </cell>
          <cell r="J35">
            <v>4421</v>
          </cell>
        </row>
        <row r="36">
          <cell r="B36" t="str">
            <v>Trust preferred</v>
          </cell>
          <cell r="D36">
            <v>280250000</v>
          </cell>
          <cell r="E36">
            <v>6.873741395262889E-2</v>
          </cell>
          <cell r="F36">
            <v>8.5999999999999993E-2</v>
          </cell>
          <cell r="G36">
            <v>5.911417599926084E-3</v>
          </cell>
          <cell r="I36" t="str">
            <v>Diff</v>
          </cell>
          <cell r="J36">
            <v>376</v>
          </cell>
        </row>
        <row r="37">
          <cell r="B37" t="str">
            <v>Preferred Stock</v>
          </cell>
          <cell r="D37">
            <v>1889400</v>
          </cell>
          <cell r="E37">
            <v>4.6341648500302236E-4</v>
          </cell>
          <cell r="F37">
            <v>0.11890000000000001</v>
          </cell>
          <cell r="G37">
            <v>5.5100220066859359E-5</v>
          </cell>
          <cell r="I37" t="str">
            <v>%</v>
          </cell>
          <cell r="J37">
            <v>7.8382322284761316E-2</v>
          </cell>
        </row>
        <row r="38">
          <cell r="B38" t="str">
            <v>Common Stock</v>
          </cell>
          <cell r="D38">
            <v>1623129995</v>
          </cell>
          <cell r="E38">
            <v>0.39810796918909347</v>
          </cell>
          <cell r="F38">
            <v>6.819731663076127E-2</v>
          </cell>
          <cell r="G38">
            <v>2.7149895228017959E-2</v>
          </cell>
          <cell r="J38" t="str">
            <v>Warmer</v>
          </cell>
        </row>
        <row r="39">
          <cell r="D39">
            <v>4077110032</v>
          </cell>
          <cell r="E39">
            <v>1</v>
          </cell>
          <cell r="G39">
            <v>6.9098930684954568E-2</v>
          </cell>
        </row>
        <row r="40">
          <cell r="G40" t="str">
            <v>=</v>
          </cell>
        </row>
        <row r="41">
          <cell r="B41" t="str">
            <v>Electric Rate Base</v>
          </cell>
          <cell r="D41">
            <v>2490635488</v>
          </cell>
          <cell r="G41">
            <v>6.9098930684954568E-2</v>
          </cell>
          <cell r="H41" t="str">
            <v>&lt;--  "Actual" earned in 2004</v>
          </cell>
        </row>
        <row r="42">
          <cell r="B42" t="str">
            <v>Gas Rate Base</v>
          </cell>
          <cell r="D42">
            <v>1070195360</v>
          </cell>
        </row>
        <row r="43">
          <cell r="D43">
            <v>3560830848</v>
          </cell>
          <cell r="F43" t="str">
            <v>Actually earned on Equity</v>
          </cell>
        </row>
        <row r="47">
          <cell r="B47" t="str">
            <v>2005 Gas Operations</v>
          </cell>
          <cell r="E47" t="str">
            <v>Structure</v>
          </cell>
          <cell r="F47" t="str">
            <v>Cost</v>
          </cell>
          <cell r="G47" t="str">
            <v>Weighted</v>
          </cell>
        </row>
        <row r="48">
          <cell r="D48" t="str">
            <v>PSE Total</v>
          </cell>
          <cell r="E48" t="str">
            <v>(%)</v>
          </cell>
          <cell r="G48" t="str">
            <v>Cost</v>
          </cell>
          <cell r="I48">
            <v>2005</v>
          </cell>
          <cell r="J48" t="str">
            <v>HDD</v>
          </cell>
        </row>
        <row r="49">
          <cell r="B49" t="str">
            <v>Short term debt</v>
          </cell>
          <cell r="D49">
            <v>134520584</v>
          </cell>
          <cell r="E49">
            <v>3.1714767069233311E-2</v>
          </cell>
          <cell r="F49">
            <v>5.8799999999999998E-2</v>
          </cell>
          <cell r="G49">
            <v>1.8648283036709187E-3</v>
          </cell>
          <cell r="I49" t="str">
            <v>Normal</v>
          </cell>
          <cell r="J49">
            <v>4797</v>
          </cell>
        </row>
        <row r="50">
          <cell r="B50" t="str">
            <v>Long term debt</v>
          </cell>
          <cell r="D50">
            <v>2148818333</v>
          </cell>
          <cell r="E50">
            <v>0.50660851208609992</v>
          </cell>
          <cell r="F50">
            <v>6.8599999999999994E-2</v>
          </cell>
          <cell r="G50">
            <v>3.4753343929106451E-2</v>
          </cell>
          <cell r="I50" t="str">
            <v>Actual</v>
          </cell>
          <cell r="J50">
            <v>4489</v>
          </cell>
        </row>
        <row r="51">
          <cell r="B51" t="str">
            <v>Trust preferred</v>
          </cell>
          <cell r="D51">
            <v>257229167</v>
          </cell>
          <cell r="E51">
            <v>6.0644719731650254E-2</v>
          </cell>
          <cell r="F51">
            <v>8.6699999999999999E-2</v>
          </cell>
          <cell r="G51">
            <v>5.257897200734077E-3</v>
          </cell>
          <cell r="I51" t="str">
            <v>Diff</v>
          </cell>
          <cell r="J51">
            <v>308</v>
          </cell>
        </row>
        <row r="52">
          <cell r="B52" t="str">
            <v>Preferred Stock</v>
          </cell>
          <cell r="D52">
            <v>1889400</v>
          </cell>
          <cell r="E52">
            <v>4.4544767141814826E-4</v>
          </cell>
          <cell r="F52">
            <v>8.1000000000000003E-2</v>
          </cell>
          <cell r="G52">
            <v>3.6081261384870009E-5</v>
          </cell>
          <cell r="I52" t="str">
            <v>%</v>
          </cell>
          <cell r="J52">
            <v>6.4206795914112991E-2</v>
          </cell>
        </row>
        <row r="53">
          <cell r="B53" t="str">
            <v>Common Stock</v>
          </cell>
          <cell r="D53">
            <v>1699118174</v>
          </cell>
          <cell r="E53">
            <v>0.40058655344159844</v>
          </cell>
          <cell r="F53">
            <v>5.9660186765583455E-2</v>
          </cell>
          <cell r="G53">
            <v>2.3899068594107141E-2</v>
          </cell>
          <cell r="J53" t="str">
            <v>Warmer</v>
          </cell>
        </row>
        <row r="54">
          <cell r="D54">
            <v>4241575658</v>
          </cell>
          <cell r="E54">
            <v>1</v>
          </cell>
          <cell r="G54">
            <v>6.5811219289003464E-2</v>
          </cell>
        </row>
        <row r="55">
          <cell r="G55" t="str">
            <v>=</v>
          </cell>
        </row>
        <row r="56">
          <cell r="B56" t="str">
            <v>Electric Rate Base</v>
          </cell>
          <cell r="D56">
            <v>2511214961</v>
          </cell>
          <cell r="G56">
            <v>6.5811219289003464E-2</v>
          </cell>
          <cell r="H56" t="str">
            <v>&lt;-- Adjusted "Actual" earned in 2005</v>
          </cell>
        </row>
        <row r="57">
          <cell r="B57" t="str">
            <v>Gas Rate Base</v>
          </cell>
          <cell r="D57">
            <v>1180728618</v>
          </cell>
        </row>
        <row r="58">
          <cell r="D58">
            <v>3691943579</v>
          </cell>
          <cell r="F58" t="str">
            <v>Actually earned on Equity</v>
          </cell>
        </row>
        <row r="65">
          <cell r="C65" t="str">
            <v>Average Earned on Equity 02-05</v>
          </cell>
          <cell r="F65">
            <v>7.2927412947088308E-2</v>
          </cell>
        </row>
      </sheetData>
      <sheetData sheetId="2" refreshError="1"/>
      <sheetData sheetId="3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s Transposed"/>
      <sheetName val="Monthly Price Summary"/>
      <sheetName val="Area Price - 071703a"/>
      <sheetName val="Area Price Cond - 071703a"/>
      <sheetName val="Forward Prices"/>
      <sheetName val="Sumas Chart"/>
      <sheetName val="Hydro"/>
      <sheetName val="Sumas Prices"/>
      <sheetName val="TY v PCORC Prices"/>
      <sheetName val="HR Compare"/>
      <sheetName val="WAG-8 page 1 Precip"/>
      <sheetName val="WAG-8 Page 2 Hydro"/>
      <sheetName val="WAG-9 page 1 Gas Prices"/>
      <sheetName val="GRC v TY Heat Rate"/>
      <sheetName val="GRC v TY Prices "/>
      <sheetName val="WAG-9 page 2 Heat Rate"/>
      <sheetName val="Electric Prices"/>
      <sheetName val="Data"/>
    </sheetNames>
    <sheetDataSet>
      <sheetData sheetId="0" refreshError="1"/>
      <sheetData sheetId="1" refreshError="1">
        <row r="4">
          <cell r="B4">
            <v>37987</v>
          </cell>
          <cell r="C4">
            <v>39.176639999999999</v>
          </cell>
          <cell r="D4">
            <v>42.19</v>
          </cell>
          <cell r="E4">
            <v>35.004370000000002</v>
          </cell>
          <cell r="F4">
            <v>5.2663000000000002</v>
          </cell>
          <cell r="G4">
            <v>4.9910999999999994</v>
          </cell>
          <cell r="H4">
            <v>7.4391204450942778</v>
          </cell>
        </row>
        <row r="5">
          <cell r="B5">
            <v>38018</v>
          </cell>
          <cell r="C5">
            <v>39.40437</v>
          </cell>
          <cell r="D5">
            <v>41.477469999999997</v>
          </cell>
          <cell r="E5">
            <v>36.852910000000001</v>
          </cell>
          <cell r="F5">
            <v>5.0219000000000005</v>
          </cell>
          <cell r="G5">
            <v>4.8822000000000001</v>
          </cell>
          <cell r="H5">
            <v>7.8465063023955066</v>
          </cell>
        </row>
        <row r="6">
          <cell r="B6">
            <v>38047</v>
          </cell>
          <cell r="C6">
            <v>36.953740000000003</v>
          </cell>
          <cell r="D6">
            <v>40.102240000000002</v>
          </cell>
          <cell r="E6">
            <v>32.594290000000001</v>
          </cell>
          <cell r="F6">
            <v>4.7445000000000004</v>
          </cell>
          <cell r="G6">
            <v>4.6962999999999999</v>
          </cell>
          <cell r="H6">
            <v>7.7887532932869643</v>
          </cell>
        </row>
        <row r="7">
          <cell r="B7">
            <v>38078</v>
          </cell>
          <cell r="C7">
            <v>33.328470000000003</v>
          </cell>
          <cell r="D7">
            <v>36.76641</v>
          </cell>
          <cell r="E7">
            <v>28.62387</v>
          </cell>
          <cell r="F7">
            <v>4.0925000000000002</v>
          </cell>
          <cell r="G7">
            <v>4.0850999999999997</v>
          </cell>
          <cell r="H7">
            <v>8.1437923029932815</v>
          </cell>
        </row>
        <row r="8">
          <cell r="B8">
            <v>38108</v>
          </cell>
          <cell r="C8">
            <v>25.42792</v>
          </cell>
          <cell r="D8">
            <v>27.768339999999998</v>
          </cell>
          <cell r="E8">
            <v>22.45955</v>
          </cell>
          <cell r="F8">
            <v>3.9844999999999997</v>
          </cell>
          <cell r="G8">
            <v>4.0101000000000004</v>
          </cell>
          <cell r="H8">
            <v>6.3817091228510483</v>
          </cell>
        </row>
        <row r="9">
          <cell r="B9">
            <v>38139</v>
          </cell>
          <cell r="C9">
            <v>24.466270000000002</v>
          </cell>
          <cell r="D9">
            <v>24.763500000000001</v>
          </cell>
          <cell r="E9">
            <v>24.059550000000002</v>
          </cell>
          <cell r="F9">
            <v>3.9931000000000005</v>
          </cell>
          <cell r="G9">
            <v>4.0471999999999992</v>
          </cell>
          <cell r="H9">
            <v>6.127136810998973</v>
          </cell>
        </row>
        <row r="10">
          <cell r="B10">
            <v>38169</v>
          </cell>
          <cell r="C10">
            <v>38.752319999999997</v>
          </cell>
          <cell r="D10">
            <v>40.772190000000002</v>
          </cell>
          <cell r="E10">
            <v>35.9557</v>
          </cell>
          <cell r="F10">
            <v>4.1988000000000003</v>
          </cell>
          <cell r="G10">
            <v>4.0464000000000002</v>
          </cell>
          <cell r="H10">
            <v>9.2293798228065143</v>
          </cell>
        </row>
        <row r="11">
          <cell r="B11">
            <v>38200</v>
          </cell>
          <cell r="C11">
            <v>45.317819999999998</v>
          </cell>
          <cell r="D11">
            <v>49.285260000000001</v>
          </cell>
          <cell r="E11">
            <v>40.285969999999999</v>
          </cell>
          <cell r="F11">
            <v>4.1932999999999989</v>
          </cell>
          <cell r="G11">
            <v>4.0923999999999996</v>
          </cell>
          <cell r="H11">
            <v>10.807197195526198</v>
          </cell>
        </row>
        <row r="12">
          <cell r="B12">
            <v>38231</v>
          </cell>
          <cell r="C12">
            <v>47.744050000000001</v>
          </cell>
          <cell r="D12">
            <v>50.820099999999996</v>
          </cell>
          <cell r="E12">
            <v>43.534820000000003</v>
          </cell>
          <cell r="F12">
            <v>4.1754999999999995</v>
          </cell>
          <cell r="G12">
            <v>4.0815999999999999</v>
          </cell>
          <cell r="H12">
            <v>11.434331217818228</v>
          </cell>
        </row>
        <row r="13">
          <cell r="B13">
            <v>38261</v>
          </cell>
          <cell r="C13">
            <v>42.095359999999999</v>
          </cell>
          <cell r="D13">
            <v>44.057079999999999</v>
          </cell>
          <cell r="E13">
            <v>39.607430000000001</v>
          </cell>
          <cell r="F13">
            <v>4.1970000000000001</v>
          </cell>
          <cell r="G13">
            <v>4.1196000000000002</v>
          </cell>
          <cell r="H13">
            <v>10.029868954014772</v>
          </cell>
        </row>
        <row r="14">
          <cell r="B14">
            <v>38292</v>
          </cell>
          <cell r="C14">
            <v>41.224559999999997</v>
          </cell>
          <cell r="D14">
            <v>43.192079999999997</v>
          </cell>
          <cell r="E14">
            <v>38.53219</v>
          </cell>
          <cell r="F14">
            <v>4.4514000000000014</v>
          </cell>
          <cell r="G14">
            <v>4.2835000000000001</v>
          </cell>
          <cell r="H14">
            <v>9.261032484162282</v>
          </cell>
        </row>
        <row r="15">
          <cell r="B15">
            <v>38322</v>
          </cell>
          <cell r="C15">
            <v>41.988250000000001</v>
          </cell>
          <cell r="D15">
            <v>44.759990000000002</v>
          </cell>
          <cell r="E15">
            <v>38.150460000000002</v>
          </cell>
          <cell r="F15">
            <v>4.773200000000001</v>
          </cell>
          <cell r="G15">
            <v>4.4853000000000005</v>
          </cell>
          <cell r="H15">
            <v>8.7966668063353701</v>
          </cell>
        </row>
        <row r="16">
          <cell r="B16">
            <v>38353</v>
          </cell>
          <cell r="C16">
            <v>41.499609999999997</v>
          </cell>
          <cell r="D16">
            <v>44.226190000000003</v>
          </cell>
          <cell r="E16">
            <v>38.041519999999998</v>
          </cell>
          <cell r="F16">
            <v>4.9470000000000001</v>
          </cell>
          <cell r="G16">
            <v>4.6510999999999996</v>
          </cell>
          <cell r="H16">
            <v>8.3888437436830401</v>
          </cell>
        </row>
        <row r="17">
          <cell r="B17">
            <v>38384</v>
          </cell>
          <cell r="C17">
            <v>39.479950000000002</v>
          </cell>
          <cell r="D17">
            <v>41.223350000000003</v>
          </cell>
          <cell r="E17">
            <v>37.155380000000001</v>
          </cell>
          <cell r="F17">
            <v>4.7565</v>
          </cell>
          <cell r="G17">
            <v>4.5221</v>
          </cell>
          <cell r="H17">
            <v>8.300210238620835</v>
          </cell>
        </row>
        <row r="18">
          <cell r="B18">
            <v>38412</v>
          </cell>
          <cell r="C18">
            <v>37.596719999999998</v>
          </cell>
          <cell r="D18">
            <v>39.527149999999999</v>
          </cell>
          <cell r="E18">
            <v>34.923839999999998</v>
          </cell>
          <cell r="F18">
            <v>4.4582000000000006</v>
          </cell>
          <cell r="G18">
            <v>4.2993000000000006</v>
          </cell>
          <cell r="H18">
            <v>8.4331613655735485</v>
          </cell>
        </row>
        <row r="19">
          <cell r="B19">
            <v>38443</v>
          </cell>
          <cell r="C19">
            <v>34.900579999999998</v>
          </cell>
          <cell r="D19">
            <v>37.944290000000002</v>
          </cell>
          <cell r="E19">
            <v>30.735510000000001</v>
          </cell>
          <cell r="F19">
            <v>3.9565999999999995</v>
          </cell>
          <cell r="G19">
            <v>3.8695999999999997</v>
          </cell>
          <cell r="H19">
            <v>8.8208512359096201</v>
          </cell>
        </row>
        <row r="20">
          <cell r="B20">
            <v>38473</v>
          </cell>
          <cell r="C20">
            <v>27.753</v>
          </cell>
          <cell r="D20">
            <v>30.350709999999999</v>
          </cell>
          <cell r="E20">
            <v>24.45834</v>
          </cell>
          <cell r="F20">
            <v>3.8623000000000003</v>
          </cell>
          <cell r="G20">
            <v>3.7753000000000001</v>
          </cell>
          <cell r="H20">
            <v>7.1856147891152933</v>
          </cell>
        </row>
        <row r="21">
          <cell r="B21">
            <v>38504</v>
          </cell>
          <cell r="C21">
            <v>27.043050000000001</v>
          </cell>
          <cell r="D21">
            <v>27.647480000000002</v>
          </cell>
          <cell r="E21">
            <v>26.21593</v>
          </cell>
          <cell r="F21">
            <v>3.8573999999999997</v>
          </cell>
          <cell r="G21">
            <v>3.7704</v>
          </cell>
          <cell r="H21">
            <v>7.0106937315290097</v>
          </cell>
        </row>
        <row r="22">
          <cell r="B22">
            <v>38534</v>
          </cell>
          <cell r="C22">
            <v>37.02167</v>
          </cell>
          <cell r="D22">
            <v>39.613419999999998</v>
          </cell>
          <cell r="E22">
            <v>33.73462</v>
          </cell>
          <cell r="F22">
            <v>3.8649</v>
          </cell>
          <cell r="G22">
            <v>3.7778999999999998</v>
          </cell>
          <cell r="H22">
            <v>9.5789464151724495</v>
          </cell>
        </row>
        <row r="23">
          <cell r="B23">
            <v>38565</v>
          </cell>
          <cell r="C23">
            <v>42.328409999999998</v>
          </cell>
          <cell r="D23">
            <v>46.319319999999998</v>
          </cell>
          <cell r="E23">
            <v>36.80256</v>
          </cell>
          <cell r="F23">
            <v>3.8588999999999998</v>
          </cell>
          <cell r="G23">
            <v>3.7719</v>
          </cell>
          <cell r="H23">
            <v>10.969035217289901</v>
          </cell>
        </row>
        <row r="24">
          <cell r="B24">
            <v>38596</v>
          </cell>
          <cell r="C24">
            <v>46.030810000000002</v>
          </cell>
          <cell r="D24">
            <v>48.709330000000001</v>
          </cell>
          <cell r="E24">
            <v>42.365450000000003</v>
          </cell>
          <cell r="F24">
            <v>3.8584000000000005</v>
          </cell>
          <cell r="G24">
            <v>3.7714000000000008</v>
          </cell>
          <cell r="H24">
            <v>11.930025399129171</v>
          </cell>
        </row>
        <row r="25">
          <cell r="B25">
            <v>38626</v>
          </cell>
          <cell r="C25">
            <v>42.187869999999997</v>
          </cell>
          <cell r="D25">
            <v>43.814660000000003</v>
          </cell>
          <cell r="E25">
            <v>40.124690000000001</v>
          </cell>
          <cell r="F25">
            <v>3.8989000000000003</v>
          </cell>
          <cell r="G25">
            <v>3.8119000000000001</v>
          </cell>
          <cell r="H25">
            <v>10.820454487163044</v>
          </cell>
        </row>
        <row r="26">
          <cell r="B26">
            <v>38657</v>
          </cell>
          <cell r="C26">
            <v>44.069229999999997</v>
          </cell>
          <cell r="D26">
            <v>45.901589999999999</v>
          </cell>
          <cell r="E26">
            <v>41.56183</v>
          </cell>
          <cell r="F26">
            <v>4.8037000000000001</v>
          </cell>
          <cell r="G26">
            <v>4.1947000000000001</v>
          </cell>
          <cell r="H26">
            <v>9.174017944501113</v>
          </cell>
        </row>
        <row r="27">
          <cell r="B27">
            <v>38687</v>
          </cell>
          <cell r="C27">
            <v>45.403100000000002</v>
          </cell>
          <cell r="D27">
            <v>47.666449999999998</v>
          </cell>
          <cell r="E27">
            <v>42.269260000000003</v>
          </cell>
          <cell r="F27">
            <v>4.9888999999999992</v>
          </cell>
          <cell r="G27">
            <v>4.379900000000001</v>
          </cell>
          <cell r="H27">
            <v>9.1008238289001593</v>
          </cell>
        </row>
        <row r="28">
          <cell r="C28">
            <v>37.302597142857138</v>
          </cell>
          <cell r="D28">
            <v>39.116349999999997</v>
          </cell>
          <cell r="E28">
            <v>34.884259999999998</v>
          </cell>
          <cell r="F28">
            <v>4.15445441688321</v>
          </cell>
          <cell r="G28">
            <v>3.886646968071966</v>
          </cell>
          <cell r="H28">
            <v>8.9789400483644268</v>
          </cell>
        </row>
        <row r="29">
          <cell r="C29">
            <v>35.586639999999996</v>
          </cell>
          <cell r="D29">
            <v>37.143099999999997</v>
          </cell>
          <cell r="E29">
            <v>33.511360000000003</v>
          </cell>
          <cell r="F29">
            <v>3.8224354832672676</v>
          </cell>
          <cell r="G29">
            <v>3.5760308793656628</v>
          </cell>
          <cell r="H29">
            <v>9.3099386911252555</v>
          </cell>
        </row>
        <row r="30">
          <cell r="C30">
            <v>32.027979999999999</v>
          </cell>
          <cell r="D30">
            <v>33.297730000000001</v>
          </cell>
          <cell r="E30">
            <v>30.334980000000002</v>
          </cell>
          <cell r="F30">
            <v>3.5304364312226899</v>
          </cell>
          <cell r="G30">
            <v>3.302854881646959</v>
          </cell>
          <cell r="H30">
            <v>9.0719605419740716</v>
          </cell>
        </row>
        <row r="31">
          <cell r="C31">
            <v>32.430720000000001</v>
          </cell>
          <cell r="D31">
            <v>34.375770000000003</v>
          </cell>
          <cell r="E31">
            <v>29.837319999999998</v>
          </cell>
          <cell r="F31">
            <v>3.6726274304484199</v>
          </cell>
          <cell r="G31">
            <v>3.4358798617218191</v>
          </cell>
          <cell r="H31">
            <v>8.8303865867603886</v>
          </cell>
        </row>
        <row r="32">
          <cell r="C32">
            <v>27.722384285714284</v>
          </cell>
          <cell r="D32">
            <v>30.26698</v>
          </cell>
          <cell r="E32">
            <v>24.32959</v>
          </cell>
          <cell r="F32">
            <v>3.5984112479055161</v>
          </cell>
          <cell r="G32">
            <v>3.3664478564770355</v>
          </cell>
          <cell r="H32">
            <v>7.7040622585454397</v>
          </cell>
        </row>
        <row r="33">
          <cell r="C33">
            <v>26.474161428571428</v>
          </cell>
          <cell r="D33">
            <v>27.192609999999998</v>
          </cell>
          <cell r="E33">
            <v>25.51623</v>
          </cell>
          <cell r="F33">
            <v>3.4157113219827635</v>
          </cell>
          <cell r="G33">
            <v>3.195525265469918</v>
          </cell>
          <cell r="H33">
            <v>7.7507022499792573</v>
          </cell>
        </row>
        <row r="34">
          <cell r="C34">
            <v>36.278964285714281</v>
          </cell>
          <cell r="D34">
            <v>38.517499999999998</v>
          </cell>
          <cell r="E34">
            <v>33.294249999999998</v>
          </cell>
          <cell r="F34">
            <v>3.3325989552633013</v>
          </cell>
          <cell r="G34">
            <v>3.1177705483145837</v>
          </cell>
          <cell r="H34">
            <v>10.886087636922985</v>
          </cell>
        </row>
        <row r="35">
          <cell r="C35">
            <v>43.954628571428572</v>
          </cell>
          <cell r="D35">
            <v>48.212519999999998</v>
          </cell>
          <cell r="E35">
            <v>38.277439999999999</v>
          </cell>
          <cell r="F35">
            <v>3.5203659374755376</v>
          </cell>
          <cell r="G35">
            <v>3.2934335593596575</v>
          </cell>
          <cell r="H35">
            <v>12.485812370673186</v>
          </cell>
        </row>
        <row r="36">
          <cell r="C36">
            <v>48.290775714285715</v>
          </cell>
          <cell r="D36">
            <v>51.765799999999999</v>
          </cell>
          <cell r="E36">
            <v>43.657409999999999</v>
          </cell>
          <cell r="F36">
            <v>3.6195493935446179</v>
          </cell>
          <cell r="G36">
            <v>3.3862233796660739</v>
          </cell>
          <cell r="H36">
            <v>13.341654019257533</v>
          </cell>
        </row>
        <row r="37">
          <cell r="C37">
            <v>44.458577142857138</v>
          </cell>
          <cell r="D37">
            <v>46.344180000000001</v>
          </cell>
          <cell r="E37">
            <v>41.94444</v>
          </cell>
          <cell r="F37">
            <v>4.0265457442764596</v>
          </cell>
          <cell r="G37">
            <v>3.7669836369359126</v>
          </cell>
          <cell r="H37">
            <v>11.041368946584765</v>
          </cell>
        </row>
        <row r="38">
          <cell r="C38">
            <v>45.105658571428563</v>
          </cell>
          <cell r="D38">
            <v>47.483809999999998</v>
          </cell>
          <cell r="E38">
            <v>41.93479</v>
          </cell>
          <cell r="F38">
            <v>4.5277793787690204</v>
          </cell>
          <cell r="G38">
            <v>4.2359063859446104</v>
          </cell>
          <cell r="H38">
            <v>9.96198241966718</v>
          </cell>
        </row>
        <row r="39">
          <cell r="C39">
            <v>47.311529999999998</v>
          </cell>
          <cell r="D39">
            <v>50.055390000000003</v>
          </cell>
          <cell r="E39">
            <v>43.65305</v>
          </cell>
          <cell r="F39">
            <v>4.8875276023090315</v>
          </cell>
          <cell r="G39">
            <v>4.572464259009454</v>
          </cell>
          <cell r="H39">
            <v>9.6800537714914281</v>
          </cell>
        </row>
        <row r="40">
          <cell r="C40">
            <v>37.089982857142857</v>
          </cell>
          <cell r="D40">
            <v>39.255789999999998</v>
          </cell>
          <cell r="E40">
            <v>34.202240000000003</v>
          </cell>
          <cell r="F40">
            <v>4.0641254858339098</v>
          </cell>
          <cell r="G40">
            <v>3.7301653122988565</v>
          </cell>
          <cell r="H40">
            <v>9.1261903665192659</v>
          </cell>
        </row>
        <row r="41">
          <cell r="C41">
            <v>35.252087142857143</v>
          </cell>
          <cell r="D41">
            <v>36.961620000000003</v>
          </cell>
          <cell r="E41">
            <v>32.972709999999999</v>
          </cell>
          <cell r="F41">
            <v>3.7393255302959973</v>
          </cell>
          <cell r="G41">
            <v>3.4320550468046473</v>
          </cell>
          <cell r="H41">
            <v>9.4273918804995454</v>
          </cell>
        </row>
        <row r="42">
          <cell r="C42">
            <v>31.166675714285713</v>
          </cell>
          <cell r="D42">
            <v>32.723019999999998</v>
          </cell>
          <cell r="E42">
            <v>29.091550000000002</v>
          </cell>
          <cell r="F42">
            <v>3.4536753172545405</v>
          </cell>
          <cell r="G42">
            <v>3.1698774836727872</v>
          </cell>
          <cell r="H42">
            <v>9.0242054771556539</v>
          </cell>
        </row>
        <row r="43">
          <cell r="C43">
            <v>31.833902857142853</v>
          </cell>
          <cell r="D43">
            <v>33.701419999999999</v>
          </cell>
          <cell r="E43">
            <v>29.343879999999999</v>
          </cell>
          <cell r="F43">
            <v>3.5927747045196976</v>
          </cell>
          <cell r="G43">
            <v>3.2975466984022743</v>
          </cell>
          <cell r="H43">
            <v>8.8605341206327015</v>
          </cell>
        </row>
        <row r="44">
          <cell r="C44">
            <v>26.86353857142857</v>
          </cell>
          <cell r="D44">
            <v>28.585380000000001</v>
          </cell>
          <cell r="E44">
            <v>24.56775</v>
          </cell>
          <cell r="F44">
            <v>3.5201721799359271</v>
          </cell>
          <cell r="G44">
            <v>3.2309101194551717</v>
          </cell>
          <cell r="H44">
            <v>7.6313138103141114</v>
          </cell>
        </row>
        <row r="45">
          <cell r="C45">
            <v>25.917077142857142</v>
          </cell>
          <cell r="D45">
            <v>26.29317</v>
          </cell>
          <cell r="E45">
            <v>25.415620000000001</v>
          </cell>
          <cell r="F45">
            <v>3.3414446381953962</v>
          </cell>
          <cell r="G45">
            <v>3.066869102789521</v>
          </cell>
          <cell r="H45">
            <v>7.7562491524187269</v>
          </cell>
        </row>
        <row r="46">
          <cell r="C46">
            <v>36.544448571428575</v>
          </cell>
          <cell r="D46">
            <v>38.978160000000003</v>
          </cell>
          <cell r="E46">
            <v>33.299500000000002</v>
          </cell>
          <cell r="F46">
            <v>3.2601393562310919</v>
          </cell>
          <cell r="G46">
            <v>2.9922448955530414</v>
          </cell>
          <cell r="H46">
            <v>11.209474374640246</v>
          </cell>
        </row>
        <row r="47">
          <cell r="C47">
            <v>46.865112857142861</v>
          </cell>
          <cell r="D47">
            <v>53.366100000000003</v>
          </cell>
          <cell r="E47">
            <v>38.197130000000001</v>
          </cell>
          <cell r="F47">
            <v>3.4438237829287801</v>
          </cell>
          <cell r="G47">
            <v>3.1608354765440789</v>
          </cell>
          <cell r="H47">
            <v>13.60845264193126</v>
          </cell>
        </row>
        <row r="48">
          <cell r="C48">
            <v>52.34204142857142</v>
          </cell>
          <cell r="D48">
            <v>58.316040000000001</v>
          </cell>
          <cell r="E48">
            <v>44.376710000000003</v>
          </cell>
          <cell r="F48">
            <v>3.5408507258518531</v>
          </cell>
          <cell r="G48">
            <v>3.2498894533741733</v>
          </cell>
          <cell r="H48">
            <v>14.782334947480464</v>
          </cell>
        </row>
        <row r="49">
          <cell r="C49">
            <v>44.499747142857146</v>
          </cell>
          <cell r="D49">
            <v>46.454320000000003</v>
          </cell>
          <cell r="E49">
            <v>41.893650000000001</v>
          </cell>
          <cell r="F49">
            <v>3.9389978892744848</v>
          </cell>
          <cell r="G49">
            <v>3.6153197884772617</v>
          </cell>
          <cell r="H49">
            <v>11.297225434932502</v>
          </cell>
        </row>
        <row r="50">
          <cell r="C50">
            <v>44.95249571428571</v>
          </cell>
          <cell r="D50">
            <v>47.217199999999998</v>
          </cell>
          <cell r="E50">
            <v>41.93289</v>
          </cell>
          <cell r="F50">
            <v>4.4293333663036565</v>
          </cell>
          <cell r="G50">
            <v>4.0653630743401319</v>
          </cell>
          <cell r="H50">
            <v>10.148817439722137</v>
          </cell>
        </row>
        <row r="51">
          <cell r="C51">
            <v>47.25863714285714</v>
          </cell>
          <cell r="D51">
            <v>49.581400000000002</v>
          </cell>
          <cell r="E51">
            <v>44.161619999999999</v>
          </cell>
          <cell r="F51">
            <v>4.7812597029679331</v>
          </cell>
          <cell r="G51">
            <v>4.3883706729207486</v>
          </cell>
          <cell r="H51">
            <v>9.8841393437636693</v>
          </cell>
        </row>
        <row r="52">
          <cell r="C52">
            <v>35.584068571428567</v>
          </cell>
          <cell r="D52">
            <v>37.156959999999998</v>
          </cell>
          <cell r="E52">
            <v>33.486879999999999</v>
          </cell>
          <cell r="F52">
            <v>3.9814788280768263</v>
          </cell>
          <cell r="G52">
            <v>3.6948663045336172</v>
          </cell>
          <cell r="H52">
            <v>8.9373999229870922</v>
          </cell>
        </row>
        <row r="53">
          <cell r="C53">
            <v>33.651092857142856</v>
          </cell>
          <cell r="D53">
            <v>34.795430000000003</v>
          </cell>
          <cell r="E53">
            <v>32.125309999999999</v>
          </cell>
          <cell r="F53">
            <v>3.6632838926984599</v>
          </cell>
          <cell r="G53">
            <v>3.3995770927181499</v>
          </cell>
          <cell r="H53">
            <v>9.1860455926484796</v>
          </cell>
        </row>
        <row r="54">
          <cell r="C54">
            <v>30.224060000000001</v>
          </cell>
          <cell r="D54">
            <v>31.461860000000001</v>
          </cell>
          <cell r="E54">
            <v>28.57366</v>
          </cell>
          <cell r="F54">
            <v>3.3834425641212658</v>
          </cell>
          <cell r="G54">
            <v>3.1398805477348288</v>
          </cell>
          <cell r="H54">
            <v>8.9329313050862069</v>
          </cell>
        </row>
        <row r="55">
          <cell r="C55">
            <v>30.63569857142857</v>
          </cell>
          <cell r="D55">
            <v>32.252839999999999</v>
          </cell>
          <cell r="E55">
            <v>28.479510000000001</v>
          </cell>
          <cell r="F55">
            <v>3.5197132740993671</v>
          </cell>
          <cell r="G55">
            <v>3.2663416131666803</v>
          </cell>
          <cell r="H55">
            <v>8.7040324553901929</v>
          </cell>
        </row>
        <row r="56">
          <cell r="C56">
            <v>26.300637142857141</v>
          </cell>
          <cell r="D56">
            <v>27.994630000000001</v>
          </cell>
          <cell r="E56">
            <v>24.041979999999999</v>
          </cell>
          <cell r="F56">
            <v>3.4485871694791261</v>
          </cell>
          <cell r="G56">
            <v>3.200335624266069</v>
          </cell>
          <cell r="H56">
            <v>7.6264962578369691</v>
          </cell>
        </row>
        <row r="57">
          <cell r="C57">
            <v>26.425657142857141</v>
          </cell>
          <cell r="D57">
            <v>27.250430000000001</v>
          </cell>
          <cell r="E57">
            <v>25.325959999999998</v>
          </cell>
          <cell r="F57">
            <v>3.2734941695423565</v>
          </cell>
          <cell r="G57">
            <v>3.0378469476808982</v>
          </cell>
          <cell r="H57">
            <v>8.072614696775684</v>
          </cell>
        </row>
        <row r="58">
          <cell r="C58">
            <v>35.695105714285717</v>
          </cell>
          <cell r="D58">
            <v>38.190840000000001</v>
          </cell>
          <cell r="E58">
            <v>32.367460000000001</v>
          </cell>
          <cell r="F58">
            <v>3.1938422838217875</v>
          </cell>
          <cell r="G58">
            <v>2.9639289183883375</v>
          </cell>
          <cell r="H58">
            <v>11.176226795886913</v>
          </cell>
        </row>
        <row r="59">
          <cell r="C59">
            <v>52.872565714285713</v>
          </cell>
          <cell r="D59">
            <v>64.188209999999998</v>
          </cell>
          <cell r="E59">
            <v>37.785040000000002</v>
          </cell>
          <cell r="F59">
            <v>3.3737913672084723</v>
          </cell>
          <cell r="G59">
            <v>3.1309241062186679</v>
          </cell>
          <cell r="H59">
            <v>15.671557591906847</v>
          </cell>
        </row>
        <row r="60">
          <cell r="C60">
            <v>54.699252857142852</v>
          </cell>
          <cell r="D60">
            <v>63.0075</v>
          </cell>
          <cell r="E60">
            <v>43.621589999999998</v>
          </cell>
          <cell r="F60">
            <v>3.46884520359905</v>
          </cell>
          <cell r="G60">
            <v>3.2191353544411889</v>
          </cell>
          <cell r="H60">
            <v>15.768721187209632</v>
          </cell>
        </row>
        <row r="61">
          <cell r="C61">
            <v>43.879859999999994</v>
          </cell>
          <cell r="D61">
            <v>45.862200000000001</v>
          </cell>
          <cell r="E61">
            <v>41.236739999999998</v>
          </cell>
          <cell r="F61">
            <v>3.8588957832751802</v>
          </cell>
          <cell r="G61">
            <v>3.5811075778638304</v>
          </cell>
          <cell r="H61">
            <v>11.371092266906887</v>
          </cell>
        </row>
        <row r="62">
          <cell r="C62">
            <v>44.269641428571425</v>
          </cell>
          <cell r="D62">
            <v>46.174529999999997</v>
          </cell>
          <cell r="E62">
            <v>41.729790000000001</v>
          </cell>
          <cell r="F62">
            <v>4.3392599667265719</v>
          </cell>
          <cell r="G62">
            <v>4.0268920494082066</v>
          </cell>
          <cell r="H62">
            <v>10.202117819174434</v>
          </cell>
        </row>
        <row r="63">
          <cell r="C63">
            <v>46.514707142857141</v>
          </cell>
          <cell r="D63">
            <v>48.526910000000001</v>
          </cell>
          <cell r="E63">
            <v>43.831769999999999</v>
          </cell>
          <cell r="F63">
            <v>4.6840296504766172</v>
          </cell>
          <cell r="G63">
            <v>4.3468429878207244</v>
          </cell>
          <cell r="H63">
            <v>9.9304894746180992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B_DATA_"/>
      <sheetName val="CB Macro Sheet"/>
      <sheetName val="Evaluation Summary"/>
      <sheetName val="Assumptions"/>
      <sheetName val="Update Log"/>
      <sheetName val="PPA 1"/>
      <sheetName val="PPA 2"/>
      <sheetName val="PPA 3"/>
      <sheetName val="PPA 4"/>
      <sheetName val="Wind PPA"/>
      <sheetName val="Wind Inputs"/>
      <sheetName val="Acquisition Inputs"/>
      <sheetName val="RPS Summary"/>
      <sheetName val="Supply Calculator"/>
      <sheetName val="Dispatch Cases"/>
      <sheetName val="Capital Additions"/>
      <sheetName val="Fuel Consumption"/>
      <sheetName val="Capacity MWh"/>
      <sheetName val="Emissions"/>
      <sheetName val="Results Summary"/>
      <sheetName val="Consol"/>
      <sheetName val="CCGT"/>
      <sheetName val="Acquisition 2"/>
      <sheetName val="Acquisition 1"/>
      <sheetName val="Wind Acquisition"/>
      <sheetName val="SCGT"/>
      <sheetName val="Wind"/>
      <sheetName val="Coal"/>
      <sheetName val="Duct Fired"/>
      <sheetName val="Biomass"/>
      <sheetName val="Joint Ownership MW"/>
      <sheetName val="Contracted MW"/>
      <sheetName val="PPA Rollup"/>
      <sheetName val="Equity Equalization - PPA"/>
      <sheetName val="End Effects"/>
      <sheetName val="&lt;Dispatch Model&gt;"/>
      <sheetName val="CB Assumptions"/>
      <sheetName val="CB Corellation Matrix"/>
      <sheetName val="Dispatch"/>
      <sheetName val="Load Shape"/>
      <sheetName val="Price Data"/>
      <sheetName val="Wind Data"/>
      <sheetName val="Thermal Plants"/>
      <sheetName val="Consolidated Hydro"/>
      <sheetName val="Must Run Plants"/>
      <sheetName val="&lt;Data Sheets&gt;"/>
      <sheetName val="AMW Summary"/>
      <sheetName val="Monthly On-peak Capacities"/>
      <sheetName val="WACC"/>
      <sheetName val="Heat Rate"/>
      <sheetName val="Case Output"/>
    </sheetNames>
    <sheetDataSet>
      <sheetData sheetId="0" refreshError="1"/>
      <sheetData sheetId="1" refreshError="1"/>
      <sheetData sheetId="2" refreshError="1"/>
      <sheetData sheetId="3" refreshError="1">
        <row r="80">
          <cell r="C80" t="str">
            <v>Yes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DashBoard"/>
      <sheetName val="Valuation PH"/>
      <sheetName val="TR Roll Forward"/>
      <sheetName val="Pres"/>
      <sheetName val="Change Log"/>
      <sheetName val="Diagnostics"/>
      <sheetName val="CAD Dividends"/>
      <sheetName val="Macquarie Output"/>
      <sheetName val="Assm"/>
      <sheetName val="Decoupling"/>
      <sheetName val="Assm Taxes (Qtr)"/>
      <sheetName val="Assm BS"/>
      <sheetName val="Assm Capex Plant"/>
      <sheetName val="Sensitivities"/>
      <sheetName val="Assm Rate Case"/>
      <sheetName val="Assm Financing"/>
      <sheetName val="CF UI"/>
      <sheetName val="IS_UI"/>
      <sheetName val="BS_UI"/>
      <sheetName val="PE BS UI"/>
      <sheetName val="PSEQtr_IS"/>
      <sheetName val="PSEQtrBS"/>
      <sheetName val="PSEQtrCF"/>
      <sheetName val="PSEAnnCAD"/>
      <sheetName val="PSEAnnIS"/>
      <sheetName val="PSEAnnBS"/>
      <sheetName val="PSEAnnCF"/>
      <sheetName val="PEQtrBS"/>
      <sheetName val="PEQtrIS"/>
      <sheetName val="PEQtrCF"/>
      <sheetName val="PEAnnIS"/>
      <sheetName val="PEAnnBS"/>
      <sheetName val="PEAnnCF"/>
      <sheetName val="PHQtrIS"/>
      <sheetName val="PHQtrBS"/>
      <sheetName val="PHQtrCF"/>
      <sheetName val="PHAnnIs"/>
      <sheetName val="PHAnnBS"/>
      <sheetName val="PHAnnCF"/>
      <sheetName val="RA S&amp;P Ratios PSE (Ann)"/>
      <sheetName val="Moody's Ratios PSE (Ann)"/>
      <sheetName val="RA S&amp;P Ratios PE (Ann)"/>
      <sheetName val="RA S&amp;P Ratios PH (Ann)"/>
      <sheetName val="Moody's Ratios PE (Ann)"/>
      <sheetName val="Covenant Ratios PSE"/>
      <sheetName val="Covenant Ratios PE"/>
      <sheetName val="IS_Calcs"/>
      <sheetName val="Rate Case Filings"/>
      <sheetName val="Taxes (Qtr) PSE"/>
      <sheetName val="Taxes (Annual) PSE"/>
      <sheetName val="Taxes (Qtr) PE"/>
      <sheetName val="Taxes (Qtr) PH"/>
      <sheetName val="PTC_PSE"/>
      <sheetName val="PTC_PE"/>
      <sheetName val="PTC _PH"/>
      <sheetName val="Reg Amorts"/>
      <sheetName val="Plant (Book)"/>
      <sheetName val="Plant (Book) Ann"/>
      <sheetName val="Plant (Tax)"/>
      <sheetName val="Ratebase"/>
      <sheetName val="BS Accounts PSE"/>
      <sheetName val="BS Accounts PE"/>
      <sheetName val="BS Accounts PH"/>
      <sheetName val="Working Capital PSE"/>
      <sheetName val="Debt PSE"/>
      <sheetName val="Reg Equity PSE"/>
      <sheetName val="Cost of Capital"/>
      <sheetName val="Financing PE"/>
      <sheetName val="Financing PIH"/>
      <sheetName val="Settings"/>
      <sheetName val="Storag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>
        <row r="15">
          <cell r="E15">
            <v>1</v>
          </cell>
          <cell r="F15">
            <v>0</v>
          </cell>
        </row>
        <row r="19">
          <cell r="E19">
            <v>50405</v>
          </cell>
        </row>
      </sheetData>
      <sheetData sheetId="71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SM Inputs"/>
      <sheetName val="Summary tables"/>
      <sheetName val="Comparison Charts"/>
      <sheetName val="Sheet1"/>
      <sheetName val="Summary Charts - Energy"/>
      <sheetName val="Summary Charts - Capacity"/>
      <sheetName val="more Renewables"/>
      <sheetName val="Late IGCC w CCS (2)"/>
      <sheetName val="Last IRP"/>
      <sheetName val="Early IGCC"/>
      <sheetName val="All Gas"/>
      <sheetName val="All Gas (2)"/>
      <sheetName val="Max IGCC"/>
      <sheetName val="Agress. RPS w Gas"/>
      <sheetName val="Agress. RPS w IGCC w CCS"/>
      <sheetName val="Late IGCC"/>
      <sheetName val="Late IGCC (2)"/>
      <sheetName val="Late IGCC (3)"/>
      <sheetName val="Late IGCC w CCS"/>
      <sheetName val="Summary Charts - Energy (PPT)"/>
      <sheetName val="Summary Charts - Capacity (PPT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5">
          <cell r="F5">
            <v>146.40492298385325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 refreshError="1"/>
      <sheetData sheetId="1" refreshError="1">
        <row r="111">
          <cell r="E111">
            <v>3.0000000000000001E-3</v>
          </cell>
        </row>
        <row r="112">
          <cell r="E112">
            <v>2.2499999999999998E-3</v>
          </cell>
        </row>
        <row r="129">
          <cell r="E129">
            <v>0.55000000000000004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estions, Fixes and Links"/>
      <sheetName val="PSE Revenue Requirement"/>
      <sheetName val="PSE Consolidated with Revenues"/>
      <sheetName val="PSE Consolidated FS"/>
      <sheetName val="PSE (OM service provider)"/>
      <sheetName val="PSE Sponsor b4 Consol"/>
      <sheetName val="WindCo Book FS"/>
      <sheetName val="Windco Tax FS"/>
      <sheetName val="Tax-Investor Book FS"/>
      <sheetName val="Tax Investor Cash Flow"/>
      <sheetName val="Assume and Allocate"/>
      <sheetName val="Tax Equity Returns"/>
      <sheetName val="Tax-Investor Tax FS"/>
      <sheetName val="Cost of Capital"/>
      <sheetName val="Wild Horse data --&gt;"/>
      <sheetName val="PPA"/>
      <sheetName val="WH Proforma 1-10-06"/>
      <sheetName val="WH 1-10-06 Balance 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9">
          <cell r="D19">
            <v>0.35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B_DATA_"/>
      <sheetName val="Metrics"/>
      <sheetName val="Evaluation Summary"/>
      <sheetName val="Comments"/>
      <sheetName val="LPProblem"/>
      <sheetName val="Peak Capacity Need"/>
      <sheetName val="Assumptions"/>
      <sheetName val="AuroraEnergyAll"/>
      <sheetName val="AuroraCostAll"/>
      <sheetName val="AuroraRevenueAll"/>
      <sheetName val="AuroraCO2EmissionsAll"/>
      <sheetName val="Peak Inputs"/>
      <sheetName val="CO2_Emissions"/>
      <sheetName val="Load_Market_DSM"/>
      <sheetName val="REC Credit"/>
      <sheetName val="Thermal Acq Inputs"/>
      <sheetName val="Renewable Acq Inputs"/>
      <sheetName val="Renewable PPA Inputs"/>
      <sheetName val="Fixed Price PPA Inputs"/>
      <sheetName val="Toll PPA Inputs"/>
      <sheetName val="AURORAenergy"/>
      <sheetName val="AURORAcost"/>
      <sheetName val="AURORArevenue"/>
      <sheetName val="Results Summary"/>
      <sheetName val="AcqTherm 1"/>
      <sheetName val="AcqTherm 2"/>
      <sheetName val="AcqTherm 3"/>
      <sheetName val="AcqTherm 4"/>
      <sheetName val="AcqTherm 5"/>
      <sheetName val="AcqWind 1"/>
      <sheetName val="AcqWind 2"/>
      <sheetName val="AcqWind 3"/>
      <sheetName val="AcqWind 4"/>
      <sheetName val="AcqWind 5"/>
      <sheetName val="CCGT"/>
      <sheetName val="Peaker Aero"/>
      <sheetName val="Self Build Peaker"/>
      <sheetName val="Peaker Recip"/>
      <sheetName val="Peaker Frame"/>
      <sheetName val="Biomass"/>
      <sheetName val="Batteries_1"/>
      <sheetName val="Batteries_1 (2)"/>
      <sheetName val="Batteries_2"/>
      <sheetName val="Batteries_3"/>
      <sheetName val="Batteries_3 (2)"/>
      <sheetName val="Batteries_4"/>
      <sheetName val="Pumped Storage"/>
      <sheetName val="Wind"/>
      <sheetName val="MT Wind"/>
      <sheetName val="Solar"/>
      <sheetName val="Solar (2)"/>
      <sheetName val="PPA Rollup"/>
      <sheetName val="Equity Equalization - PPA"/>
      <sheetName val="Net Cost Calc"/>
      <sheetName val="Book Life"/>
      <sheetName val="Replacement Cost Rollup"/>
      <sheetName val="CCGT Replacement Rev Req"/>
      <sheetName val="Peaker Frame Replace Rev Req"/>
      <sheetName val="Peaker Aero Replacement Rev Req"/>
      <sheetName val="Peaker Recip Replace Rev Req"/>
      <sheetName val="Wind Replacement Rev Req"/>
      <sheetName val="MT Wind Replacement Rev Req"/>
      <sheetName val="Biomass Replacement Rev Req"/>
      <sheetName val="Solar Replacement Rev Req"/>
      <sheetName val="Battery Replacement Rev Req"/>
      <sheetName val="Battery_2 Replacement Rev Req"/>
      <sheetName val="Battery_3 Replacement Rev Req"/>
      <sheetName val="Battery_4 Replacement Rev Req"/>
      <sheetName val="PSH Replacement Rev Req"/>
      <sheetName val="WACC"/>
      <sheetName val="Colstrip Inputs"/>
      <sheetName val="Colstrip 1&amp;2"/>
      <sheetName val="Colstrip 3&amp;4"/>
      <sheetName val="Colstrip 3&amp;4 Add'l Share"/>
      <sheetName val="Colstrip Transmission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>
        <row r="27">
          <cell r="C27">
            <v>0.21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dential"/>
      <sheetName val="Recon"/>
      <sheetName val="GRC"/>
      <sheetName val="Aurora &amp; Non Aurora"/>
      <sheetName val="New Resources"/>
      <sheetName val="Non AURORA FERC Summary"/>
      <sheetName val="AURORA FERC Summary"/>
      <sheetName val="Summary by Contract Rebut"/>
      <sheetName val="Summary by Contract Supp"/>
      <sheetName val="Summary by Contract As-filed"/>
      <sheetName val="Summary by Contract 05PCORC"/>
      <sheetName val="Summary by TY"/>
      <sheetName val="TY actual"/>
      <sheetName val="TY SAP"/>
      <sheetName val="RPC Disallowance"/>
      <sheetName val="AURORA Input=&gt;&gt;&gt;"/>
      <sheetName val="Summary"/>
      <sheetName val="Summary wo WH"/>
      <sheetName val="Energy Pivot"/>
      <sheetName val="Cost Pivot"/>
      <sheetName val="Portfolio Average"/>
      <sheetName val="Map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2">
          <cell r="E2" t="str">
            <v>APS Contract</v>
          </cell>
          <cell r="F2">
            <v>555</v>
          </cell>
        </row>
        <row r="3">
          <cell r="E3" t="str">
            <v>Baker Replacement</v>
          </cell>
          <cell r="F3">
            <v>555</v>
          </cell>
        </row>
        <row r="4">
          <cell r="E4" t="str">
            <v>BC Hydro Point Roberts</v>
          </cell>
          <cell r="F4">
            <v>555</v>
          </cell>
        </row>
        <row r="5">
          <cell r="E5" t="str">
            <v>BPA Firm - WNP #3 Exchange</v>
          </cell>
          <cell r="F5">
            <v>555</v>
          </cell>
        </row>
        <row r="6">
          <cell r="E6" t="str">
            <v>BPA Snohomish Conservation</v>
          </cell>
          <cell r="F6">
            <v>555</v>
          </cell>
        </row>
        <row r="7">
          <cell r="E7" t="str">
            <v>BPA SP Contract</v>
          </cell>
          <cell r="F7">
            <v>555</v>
          </cell>
        </row>
        <row r="8">
          <cell r="E8" t="str">
            <v>Canadian EA</v>
          </cell>
          <cell r="F8">
            <v>555</v>
          </cell>
        </row>
        <row r="9">
          <cell r="E9" t="str">
            <v>Colstrip 1&amp;2</v>
          </cell>
          <cell r="F9">
            <v>501</v>
          </cell>
        </row>
        <row r="10">
          <cell r="E10" t="str">
            <v>Colstrip 3&amp;4</v>
          </cell>
          <cell r="F10">
            <v>501</v>
          </cell>
        </row>
        <row r="11">
          <cell r="E11" t="str">
            <v>Columbia Storage Power Exchange (CSPE)</v>
          </cell>
          <cell r="F11">
            <v>555</v>
          </cell>
        </row>
        <row r="12">
          <cell r="E12" t="str">
            <v>Encogen</v>
          </cell>
          <cell r="F12">
            <v>547</v>
          </cell>
        </row>
        <row r="13">
          <cell r="E13" t="str">
            <v>Fred 1</v>
          </cell>
          <cell r="F13">
            <v>547</v>
          </cell>
        </row>
        <row r="14">
          <cell r="E14" t="str">
            <v>Fred 1</v>
          </cell>
          <cell r="F14">
            <v>547</v>
          </cell>
        </row>
        <row r="15">
          <cell r="E15" t="str">
            <v>Frederickson 1&amp;2</v>
          </cell>
          <cell r="F15">
            <v>547</v>
          </cell>
        </row>
        <row r="16">
          <cell r="E16" t="str">
            <v>Fredonia 1&amp;2</v>
          </cell>
          <cell r="F16">
            <v>547</v>
          </cell>
        </row>
        <row r="17">
          <cell r="E17" t="str">
            <v>Fredonia 3&amp;4</v>
          </cell>
          <cell r="F17">
            <v>547</v>
          </cell>
        </row>
        <row r="18">
          <cell r="E18" t="str">
            <v>Hopkins Ridge Wind</v>
          </cell>
          <cell r="F18">
            <v>555</v>
          </cell>
        </row>
        <row r="19">
          <cell r="E19" t="str">
            <v>Market Purchase</v>
          </cell>
          <cell r="F19" t="str">
            <v>555MP</v>
          </cell>
        </row>
        <row r="20">
          <cell r="E20" t="str">
            <v>Market Sale</v>
          </cell>
          <cell r="F20">
            <v>447</v>
          </cell>
        </row>
        <row r="21">
          <cell r="E21" t="str">
            <v>Mid Columbia</v>
          </cell>
          <cell r="F21">
            <v>555</v>
          </cell>
        </row>
        <row r="22">
          <cell r="E22" t="str">
            <v>MPC Firm Contract</v>
          </cell>
          <cell r="F22">
            <v>555</v>
          </cell>
        </row>
        <row r="23">
          <cell r="E23" t="str">
            <v>New PSE Resource</v>
          </cell>
          <cell r="F23">
            <v>547</v>
          </cell>
        </row>
        <row r="24">
          <cell r="E24" t="str">
            <v>Nooksack Hydro</v>
          </cell>
          <cell r="F24">
            <v>555</v>
          </cell>
        </row>
        <row r="25">
          <cell r="E25" t="str">
            <v>PG&amp;E Exchange</v>
          </cell>
          <cell r="F25">
            <v>555</v>
          </cell>
        </row>
        <row r="26">
          <cell r="E26" t="str">
            <v>PPL 15 year contract</v>
          </cell>
          <cell r="F26">
            <v>555</v>
          </cell>
        </row>
        <row r="27">
          <cell r="E27" t="str">
            <v>Puget's Hydro</v>
          </cell>
          <cell r="F27">
            <v>555</v>
          </cell>
        </row>
        <row r="28">
          <cell r="E28" t="str">
            <v>QF Koma Kulshan Hydro</v>
          </cell>
          <cell r="F28">
            <v>555</v>
          </cell>
        </row>
        <row r="29">
          <cell r="E29" t="str">
            <v>QF March Point Cogen Phase1</v>
          </cell>
          <cell r="F29">
            <v>555</v>
          </cell>
        </row>
        <row r="30">
          <cell r="E30" t="str">
            <v>QF March Point Cogen Phase2</v>
          </cell>
          <cell r="F30">
            <v>555</v>
          </cell>
        </row>
        <row r="31">
          <cell r="E31" t="str">
            <v>QF Port Townsend Hydro</v>
          </cell>
          <cell r="F31">
            <v>555</v>
          </cell>
        </row>
        <row r="32">
          <cell r="E32" t="str">
            <v>QF Puyallup Energy Recovery Co. (PERC)</v>
          </cell>
          <cell r="F32">
            <v>555</v>
          </cell>
        </row>
        <row r="33">
          <cell r="E33" t="str">
            <v>QF Spokane MSW</v>
          </cell>
          <cell r="F33">
            <v>555</v>
          </cell>
        </row>
        <row r="34">
          <cell r="E34" t="str">
            <v>QF Sumas</v>
          </cell>
          <cell r="F34">
            <v>555</v>
          </cell>
        </row>
        <row r="35">
          <cell r="E35" t="str">
            <v>QF Sygitowicz</v>
          </cell>
          <cell r="F35">
            <v>555</v>
          </cell>
        </row>
        <row r="36">
          <cell r="E36" t="str">
            <v>QF Tenaska</v>
          </cell>
          <cell r="F36">
            <v>555</v>
          </cell>
        </row>
        <row r="37">
          <cell r="E37" t="str">
            <v>QF Twin Falls</v>
          </cell>
          <cell r="F37">
            <v>555</v>
          </cell>
        </row>
        <row r="38">
          <cell r="E38" t="str">
            <v>QF Weeks Falls</v>
          </cell>
          <cell r="F38">
            <v>555</v>
          </cell>
        </row>
        <row r="39">
          <cell r="E39" t="str">
            <v>Skookumchuck Hydro</v>
          </cell>
          <cell r="F39">
            <v>555</v>
          </cell>
        </row>
        <row r="40">
          <cell r="E40" t="str">
            <v>Supplemental Capacity</v>
          </cell>
          <cell r="F40">
            <v>555</v>
          </cell>
        </row>
        <row r="41">
          <cell r="E41" t="str">
            <v>Tenaska Excess Energy</v>
          </cell>
          <cell r="F41">
            <v>555</v>
          </cell>
        </row>
        <row r="42">
          <cell r="E42" t="str">
            <v>Undistributed Oil/Gas Expenses</v>
          </cell>
          <cell r="F42">
            <v>555</v>
          </cell>
        </row>
        <row r="43">
          <cell r="E43" t="str">
            <v>Wasco Hydro</v>
          </cell>
          <cell r="F43">
            <v>555</v>
          </cell>
        </row>
        <row r="44">
          <cell r="E44" t="str">
            <v>Whitehorn 2&amp;3</v>
          </cell>
          <cell r="F44">
            <v>547</v>
          </cell>
        </row>
        <row r="45">
          <cell r="E45" t="str">
            <v>Wild Horse Wind</v>
          </cell>
          <cell r="F45">
            <v>555</v>
          </cell>
        </row>
        <row r="46">
          <cell r="E46" t="str">
            <v>WNP-3 Return</v>
          </cell>
          <cell r="F46">
            <v>555</v>
          </cell>
        </row>
        <row r="47">
          <cell r="E47" t="str">
            <v>WWP 15 year contract</v>
          </cell>
          <cell r="F47">
            <v>555</v>
          </cell>
        </row>
        <row r="48">
          <cell r="E48" t="str">
            <v>PR Displacement Product</v>
          </cell>
          <cell r="F48">
            <v>555</v>
          </cell>
        </row>
        <row r="49">
          <cell r="E49" t="str">
            <v>Fixed OnPeak Contract</v>
          </cell>
          <cell r="F49">
            <v>555</v>
          </cell>
        </row>
        <row r="50">
          <cell r="E50" t="str">
            <v>Fixed OffPeak Contract</v>
          </cell>
          <cell r="F50">
            <v>555</v>
          </cell>
        </row>
      </sheetData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ice"/>
      <sheetName val="Title"/>
      <sheetName val="OutputSummary"/>
      <sheetName val="ScenarioChooser"/>
      <sheetName val="Ass"/>
      <sheetName val="Factors"/>
      <sheetName val="COS"/>
      <sheetName val="Ops"/>
      <sheetName val="Tariffs"/>
      <sheetName val="Debt"/>
      <sheetName val="OpcoTax"/>
      <sheetName val="OpcoCash"/>
      <sheetName val="OpcoAn_Cash"/>
      <sheetName val="OpcoQtr_Accounts"/>
      <sheetName val="OpcoAn_Accounts"/>
      <sheetName val="Tax"/>
      <sheetName val="Cash"/>
      <sheetName val="An_Cash"/>
      <sheetName val="Qtr_Accounts"/>
      <sheetName val="An_Accounts"/>
      <sheetName val="NR Depn"/>
      <sheetName val="Depn"/>
      <sheetName val="FinCovenants"/>
      <sheetName val="ExistingCovenants"/>
      <sheetName val="Makewholes"/>
      <sheetName val="MACRS"/>
      <sheetName val="RAOutput"/>
      <sheetName val="ImputedDebt"/>
      <sheetName val="Chec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7">
          <cell r="F17">
            <v>12</v>
          </cell>
        </row>
        <row r="22">
          <cell r="F22">
            <v>3</v>
          </cell>
        </row>
        <row r="25">
          <cell r="F25">
            <v>39082</v>
          </cell>
        </row>
        <row r="1405">
          <cell r="B1405">
            <v>38991</v>
          </cell>
          <cell r="C1405" t="str">
            <v>[%]</v>
          </cell>
          <cell r="D1405" t="str">
            <v>[calc]</v>
          </cell>
          <cell r="E1405" t="str">
            <v>TrancheBMarginTable</v>
          </cell>
          <cell r="F1405">
            <v>8.5000000000000006E-3</v>
          </cell>
        </row>
        <row r="1406">
          <cell r="B1406">
            <v>41670</v>
          </cell>
          <cell r="C1406" t="str">
            <v>[%]</v>
          </cell>
          <cell r="D1406" t="str">
            <v>[calc]</v>
          </cell>
          <cell r="E1406" t="str">
            <v>TrancheBMarginTable</v>
          </cell>
          <cell r="F1406">
            <v>8.0000000000000002E-3</v>
          </cell>
        </row>
        <row r="1407">
          <cell r="B1407">
            <v>42766</v>
          </cell>
          <cell r="C1407" t="str">
            <v>[%]</v>
          </cell>
          <cell r="D1407" t="str">
            <v>[calc]</v>
          </cell>
          <cell r="E1407" t="str">
            <v>TrancheBMarginTable</v>
          </cell>
          <cell r="F1407">
            <v>8.0000000000000002E-3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uity return on TransAlta PPA"/>
      <sheetName val="Equity return on Equiv Plant"/>
      <sheetName val="RA CapEx Plan 81811"/>
      <sheetName val="RA CapEx Plan 72511"/>
      <sheetName val="Allowed WACC"/>
      <sheetName val="IRP Gen Cos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">
          <cell r="C5">
            <v>0.35</v>
          </cell>
        </row>
      </sheetData>
      <sheetData sheetId="5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PSE Statements"/>
      <sheetName val="SPI PPA Stmnts"/>
      <sheetName val="General Inputs"/>
      <sheetName val="Financial Basics"/>
      <sheetName val="Expenses"/>
      <sheetName val="Depreciation"/>
      <sheetName val="CapEx"/>
      <sheetName val="Constr. Cash Flow"/>
      <sheetName val="Error Checks &amp; temp"/>
      <sheetName val="Residual Value"/>
    </sheetNames>
    <sheetDataSet>
      <sheetData sheetId="0" refreshError="1"/>
      <sheetData sheetId="1" refreshError="1"/>
      <sheetData sheetId="2" refreshError="1"/>
      <sheetData sheetId="3" refreshError="1">
        <row r="6">
          <cell r="G6">
            <v>39083</v>
          </cell>
        </row>
      </sheetData>
      <sheetData sheetId="4" refreshError="1">
        <row r="11">
          <cell r="G11">
            <v>0.35</v>
          </cell>
        </row>
        <row r="22">
          <cell r="I22">
            <v>18918618.235665638</v>
          </cell>
        </row>
      </sheetData>
      <sheetData sheetId="5" refreshError="1">
        <row r="6">
          <cell r="G6">
            <v>28.16</v>
          </cell>
        </row>
        <row r="24">
          <cell r="G24">
            <v>152373.28438669341</v>
          </cell>
        </row>
      </sheetData>
      <sheetData sheetId="6" refreshError="1"/>
      <sheetData sheetId="7" refreshError="1">
        <row r="97">
          <cell r="G97">
            <v>43996786.594571255</v>
          </cell>
        </row>
      </sheetData>
      <sheetData sheetId="8" refreshError="1"/>
      <sheetData sheetId="9" refreshError="1"/>
      <sheetData sheetId="10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B_DATA_"/>
      <sheetName val="Metrics"/>
      <sheetName val="Evaluation Summary"/>
      <sheetName val="Comments"/>
      <sheetName val="LPProblem"/>
      <sheetName val="Peak Capacity Need"/>
      <sheetName val="Assumptions"/>
      <sheetName val="AuroraEnergyAll"/>
      <sheetName val="AuroraCostAll"/>
      <sheetName val="AuroraRevenueAll"/>
      <sheetName val="AuroraCO2EmissionsAll"/>
      <sheetName val="Peak Inputs"/>
      <sheetName val="CO2_Emissions"/>
      <sheetName val="Load_Market_DSM"/>
      <sheetName val="REC Credit"/>
      <sheetName val="Thermal Acq Inputs"/>
      <sheetName val="Renewable Acq Inputs"/>
      <sheetName val="Renewable PPA Inputs"/>
      <sheetName val="Fixed Price PPA Inputs"/>
      <sheetName val="Toll PPA Inputs"/>
      <sheetName val="AURORAenergy"/>
      <sheetName val="AURORAcost"/>
      <sheetName val="AURORArevenue"/>
      <sheetName val="Results Summary"/>
      <sheetName val="AcqTherm 1"/>
      <sheetName val="AcqTherm 2"/>
      <sheetName val="AcqTherm 3"/>
      <sheetName val="AcqTherm 4"/>
      <sheetName val="AcqTherm 5"/>
      <sheetName val="AcqWind 1"/>
      <sheetName val="AcqWind 2"/>
      <sheetName val="AcqWind 3"/>
      <sheetName val="AcqWind 4"/>
      <sheetName val="AcqWind 5"/>
      <sheetName val="CCGT"/>
      <sheetName val="Peaker Aero"/>
      <sheetName val="Self Build Peaker"/>
      <sheetName val="Peaker Recip"/>
      <sheetName val="Peaker Frame"/>
      <sheetName val="Biomass"/>
      <sheetName val="Batteries_1"/>
      <sheetName val="Batteries_1 (2)"/>
      <sheetName val="Batteries_2"/>
      <sheetName val="Batteries_3"/>
      <sheetName val="Batteries_3 (2)"/>
      <sheetName val="Batteries_4"/>
      <sheetName val="Pumped Storage"/>
      <sheetName val="Wind"/>
      <sheetName val="MT Wind"/>
      <sheetName val="Solar"/>
      <sheetName val="Solar (2)"/>
      <sheetName val="PPA Rollup"/>
      <sheetName val="Equity Equalization - PPA"/>
      <sheetName val="Net Cost Calc"/>
      <sheetName val="Book Life"/>
      <sheetName val="Replacement Cost Rollup"/>
      <sheetName val="CCGT Replacement Rev Req"/>
      <sheetName val="Peaker Frame Replace Rev Req"/>
      <sheetName val="Peaker Aero Replacement Rev Req"/>
      <sheetName val="Peaker Recip Replace Rev Req"/>
      <sheetName val="Wind Replacement Rev Req"/>
      <sheetName val="MT Wind Replacement Rev Req"/>
      <sheetName val="Biomass Replacement Rev Req"/>
      <sheetName val="Solar Replacement Rev Req"/>
      <sheetName val="Battery Replacement Rev Req"/>
      <sheetName val="Battery_2 Replacement Rev Req"/>
      <sheetName val="Battery_3 Replacement Rev Req"/>
      <sheetName val="Battery_4 Replacement Rev Req"/>
      <sheetName val="PSH Replacement Rev Req"/>
      <sheetName val="WACC"/>
      <sheetName val="Colstrip Inputs"/>
      <sheetName val="Colstrip 1&amp;2"/>
      <sheetName val="Colstrip 3&amp;4"/>
      <sheetName val="Colstrip 3&amp;4 Add'l Share"/>
      <sheetName val="Colstrip Transmission"/>
      <sheetName val="Sheet2"/>
    </sheetNames>
    <sheetDataSet>
      <sheetData sheetId="0"/>
      <sheetData sheetId="1"/>
      <sheetData sheetId="2"/>
      <sheetData sheetId="3"/>
      <sheetData sheetId="4">
        <row r="24">
          <cell r="A24" t="str">
            <v>Pumped Storage</v>
          </cell>
        </row>
      </sheetData>
      <sheetData sheetId="5"/>
      <sheetData sheetId="6">
        <row r="1">
          <cell r="A1" t="str">
            <v>(All Generics)_2019 IRP Base + No CO2</v>
          </cell>
        </row>
        <row r="27">
          <cell r="K27">
            <v>0.49</v>
          </cell>
        </row>
      </sheetData>
      <sheetData sheetId="7">
        <row r="230">
          <cell r="S230">
            <v>371943.96875</v>
          </cell>
        </row>
      </sheetData>
      <sheetData sheetId="8">
        <row r="230">
          <cell r="S230">
            <v>0</v>
          </cell>
        </row>
      </sheetData>
      <sheetData sheetId="9">
        <row r="227">
          <cell r="S227">
            <v>21182.1015625</v>
          </cell>
        </row>
      </sheetData>
      <sheetData sheetId="10"/>
      <sheetData sheetId="11"/>
      <sheetData sheetId="12"/>
      <sheetData sheetId="13"/>
      <sheetData sheetId="14"/>
      <sheetData sheetId="15">
        <row r="46">
          <cell r="I46">
            <v>20</v>
          </cell>
        </row>
      </sheetData>
      <sheetData sheetId="16">
        <row r="37">
          <cell r="E37">
            <v>20</v>
          </cell>
        </row>
      </sheetData>
      <sheetData sheetId="17">
        <row r="24">
          <cell r="E24">
            <v>0.53</v>
          </cell>
        </row>
      </sheetData>
      <sheetData sheetId="18">
        <row r="25">
          <cell r="E25">
            <v>1</v>
          </cell>
        </row>
      </sheetData>
      <sheetData sheetId="19">
        <row r="33">
          <cell r="E33">
            <v>0.8</v>
          </cell>
        </row>
      </sheetData>
      <sheetData sheetId="20">
        <row r="250">
          <cell r="D250">
            <v>0</v>
          </cell>
        </row>
      </sheetData>
      <sheetData sheetId="21">
        <row r="248">
          <cell r="D248">
            <v>0</v>
          </cell>
        </row>
      </sheetData>
      <sheetData sheetId="22">
        <row r="247">
          <cell r="D247">
            <v>0</v>
          </cell>
        </row>
      </sheetData>
      <sheetData sheetId="23">
        <row r="7">
          <cell r="D7">
            <v>3372131.5914786416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>
        <row r="6">
          <cell r="B6">
            <v>1</v>
          </cell>
        </row>
      </sheetData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Goldendale"/>
      <sheetName val="Mint Farm"/>
      <sheetName val="Summt White River"/>
    </sheetNames>
    <sheetDataSet>
      <sheetData sheetId="0" refreshError="1">
        <row r="13">
          <cell r="B13">
            <v>45000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dential Material"/>
      <sheetName val="Goldendale"/>
      <sheetName val="Expenses"/>
      <sheetName val="Financial Statements"/>
      <sheetName val="General Inputs"/>
      <sheetName val="Revenue Calculation"/>
      <sheetName val="Klickitat Transmission Cost"/>
      <sheetName val="Major Maint"/>
      <sheetName val="Generation &amp; Fuel"/>
      <sheetName val="Depreciation"/>
      <sheetName val="CapEx"/>
      <sheetName val="Constr. Cash Flow"/>
      <sheetName val="Error Checks &amp; Notes"/>
      <sheetName val="Links to No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">
          <cell r="E4">
            <v>39134</v>
          </cell>
        </row>
        <row r="9">
          <cell r="E9">
            <v>252</v>
          </cell>
        </row>
        <row r="10">
          <cell r="E10">
            <v>25</v>
          </cell>
        </row>
        <row r="11">
          <cell r="E11">
            <v>6960</v>
          </cell>
        </row>
        <row r="12">
          <cell r="E12">
            <v>8630</v>
          </cell>
        </row>
        <row r="15">
          <cell r="E15">
            <v>21336</v>
          </cell>
        </row>
        <row r="30">
          <cell r="E30">
            <v>260000000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General Inputs"/>
      <sheetName val="Financial Statements"/>
      <sheetName val="Revenue Calculation"/>
      <sheetName val="Expenses"/>
      <sheetName val="Generation &amp; Fuel &amp; RECs"/>
      <sheetName val="Depreciation"/>
      <sheetName val="Budget-Updated"/>
      <sheetName val="Data----&gt;"/>
      <sheetName val="Capital Budget"/>
      <sheetName val="WTG Supply Agmt"/>
      <sheetName val="Exchange Hist"/>
      <sheetName val="PSE - WR Payment Schedule"/>
      <sheetName val="RES FINAL BOP"/>
      <sheetName val="Contingency"/>
      <sheetName val="Start-up Costs"/>
      <sheetName val="Property Tax Worksheet"/>
    </sheetNames>
    <sheetDataSet>
      <sheetData sheetId="0" refreshError="1"/>
      <sheetData sheetId="1" refreshError="1">
        <row r="5">
          <cell r="E5">
            <v>1</v>
          </cell>
        </row>
        <row r="11">
          <cell r="E11">
            <v>22</v>
          </cell>
        </row>
        <row r="12">
          <cell r="E12">
            <v>44</v>
          </cell>
        </row>
        <row r="20">
          <cell r="E20">
            <v>6.5000000000000002E-2</v>
          </cell>
        </row>
        <row r="21">
          <cell r="E21">
            <v>1.4999999999999999E-2</v>
          </cell>
        </row>
        <row r="24">
          <cell r="E24">
            <v>0.46109153000000003</v>
          </cell>
        </row>
        <row r="36">
          <cell r="E36">
            <v>2.5000000000000001E-2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Load Source Data"/>
    </sheetNames>
    <sheetDataSet>
      <sheetData sheetId="0" refreshError="1">
        <row r="3">
          <cell r="E3" t="str">
            <v>PAGE 3.02</v>
          </cell>
          <cell r="AJ3" t="str">
            <v>PAGE 2.16</v>
          </cell>
        </row>
        <row r="4">
          <cell r="A4" t="str">
            <v>PUGET SOUND ENERGY-ELECTRIC ONLY</v>
          </cell>
          <cell r="AF4" t="str">
            <v>PUGET SOUND ENERGY-ELECTRIC ONLY</v>
          </cell>
        </row>
        <row r="5">
          <cell r="A5" t="str">
            <v>PROFORMA SALES FOR RESALE - SECONDARY</v>
          </cell>
          <cell r="AF5" t="str">
            <v>MERGER COST RESTATEMENT</v>
          </cell>
        </row>
        <row r="6">
          <cell r="A6" t="str">
            <v>FOR THE TWELVE MONTHS ENDED JUNE 30, 2001</v>
          </cell>
          <cell r="AF6" t="str">
            <v>FOR THE TWELVE MONTHS ENDED JUNE 30, 2001</v>
          </cell>
        </row>
        <row r="7">
          <cell r="A7" t="str">
            <v>GENERAL RATE INCREASE</v>
          </cell>
          <cell r="AF7" t="str">
            <v>GENERAL RATE INCREASE</v>
          </cell>
        </row>
        <row r="9">
          <cell r="AF9" t="str">
            <v>LINE</v>
          </cell>
        </row>
        <row r="10">
          <cell r="A10" t="str">
            <v>NO.</v>
          </cell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12">
            <v>1</v>
          </cell>
          <cell r="B12" t="str">
            <v>PROFORMA SALES FOR RESALE - OTHER UTILITIES</v>
          </cell>
          <cell r="AF12">
            <v>1</v>
          </cell>
          <cell r="AG12" t="str">
            <v>OPERATING EXPENSES</v>
          </cell>
        </row>
        <row r="13">
          <cell r="A13">
            <v>2</v>
          </cell>
          <cell r="B13" t="str">
            <v>RESTATED SALES FOR RESALE - OTHER UTIL. - in revenue adj.</v>
          </cell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14">
            <v>3</v>
          </cell>
          <cell r="B14" t="str">
            <v>INCREASE (DECREASE) REVENUES - OTHER UTILITIES</v>
          </cell>
          <cell r="E14">
            <v>0</v>
          </cell>
          <cell r="AF14">
            <v>3</v>
          </cell>
        </row>
        <row r="15">
          <cell r="A15">
            <v>4</v>
          </cell>
          <cell r="AF15">
            <v>4</v>
          </cell>
        </row>
        <row r="16">
          <cell r="A16">
            <v>5</v>
          </cell>
          <cell r="B16" t="str">
            <v>PROFORMA REV. - WHEELING FOR OTHERS</v>
          </cell>
          <cell r="AF16">
            <v>5</v>
          </cell>
        </row>
        <row r="17">
          <cell r="A17">
            <v>6</v>
          </cell>
          <cell r="B17" t="str">
            <v>RESTATED REV. - WHEELING FOR OTHERS - in revenue adj.</v>
          </cell>
          <cell r="AF17">
            <v>6</v>
          </cell>
        </row>
        <row r="18">
          <cell r="A18">
            <v>7</v>
          </cell>
          <cell r="B18" t="str">
            <v>INCREASE (DECREASE) OTHER OPERATING REVENUES</v>
          </cell>
          <cell r="E18">
            <v>0</v>
          </cell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19">
            <v>8</v>
          </cell>
          <cell r="B19" t="str">
            <v>INCREASE (DECREASE) REVENUE</v>
          </cell>
          <cell r="E19">
            <v>0</v>
          </cell>
          <cell r="AF19">
            <v>8</v>
          </cell>
        </row>
        <row r="20">
          <cell r="A20">
            <v>9</v>
          </cell>
          <cell r="AF20">
            <v>9</v>
          </cell>
        </row>
        <row r="21">
          <cell r="A21">
            <v>10</v>
          </cell>
          <cell r="B21" t="str">
            <v>STATE UTILITY TAX</v>
          </cell>
          <cell r="AF21">
            <v>10</v>
          </cell>
        </row>
        <row r="22">
          <cell r="A22">
            <v>11</v>
          </cell>
          <cell r="B22" t="str">
            <v>(APPLICABLE TO LINE 7)</v>
          </cell>
          <cell r="C22">
            <v>0</v>
          </cell>
          <cell r="D22">
            <v>0</v>
          </cell>
          <cell r="AF22">
            <v>11</v>
          </cell>
        </row>
        <row r="23">
          <cell r="A23">
            <v>12</v>
          </cell>
          <cell r="B23" t="str">
            <v>INCREASE (DECREASE) STATE UTILITY TAX</v>
          </cell>
          <cell r="E23">
            <v>0</v>
          </cell>
          <cell r="AF23">
            <v>12</v>
          </cell>
        </row>
        <row r="24">
          <cell r="A24">
            <v>13</v>
          </cell>
          <cell r="B24" t="str">
            <v>INCREASE (DECREASE) INCOME</v>
          </cell>
          <cell r="E24">
            <v>0</v>
          </cell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25">
            <v>14</v>
          </cell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26">
            <v>15</v>
          </cell>
          <cell r="B26" t="str">
            <v>INCREASE (DECREASE) FIT @</v>
          </cell>
          <cell r="D26">
            <v>0</v>
          </cell>
          <cell r="E26">
            <v>0</v>
          </cell>
          <cell r="AF26">
            <v>15</v>
          </cell>
        </row>
        <row r="27">
          <cell r="A27">
            <v>16</v>
          </cell>
          <cell r="B27" t="str">
            <v>INCREASE (DECREASE) NOI</v>
          </cell>
          <cell r="E27">
            <v>0</v>
          </cell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look Issues"/>
      <sheetName val="Rpt Checklist"/>
      <sheetName val="2006 PC Budget Issues"/>
      <sheetName val="Outlook Assumptions"/>
      <sheetName val="Outlook Dates &amp; Load"/>
      <sheetName val="Report"/>
      <sheetName val="PC Reconciliation b4 load"/>
      <sheetName val="Actual vs Forecast"/>
      <sheetName val="SUMMARY PC_PCA"/>
      <sheetName val="PC Reconciliation"/>
      <sheetName val="Outlook Recon to Fcst"/>
      <sheetName val="2006 Outlook"/>
      <sheetName val="2007 Outlook"/>
      <sheetName val="contract Rates"/>
      <sheetName val="2ndary Analysis 2006"/>
      <sheetName val="Outlook Summary Sheet"/>
      <sheetName val="Unit Costs 2006"/>
      <sheetName val="2006 Outlook Recon to Budget"/>
      <sheetName val="RA chart Median"/>
      <sheetName val="RA chart Best"/>
      <sheetName val="RA chart Worst"/>
      <sheetName val="2ndary Analysis 2006 Budget"/>
      <sheetName val="2008 Outlook"/>
      <sheetName val="2ndary Analysis 2007"/>
      <sheetName val="PC Risks"/>
      <sheetName val="Total"/>
      <sheetName val="Mthly KW inputs"/>
      <sheetName val="KWMapping"/>
      <sheetName val="MTM Gas Summary"/>
      <sheetName val="KW Gas Phy Inputs"/>
      <sheetName val="KW Gas Fin Inputs"/>
      <sheetName val="2005 Actual"/>
      <sheetName val="PCA Cha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7"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3.4421170270575369E-2</v>
          </cell>
          <cell r="O7">
            <v>-1.1155325709363336E-3</v>
          </cell>
          <cell r="Q7">
            <v>3.2786368334579469E-3</v>
          </cell>
          <cell r="R7">
            <v>11</v>
          </cell>
          <cell r="S7" t="str">
            <v>Update formula MONTHLY</v>
          </cell>
        </row>
        <row r="8">
          <cell r="H8">
            <v>38838</v>
          </cell>
          <cell r="I8">
            <v>38869</v>
          </cell>
          <cell r="J8">
            <v>38899</v>
          </cell>
          <cell r="K8">
            <v>38930</v>
          </cell>
          <cell r="L8">
            <v>38961</v>
          </cell>
          <cell r="M8">
            <v>38991</v>
          </cell>
          <cell r="N8">
            <v>39022</v>
          </cell>
          <cell r="O8">
            <v>39052</v>
          </cell>
          <cell r="Q8" t="str">
            <v>Total</v>
          </cell>
          <cell r="R8" t="str">
            <v>Frcst</v>
          </cell>
          <cell r="S8" t="str">
            <v>Actuals</v>
          </cell>
        </row>
        <row r="9">
          <cell r="T9" t="str">
            <v>Total</v>
          </cell>
          <cell r="U9" t="str">
            <v>Frcst</v>
          </cell>
          <cell r="V9" t="str">
            <v>Actuals</v>
          </cell>
        </row>
        <row r="10"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1692.2400000000052</v>
          </cell>
          <cell r="O10">
            <v>1038</v>
          </cell>
          <cell r="Q10">
            <v>2730.2400000000052</v>
          </cell>
          <cell r="T10">
            <v>-155.72824440000028</v>
          </cell>
          <cell r="U10">
            <v>-64.034219999999991</v>
          </cell>
          <cell r="V10">
            <v>-91.694024400000288</v>
          </cell>
        </row>
        <row r="11"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5220.5</v>
          </cell>
          <cell r="O11">
            <v>-14360</v>
          </cell>
          <cell r="Q11">
            <v>-9139.5</v>
          </cell>
          <cell r="T11">
            <v>602.99560749999989</v>
          </cell>
          <cell r="U11">
            <v>885.86839999999995</v>
          </cell>
          <cell r="V11">
            <v>-282.87279250000006</v>
          </cell>
          <cell r="W11">
            <v>-9139.5</v>
          </cell>
          <cell r="X11">
            <v>30.950576344438986</v>
          </cell>
        </row>
        <row r="12"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1451.9800000000032</v>
          </cell>
          <cell r="O12">
            <v>4448</v>
          </cell>
          <cell r="Q12">
            <v>5899.9800000000032</v>
          </cell>
          <cell r="T12">
            <v>-353.07265630000018</v>
          </cell>
          <cell r="U12">
            <v>-274.39711999999997</v>
          </cell>
          <cell r="V12">
            <v>-78.675536300000175</v>
          </cell>
        </row>
        <row r="13"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-4766.74</v>
          </cell>
          <cell r="O13">
            <v>-12443</v>
          </cell>
          <cell r="Q13">
            <v>-17209.739999999998</v>
          </cell>
          <cell r="T13">
            <v>1025.8944769</v>
          </cell>
          <cell r="U13">
            <v>767.60866999999996</v>
          </cell>
          <cell r="V13">
            <v>258.28580690000001</v>
          </cell>
          <cell r="W13">
            <v>-17209.739999999998</v>
          </cell>
          <cell r="X13">
            <v>-15.008117897190781</v>
          </cell>
        </row>
        <row r="14"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-5623</v>
          </cell>
          <cell r="O14">
            <v>-15297</v>
          </cell>
          <cell r="Q14">
            <v>-20920</v>
          </cell>
          <cell r="T14">
            <v>1248.3541850000001</v>
          </cell>
          <cell r="U14">
            <v>943.6719300000002</v>
          </cell>
          <cell r="V14">
            <v>304.682255</v>
          </cell>
          <cell r="W14">
            <v>-20920</v>
          </cell>
          <cell r="X14">
            <v>-14.564161328871894</v>
          </cell>
        </row>
        <row r="15"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2925.33</v>
          </cell>
          <cell r="O15">
            <v>-5506</v>
          </cell>
          <cell r="Q15">
            <v>-2580.67</v>
          </cell>
          <cell r="T15">
            <v>181.15613395000003</v>
          </cell>
          <cell r="U15">
            <v>339.66514000000001</v>
          </cell>
          <cell r="V15">
            <v>-158.50900604999998</v>
          </cell>
        </row>
        <row r="16"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Q16">
            <v>0</v>
          </cell>
          <cell r="T16">
            <v>0</v>
          </cell>
          <cell r="U16">
            <v>0</v>
          </cell>
          <cell r="V16">
            <v>0</v>
          </cell>
        </row>
        <row r="17"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900.31000000000859</v>
          </cell>
          <cell r="O17">
            <v>-42120</v>
          </cell>
          <cell r="Q17">
            <v>-41219.689999999988</v>
          </cell>
          <cell r="R17">
            <v>-42120</v>
          </cell>
          <cell r="S17">
            <v>900.31000000000859</v>
          </cell>
          <cell r="T17">
            <v>2549.5995026499995</v>
          </cell>
          <cell r="U17">
            <v>2598.3828000000003</v>
          </cell>
          <cell r="V17">
            <v>-48.783297350000453</v>
          </cell>
          <cell r="W17" t="str">
            <v>x</v>
          </cell>
        </row>
        <row r="18"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-48.783297350000467</v>
          </cell>
          <cell r="O18">
            <v>2598.3827999999999</v>
          </cell>
          <cell r="Q18">
            <v>2549.5995026499995</v>
          </cell>
          <cell r="R18">
            <v>2598.3827999999999</v>
          </cell>
          <cell r="S18">
            <v>-48.783297350000467</v>
          </cell>
          <cell r="W18">
            <v>-47269.24</v>
          </cell>
          <cell r="X18">
            <v>0.10972570869999954</v>
          </cell>
          <cell r="Y18">
            <v>-2.321292000886825</v>
          </cell>
        </row>
        <row r="19">
          <cell r="R19">
            <v>0</v>
          </cell>
          <cell r="S19">
            <v>0</v>
          </cell>
        </row>
        <row r="21"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574.04999999999984</v>
          </cell>
          <cell r="O21">
            <v>-2436</v>
          </cell>
          <cell r="Q21">
            <v>-1861.9500000000003</v>
          </cell>
          <cell r="T21">
            <v>119.17194075</v>
          </cell>
          <cell r="U21">
            <v>150.27683999999999</v>
          </cell>
          <cell r="V21">
            <v>-31.104899249999992</v>
          </cell>
          <cell r="W21" t="str">
            <v>x</v>
          </cell>
        </row>
        <row r="22"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5049</v>
          </cell>
          <cell r="O22">
            <v>-5049</v>
          </cell>
          <cell r="Q22">
            <v>0</v>
          </cell>
          <cell r="T22">
            <v>37.892744999999998</v>
          </cell>
          <cell r="U22">
            <v>311.47280999999998</v>
          </cell>
          <cell r="V22">
            <v>-273.58006499999999</v>
          </cell>
        </row>
        <row r="23"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1705.6799999999998</v>
          </cell>
          <cell r="O23">
            <v>-2140</v>
          </cell>
          <cell r="Q23">
            <v>-434.32000000000016</v>
          </cell>
          <cell r="T23">
            <v>39.594329200000004</v>
          </cell>
          <cell r="U23">
            <v>132.01659999999998</v>
          </cell>
          <cell r="V23">
            <v>-92.422270799999993</v>
          </cell>
          <cell r="W23" t="str">
            <v>x</v>
          </cell>
        </row>
        <row r="24"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-543</v>
          </cell>
          <cell r="O24">
            <v>1567</v>
          </cell>
          <cell r="Q24">
            <v>1024</v>
          </cell>
          <cell r="T24">
            <v>-67.245774999999995</v>
          </cell>
          <cell r="U24">
            <v>-96.668229999999994</v>
          </cell>
          <cell r="V24">
            <v>29.422455000000003</v>
          </cell>
          <cell r="W24" t="str">
            <v>x</v>
          </cell>
        </row>
        <row r="25"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17</v>
          </cell>
          <cell r="O25">
            <v>-17</v>
          </cell>
          <cell r="Q25">
            <v>0</v>
          </cell>
          <cell r="T25">
            <v>0.12758500000000003</v>
          </cell>
          <cell r="U25">
            <v>1.0487299999999999</v>
          </cell>
          <cell r="V25">
            <v>-0.92114499999999999</v>
          </cell>
          <cell r="W25" t="str">
            <v>x</v>
          </cell>
        </row>
        <row r="26"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6802.73</v>
          </cell>
          <cell r="O26">
            <v>-8075</v>
          </cell>
          <cell r="Q26">
            <v>-1272.2700000000004</v>
          </cell>
          <cell r="R26">
            <v>0</v>
          </cell>
          <cell r="S26">
            <v>-1272.2700000000004</v>
          </cell>
          <cell r="T26">
            <v>129.54082495</v>
          </cell>
          <cell r="U26">
            <v>497.09801999999991</v>
          </cell>
          <cell r="V26">
            <v>-368.60592505</v>
          </cell>
        </row>
        <row r="27"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-368.60592505</v>
          </cell>
          <cell r="O27">
            <v>498.14675</v>
          </cell>
          <cell r="Q27">
            <v>129.54082495</v>
          </cell>
          <cell r="R27">
            <v>498.14675</v>
          </cell>
          <cell r="S27">
            <v>-368.60592505</v>
          </cell>
        </row>
        <row r="28">
          <cell r="R28">
            <v>1.0487300000000914</v>
          </cell>
          <cell r="S28">
            <v>0</v>
          </cell>
        </row>
        <row r="30"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12731.009999999998</v>
          </cell>
          <cell r="O30">
            <v>-13462</v>
          </cell>
          <cell r="Q30">
            <v>-730.9900000000016</v>
          </cell>
          <cell r="R30">
            <v>-13462</v>
          </cell>
          <cell r="S30">
            <v>12731.009999999998</v>
          </cell>
        </row>
        <row r="31"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-68</v>
          </cell>
          <cell r="O31">
            <v>94</v>
          </cell>
          <cell r="Q31">
            <v>26</v>
          </cell>
          <cell r="R31">
            <v>94</v>
          </cell>
          <cell r="S31">
            <v>-68</v>
          </cell>
          <cell r="W31" t="str">
            <v>Sept. 1 - 30</v>
          </cell>
          <cell r="X31" t="str">
            <v>Oct 1 -15</v>
          </cell>
          <cell r="Y31" t="str">
            <v>Oct 16-31</v>
          </cell>
          <cell r="Z31" t="str">
            <v>Nov</v>
          </cell>
        </row>
        <row r="32"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356</v>
          </cell>
          <cell r="O32">
            <v>-2415</v>
          </cell>
          <cell r="Q32">
            <v>-2059</v>
          </cell>
          <cell r="R32">
            <v>-2415</v>
          </cell>
          <cell r="S32">
            <v>356</v>
          </cell>
        </row>
        <row r="33"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13019.009999999998</v>
          </cell>
          <cell r="O33">
            <v>-15783</v>
          </cell>
          <cell r="Q33">
            <v>-2763.9900000000016</v>
          </cell>
          <cell r="R33">
            <v>-15783</v>
          </cell>
          <cell r="S33">
            <v>13019.009999999998</v>
          </cell>
          <cell r="W33">
            <v>0</v>
          </cell>
          <cell r="X33">
            <v>6103</v>
          </cell>
          <cell r="Y33">
            <v>-6103</v>
          </cell>
        </row>
        <row r="34"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-705.43505684999991</v>
          </cell>
          <cell r="O34">
            <v>973.65327000000002</v>
          </cell>
          <cell r="Q34">
            <v>268.21821315000011</v>
          </cell>
          <cell r="R34">
            <v>973.65327000000002</v>
          </cell>
          <cell r="S34">
            <v>-705.43505684999991</v>
          </cell>
          <cell r="T34" t="str">
            <v>x</v>
          </cell>
          <cell r="W34">
            <v>0</v>
          </cell>
          <cell r="X34">
            <v>302830.86</v>
          </cell>
          <cell r="Y34">
            <v>-302830.86</v>
          </cell>
          <cell r="Z34">
            <v>19289.86</v>
          </cell>
        </row>
        <row r="35">
          <cell r="R35" t="str">
            <v>x</v>
          </cell>
        </row>
        <row r="36">
          <cell r="X36">
            <v>302830.86</v>
          </cell>
          <cell r="Y36">
            <v>-283541</v>
          </cell>
        </row>
        <row r="37"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9302</v>
          </cell>
          <cell r="O37">
            <v>7657</v>
          </cell>
          <cell r="Q37">
            <v>16959</v>
          </cell>
          <cell r="R37">
            <v>7657</v>
          </cell>
          <cell r="S37">
            <v>9302</v>
          </cell>
          <cell r="X37" t="str">
            <v>Actuals only</v>
          </cell>
          <cell r="Y37" t="str">
            <v>Forecast only</v>
          </cell>
        </row>
        <row r="38"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7657</v>
          </cell>
          <cell r="O38">
            <v>-15469</v>
          </cell>
          <cell r="Q38">
            <v>-7812</v>
          </cell>
          <cell r="R38">
            <v>-15469</v>
          </cell>
          <cell r="S38">
            <v>7657</v>
          </cell>
        </row>
        <row r="39"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2174</v>
          </cell>
          <cell r="O39">
            <v>-3619</v>
          </cell>
          <cell r="Q39">
            <v>-1445</v>
          </cell>
          <cell r="R39">
            <v>-3619</v>
          </cell>
          <cell r="S39">
            <v>2174</v>
          </cell>
        </row>
        <row r="40"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19133</v>
          </cell>
          <cell r="O40">
            <v>-11431</v>
          </cell>
          <cell r="Q40">
            <v>7702</v>
          </cell>
          <cell r="R40">
            <v>-11431</v>
          </cell>
          <cell r="S40">
            <v>19133</v>
          </cell>
        </row>
        <row r="41"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-1036.7216050000002</v>
          </cell>
          <cell r="O41">
            <v>705.17839000000004</v>
          </cell>
          <cell r="Q41">
            <v>-331.54321500000015</v>
          </cell>
          <cell r="R41">
            <v>705.17839000000004</v>
          </cell>
          <cell r="S41">
            <v>-1036.7216050000002</v>
          </cell>
          <cell r="T41" t="str">
            <v>x</v>
          </cell>
        </row>
        <row r="42">
          <cell r="R42" t="str">
            <v>x</v>
          </cell>
        </row>
        <row r="44"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91556.31399999978</v>
          </cell>
          <cell r="O44">
            <v>-122241</v>
          </cell>
          <cell r="Q44">
            <v>-30684.68600000022</v>
          </cell>
          <cell r="R44">
            <v>-122241</v>
          </cell>
          <cell r="S44">
            <v>91556.31399999978</v>
          </cell>
        </row>
        <row r="45"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4960.9788740899876</v>
          </cell>
          <cell r="O45">
            <v>-7541.0472900000004</v>
          </cell>
          <cell r="Q45">
            <v>-2580.0684159100128</v>
          </cell>
          <cell r="R45">
            <v>-7541.0472900000004</v>
          </cell>
          <cell r="S45">
            <v>4960.9788740899876</v>
          </cell>
          <cell r="T45" t="str">
            <v>x</v>
          </cell>
        </row>
        <row r="46">
          <cell r="R46" t="str">
            <v>x</v>
          </cell>
        </row>
        <row r="48"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-29789</v>
          </cell>
          <cell r="Q48">
            <v>-29789</v>
          </cell>
          <cell r="R48">
            <v>-29789</v>
          </cell>
          <cell r="S48">
            <v>0</v>
          </cell>
        </row>
        <row r="49"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8012.5040000000008</v>
          </cell>
          <cell r="O49">
            <v>-5763</v>
          </cell>
          <cell r="Q49">
            <v>2249.5040000000008</v>
          </cell>
          <cell r="R49">
            <v>-5763</v>
          </cell>
          <cell r="S49">
            <v>8012.5040000000008</v>
          </cell>
        </row>
        <row r="50"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8012.5040000000008</v>
          </cell>
          <cell r="O50">
            <v>-35552</v>
          </cell>
          <cell r="Q50">
            <v>-27539.495999999999</v>
          </cell>
          <cell r="R50">
            <v>-35552</v>
          </cell>
          <cell r="S50">
            <v>8012.5040000000008</v>
          </cell>
        </row>
        <row r="51"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-434.15752924000009</v>
          </cell>
          <cell r="O51">
            <v>2190.7562907526885</v>
          </cell>
          <cell r="Q51">
            <v>1756.5987615126885</v>
          </cell>
          <cell r="R51">
            <v>2190.7562907526885</v>
          </cell>
          <cell r="S51">
            <v>-434.15752924000009</v>
          </cell>
          <cell r="T51" t="str">
            <v>x</v>
          </cell>
        </row>
        <row r="52">
          <cell r="R52" t="str">
            <v>x</v>
          </cell>
        </row>
        <row r="53"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-743</v>
          </cell>
          <cell r="O53">
            <v>10</v>
          </cell>
          <cell r="Q53">
            <v>-733</v>
          </cell>
          <cell r="R53">
            <v>10</v>
          </cell>
          <cell r="S53">
            <v>-743</v>
          </cell>
        </row>
        <row r="54"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40.259455000000003</v>
          </cell>
          <cell r="O54">
            <v>-0.6169</v>
          </cell>
          <cell r="Q54">
            <v>39.642555000000002</v>
          </cell>
          <cell r="R54">
            <v>-0.61690000000000111</v>
          </cell>
          <cell r="S54">
            <v>40.259455000000003</v>
          </cell>
          <cell r="T54" t="str">
            <v>x</v>
          </cell>
        </row>
        <row r="58"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44299</v>
          </cell>
          <cell r="O58">
            <v>23913</v>
          </cell>
          <cell r="Q58">
            <v>68212</v>
          </cell>
          <cell r="R58">
            <v>23913</v>
          </cell>
          <cell r="S58">
            <v>44299</v>
          </cell>
        </row>
        <row r="59"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82.622557111111774</v>
          </cell>
          <cell r="O59">
            <v>-1.6456258064513056</v>
          </cell>
          <cell r="Q59">
            <v>80.976931304660468</v>
          </cell>
          <cell r="R59">
            <v>-1.6456258064513065</v>
          </cell>
          <cell r="S59">
            <v>82.622557111111774</v>
          </cell>
          <cell r="T59" t="str">
            <v>x</v>
          </cell>
        </row>
        <row r="61"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2490.1574727110983</v>
          </cell>
          <cell r="O61">
            <v>-577.1923150537632</v>
          </cell>
          <cell r="Q61">
            <v>1912.9651576573351</v>
          </cell>
          <cell r="R61">
            <v>-577.1923150537632</v>
          </cell>
          <cell r="S61">
            <v>2490.1574727110983</v>
          </cell>
          <cell r="T61">
            <v>2490.1574727110988</v>
          </cell>
        </row>
        <row r="62"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4186.5692199999985</v>
          </cell>
          <cell r="O62">
            <v>406.85437918617947</v>
          </cell>
          <cell r="Q62">
            <v>4593.4235991861779</v>
          </cell>
          <cell r="R62">
            <v>406.85437918617936</v>
          </cell>
          <cell r="S62">
            <v>4186.5692199999985</v>
          </cell>
        </row>
        <row r="63"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1696.4117472889002</v>
          </cell>
          <cell r="O63">
            <v>984.04669423994267</v>
          </cell>
          <cell r="Q63">
            <v>2680.4584415288427</v>
          </cell>
          <cell r="R63">
            <v>984.04669423994255</v>
          </cell>
          <cell r="S63">
            <v>1696.4117472889002</v>
          </cell>
          <cell r="T63" t="str">
            <v>x</v>
          </cell>
        </row>
        <row r="65">
          <cell r="S65">
            <v>4186.5692199999985</v>
          </cell>
        </row>
        <row r="66">
          <cell r="M66" t="e">
            <v>#DIV/0!</v>
          </cell>
          <cell r="N66">
            <v>54.184999999999995</v>
          </cell>
          <cell r="S66">
            <v>1696.4117472889002</v>
          </cell>
        </row>
        <row r="67">
          <cell r="M67" t="e">
            <v>#DIV/0!</v>
          </cell>
          <cell r="N67">
            <v>-54.185000000000002</v>
          </cell>
        </row>
        <row r="84">
          <cell r="M84" t="str">
            <v>Flat Prices 11/21-11/30</v>
          </cell>
          <cell r="N84">
            <v>70.236239253929938</v>
          </cell>
          <cell r="Q84">
            <v>9.5674631792419493</v>
          </cell>
          <cell r="R84" t="str">
            <v>Unit 1/2</v>
          </cell>
        </row>
        <row r="85">
          <cell r="M85" t="str">
            <v>Load Increase</v>
          </cell>
          <cell r="N85">
            <v>6430571.1753119193</v>
          </cell>
          <cell r="Q85">
            <v>9.4411493528471233</v>
          </cell>
          <cell r="R85" t="str">
            <v>Unit 3/4</v>
          </cell>
        </row>
        <row r="86">
          <cell r="M86" t="str">
            <v>Coal Increase</v>
          </cell>
          <cell r="N86">
            <v>-1027739.4367140647</v>
          </cell>
          <cell r="Q86">
            <v>5.7579445280584824</v>
          </cell>
          <cell r="R86" t="str">
            <v>N.W.E.</v>
          </cell>
        </row>
        <row r="87">
          <cell r="M87" t="str">
            <v>Hydro increase</v>
          </cell>
          <cell r="N87">
            <v>-914406.30120930634</v>
          </cell>
        </row>
        <row r="88">
          <cell r="M88" t="str">
            <v>Wind Increase</v>
          </cell>
          <cell r="N88">
            <v>-562768.14796707069</v>
          </cell>
        </row>
        <row r="89">
          <cell r="M89" t="str">
            <v>Tenaska</v>
          </cell>
          <cell r="N89">
            <v>1694345.3308449725</v>
          </cell>
        </row>
        <row r="90">
          <cell r="M90" t="str">
            <v>Excess gas sales</v>
          </cell>
          <cell r="N90">
            <v>-946836.19993925747</v>
          </cell>
        </row>
        <row r="93">
          <cell r="L93" t="str">
            <v>Change Load</v>
          </cell>
          <cell r="M93" t="str">
            <v>Flat Price</v>
          </cell>
          <cell r="N93" t="str">
            <v>Cost Incr.</v>
          </cell>
          <cell r="S93" t="str">
            <v>KW</v>
          </cell>
          <cell r="T93" t="str">
            <v>Aces</v>
          </cell>
          <cell r="U93" t="str">
            <v>Diff</v>
          </cell>
        </row>
        <row r="94">
          <cell r="K94">
            <v>39051</v>
          </cell>
          <cell r="L94">
            <v>9498</v>
          </cell>
          <cell r="M94">
            <v>76.443333333333342</v>
          </cell>
          <cell r="N94">
            <v>726058.78</v>
          </cell>
          <cell r="S94">
            <v>72048</v>
          </cell>
          <cell r="T94">
            <v>81546</v>
          </cell>
          <cell r="U94">
            <v>9498</v>
          </cell>
        </row>
        <row r="95">
          <cell r="K95">
            <v>39050</v>
          </cell>
          <cell r="L95">
            <v>23082</v>
          </cell>
          <cell r="M95">
            <v>79.526666666666657</v>
          </cell>
          <cell r="N95">
            <v>1835634.5199999998</v>
          </cell>
          <cell r="S95">
            <v>71319</v>
          </cell>
          <cell r="T95">
            <v>94401</v>
          </cell>
          <cell r="U95">
            <v>23082</v>
          </cell>
        </row>
        <row r="96">
          <cell r="K96">
            <v>39049</v>
          </cell>
          <cell r="L96">
            <v>19735</v>
          </cell>
          <cell r="M96">
            <v>79.616666666666674</v>
          </cell>
          <cell r="N96">
            <v>1571234.9166666667</v>
          </cell>
          <cell r="S96">
            <v>71573</v>
          </cell>
          <cell r="T96">
            <v>91308</v>
          </cell>
          <cell r="U96">
            <v>19735</v>
          </cell>
        </row>
        <row r="97">
          <cell r="K97">
            <v>39048</v>
          </cell>
          <cell r="L97">
            <v>12124</v>
          </cell>
          <cell r="M97">
            <v>58.833333333333336</v>
          </cell>
          <cell r="N97">
            <v>713295.33333333337</v>
          </cell>
          <cell r="S97">
            <v>71641</v>
          </cell>
          <cell r="T97">
            <v>83765</v>
          </cell>
          <cell r="U97">
            <v>12124</v>
          </cell>
        </row>
        <row r="98">
          <cell r="K98">
            <v>39047</v>
          </cell>
          <cell r="L98">
            <v>8350</v>
          </cell>
          <cell r="M98">
            <v>55.78</v>
          </cell>
          <cell r="N98">
            <v>465763</v>
          </cell>
          <cell r="S98">
            <v>66624</v>
          </cell>
          <cell r="T98">
            <v>74974</v>
          </cell>
          <cell r="U98">
            <v>8350</v>
          </cell>
        </row>
        <row r="99">
          <cell r="K99">
            <v>39046</v>
          </cell>
          <cell r="L99">
            <v>4531</v>
          </cell>
          <cell r="M99">
            <v>52.22</v>
          </cell>
          <cell r="N99">
            <v>236608.82</v>
          </cell>
          <cell r="S99">
            <v>66849</v>
          </cell>
          <cell r="T99">
            <v>71380</v>
          </cell>
          <cell r="U99">
            <v>4531</v>
          </cell>
        </row>
        <row r="100">
          <cell r="K100">
            <v>39045</v>
          </cell>
          <cell r="L100">
            <v>989</v>
          </cell>
          <cell r="M100">
            <v>52.22</v>
          </cell>
          <cell r="N100">
            <v>51645.58</v>
          </cell>
          <cell r="S100">
            <v>69379</v>
          </cell>
          <cell r="T100">
            <v>70368</v>
          </cell>
          <cell r="U100">
            <v>989</v>
          </cell>
        </row>
        <row r="101">
          <cell r="K101">
            <v>39044</v>
          </cell>
          <cell r="L101">
            <v>3297</v>
          </cell>
          <cell r="M101">
            <v>49</v>
          </cell>
          <cell r="N101">
            <v>161553</v>
          </cell>
          <cell r="S101">
            <v>66624</v>
          </cell>
          <cell r="T101">
            <v>69921</v>
          </cell>
          <cell r="U101">
            <v>3297</v>
          </cell>
        </row>
        <row r="102">
          <cell r="K102">
            <v>39043</v>
          </cell>
          <cell r="L102">
            <v>2314</v>
          </cell>
          <cell r="M102">
            <v>55.683333333333337</v>
          </cell>
          <cell r="N102">
            <v>128851.23333333334</v>
          </cell>
          <cell r="S102">
            <v>70577</v>
          </cell>
          <cell r="T102">
            <v>72891</v>
          </cell>
          <cell r="U102">
            <v>2314</v>
          </cell>
        </row>
        <row r="103">
          <cell r="K103">
            <v>39042</v>
          </cell>
          <cell r="L103">
            <v>-246</v>
          </cell>
          <cell r="M103">
            <v>55.683333333333337</v>
          </cell>
          <cell r="N103">
            <v>-13698.1</v>
          </cell>
          <cell r="S103">
            <v>71169</v>
          </cell>
          <cell r="T103">
            <v>70923</v>
          </cell>
          <cell r="U103">
            <v>-246</v>
          </cell>
        </row>
        <row r="110">
          <cell r="L110">
            <v>83674</v>
          </cell>
          <cell r="N110">
            <v>5876947.083333334</v>
          </cell>
          <cell r="S110">
            <v>697803</v>
          </cell>
          <cell r="T110">
            <v>781477</v>
          </cell>
          <cell r="U110">
            <v>83674</v>
          </cell>
        </row>
        <row r="111">
          <cell r="L111">
            <v>91556.31399999978</v>
          </cell>
          <cell r="N111">
            <v>70.236239253929938</v>
          </cell>
          <cell r="O111">
            <v>56.050111111111129</v>
          </cell>
        </row>
        <row r="112">
          <cell r="K112" t="str">
            <v>diff</v>
          </cell>
          <cell r="L112">
            <v>-7882.3139999997802</v>
          </cell>
        </row>
        <row r="113">
          <cell r="O113">
            <v>14.186128142818809</v>
          </cell>
        </row>
        <row r="114">
          <cell r="O114">
            <v>0.25309723498490289</v>
          </cell>
        </row>
      </sheetData>
      <sheetData sheetId="15" refreshError="1">
        <row r="2">
          <cell r="D2" t="str">
            <v>CURRENT FORECAST VS. 2006 BUDGET</v>
          </cell>
        </row>
        <row r="3">
          <cell r="R3" t="str">
            <v>LN</v>
          </cell>
          <cell r="X3" t="str">
            <v>Power Cost (in $x000)</v>
          </cell>
          <cell r="AD3" t="str">
            <v>Generation Outputs (in x000)</v>
          </cell>
        </row>
        <row r="4">
          <cell r="D4" t="str">
            <v>Current Fcst</v>
          </cell>
          <cell r="E4" t="str">
            <v>Budget</v>
          </cell>
          <cell r="F4" t="str">
            <v>YTD</v>
          </cell>
          <cell r="G4" t="str">
            <v>FM Frcst</v>
          </cell>
          <cell r="H4" t="str">
            <v>Total</v>
          </cell>
          <cell r="J4" t="str">
            <v>Current Fcst</v>
          </cell>
          <cell r="K4" t="str">
            <v>Budget</v>
          </cell>
          <cell r="L4" t="str">
            <v>YTD</v>
          </cell>
          <cell r="M4" t="str">
            <v>FM Frcst</v>
          </cell>
          <cell r="N4" t="str">
            <v>MWH</v>
          </cell>
          <cell r="R4">
            <v>1</v>
          </cell>
          <cell r="V4" t="str">
            <v>Current Fcst</v>
          </cell>
          <cell r="W4" t="str">
            <v>Prior</v>
          </cell>
          <cell r="X4" t="str">
            <v>YTD</v>
          </cell>
          <cell r="Y4" t="str">
            <v>Fcst</v>
          </cell>
          <cell r="Z4" t="str">
            <v>Total</v>
          </cell>
          <cell r="AB4" t="str">
            <v>Current Fcst</v>
          </cell>
          <cell r="AC4" t="str">
            <v>Prior</v>
          </cell>
          <cell r="AD4" t="str">
            <v>YTD</v>
          </cell>
          <cell r="AE4" t="str">
            <v>Fcst</v>
          </cell>
          <cell r="AF4" t="str">
            <v>Total</v>
          </cell>
        </row>
        <row r="5">
          <cell r="D5" t="str">
            <v>Total</v>
          </cell>
          <cell r="E5" t="str">
            <v>Total</v>
          </cell>
          <cell r="F5" t="str">
            <v>Var</v>
          </cell>
          <cell r="G5" t="str">
            <v>Var</v>
          </cell>
          <cell r="H5" t="str">
            <v>Var</v>
          </cell>
          <cell r="J5" t="str">
            <v>Total</v>
          </cell>
          <cell r="K5" t="str">
            <v>Total</v>
          </cell>
          <cell r="L5" t="str">
            <v>Var</v>
          </cell>
          <cell r="M5" t="str">
            <v>Var</v>
          </cell>
          <cell r="N5" t="str">
            <v>Total Var</v>
          </cell>
          <cell r="R5">
            <v>2</v>
          </cell>
          <cell r="V5" t="str">
            <v>Total</v>
          </cell>
          <cell r="W5" t="str">
            <v>Total</v>
          </cell>
          <cell r="X5" t="str">
            <v>Var</v>
          </cell>
          <cell r="Y5" t="str">
            <v>Var</v>
          </cell>
          <cell r="Z5" t="str">
            <v>Var</v>
          </cell>
          <cell r="AB5" t="str">
            <v>Total</v>
          </cell>
          <cell r="AC5" t="str">
            <v>Total</v>
          </cell>
          <cell r="AD5" t="str">
            <v>Var</v>
          </cell>
          <cell r="AE5" t="str">
            <v>Var</v>
          </cell>
          <cell r="AF5" t="str">
            <v>Var</v>
          </cell>
        </row>
        <row r="6">
          <cell r="A6" t="str">
            <v>Line</v>
          </cell>
          <cell r="F6" t="str">
            <v>Increase (Decrease) Power Costs $$</v>
          </cell>
          <cell r="L6" t="str">
            <v>Increase (Decrease) MWhs</v>
          </cell>
          <cell r="P6" t="str">
            <v>Explanation for Variance</v>
          </cell>
          <cell r="R6">
            <v>3</v>
          </cell>
          <cell r="X6" t="str">
            <v>Increase (Decrease) Power Costs</v>
          </cell>
          <cell r="AD6" t="str">
            <v>Increase (Decrease) MWhs</v>
          </cell>
          <cell r="AG6" t="str">
            <v>Explanation for Variance</v>
          </cell>
        </row>
        <row r="7">
          <cell r="A7">
            <v>1</v>
          </cell>
          <cell r="B7" t="str">
            <v>LOAD</v>
          </cell>
          <cell r="J7">
            <v>22538289.675999999</v>
          </cell>
          <cell r="K7">
            <v>21882015</v>
          </cell>
          <cell r="L7">
            <v>697993.67600000021</v>
          </cell>
          <cell r="M7">
            <v>-41719.000000001164</v>
          </cell>
          <cell r="N7">
            <v>656274.67599999905</v>
          </cell>
          <cell r="O7" t="e">
            <v>#REF!</v>
          </cell>
          <cell r="R7">
            <v>4</v>
          </cell>
          <cell r="S7" t="str">
            <v>LOAD</v>
          </cell>
          <cell r="AB7">
            <v>22538289.675999999</v>
          </cell>
          <cell r="AC7">
            <v>22568974.362</v>
          </cell>
          <cell r="AD7">
            <v>91556.31399999978</v>
          </cell>
          <cell r="AE7">
            <v>-122241.00000000047</v>
          </cell>
          <cell r="AF7">
            <v>-30684.686000000685</v>
          </cell>
        </row>
        <row r="8">
          <cell r="A8">
            <v>2</v>
          </cell>
          <cell r="B8" t="str">
            <v>Gas Optimization Units:</v>
          </cell>
          <cell r="R8">
            <v>5</v>
          </cell>
          <cell r="S8" t="str">
            <v>Gas Optimization Units:</v>
          </cell>
        </row>
        <row r="9">
          <cell r="A9">
            <v>3</v>
          </cell>
          <cell r="B9" t="str">
            <v>Encogen - Fuel</v>
          </cell>
          <cell r="C9" t="str">
            <v>F</v>
          </cell>
          <cell r="D9">
            <v>21416.626328624749</v>
          </cell>
          <cell r="E9">
            <v>31199.89624319215</v>
          </cell>
          <cell r="F9">
            <v>-6722.5733026601301</v>
          </cell>
          <cell r="G9">
            <v>-3060.6966119072799</v>
          </cell>
          <cell r="H9">
            <v>-9783.2699145674032</v>
          </cell>
          <cell r="J9">
            <v>268401.31000000006</v>
          </cell>
          <cell r="K9">
            <v>660449</v>
          </cell>
          <cell r="L9">
            <v>-342863.68999999994</v>
          </cell>
          <cell r="M9">
            <v>-49184</v>
          </cell>
          <cell r="N9">
            <v>-392047.68999999994</v>
          </cell>
          <cell r="O9">
            <v>0</v>
          </cell>
          <cell r="R9">
            <v>6</v>
          </cell>
          <cell r="S9" t="str">
            <v>Encogen - Fuel</v>
          </cell>
          <cell r="U9" t="str">
            <v>F</v>
          </cell>
          <cell r="V9">
            <v>21416.626328624749</v>
          </cell>
          <cell r="W9">
            <v>20283.712621039696</v>
          </cell>
          <cell r="X9">
            <v>199.40331949232746</v>
          </cell>
          <cell r="Y9">
            <v>933.51038809272472</v>
          </cell>
          <cell r="Z9">
            <v>1132.9137075850522</v>
          </cell>
          <cell r="AA9">
            <v>0</v>
          </cell>
          <cell r="AB9">
            <v>268401.31000000006</v>
          </cell>
          <cell r="AC9">
            <v>285611.05</v>
          </cell>
          <cell r="AD9">
            <v>-4766.74</v>
          </cell>
          <cell r="AE9">
            <v>-12442.999999999933</v>
          </cell>
          <cell r="AF9">
            <v>-17209.739999999932</v>
          </cell>
        </row>
        <row r="10">
          <cell r="A10">
            <v>4</v>
          </cell>
          <cell r="B10" t="str">
            <v>Encogen - Gas Financials</v>
          </cell>
          <cell r="C10" t="str">
            <v>F</v>
          </cell>
          <cell r="D10">
            <v>-6863.3214100375699</v>
          </cell>
          <cell r="E10">
            <v>-25744.99</v>
          </cell>
          <cell r="F10">
            <v>17660.113589962431</v>
          </cell>
          <cell r="G10">
            <v>1221.5550000000001</v>
          </cell>
          <cell r="H10">
            <v>18881.668589962432</v>
          </cell>
          <cell r="R10">
            <v>7</v>
          </cell>
          <cell r="S10" t="str">
            <v>Encogen - Gas Financials</v>
          </cell>
          <cell r="U10" t="str">
            <v>F</v>
          </cell>
          <cell r="V10">
            <v>-6863.3214100375699</v>
          </cell>
          <cell r="W10">
            <v>-8153.19241003757</v>
          </cell>
          <cell r="X10">
            <v>1034.6790000000001</v>
          </cell>
          <cell r="Y10">
            <v>255.19200000000001</v>
          </cell>
          <cell r="Z10">
            <v>1289.8710000000001</v>
          </cell>
          <cell r="AA10">
            <v>0</v>
          </cell>
        </row>
        <row r="11">
          <cell r="A11">
            <v>5</v>
          </cell>
          <cell r="B11" t="str">
            <v>Encogen - (Gain)/Loss on Sales</v>
          </cell>
          <cell r="C11" t="str">
            <v>OR</v>
          </cell>
          <cell r="D11">
            <v>-9539.911900000001</v>
          </cell>
          <cell r="E11">
            <v>0</v>
          </cell>
          <cell r="F11">
            <v>-1526.6361999999999</v>
          </cell>
          <cell r="G11">
            <v>-8013.2757000000001</v>
          </cell>
          <cell r="H11">
            <v>-9539.911900000001</v>
          </cell>
          <cell r="R11">
            <v>8</v>
          </cell>
          <cell r="S11" t="str">
            <v>Encogen - (Gain)/Loss on Sales</v>
          </cell>
          <cell r="U11" t="str">
            <v>OR</v>
          </cell>
          <cell r="V11">
            <v>-9539.911900000001</v>
          </cell>
          <cell r="W11">
            <v>-9539.911900000001</v>
          </cell>
          <cell r="X11">
            <v>0</v>
          </cell>
          <cell r="Y11">
            <v>0</v>
          </cell>
          <cell r="Z11">
            <v>0</v>
          </cell>
        </row>
        <row r="12">
          <cell r="A12">
            <v>6</v>
          </cell>
          <cell r="B12" t="str">
            <v>Encogen Subtotal</v>
          </cell>
          <cell r="D12">
            <v>5013.3930185871777</v>
          </cell>
          <cell r="E12">
            <v>5454.9062431921484</v>
          </cell>
          <cell r="F12">
            <v>9410.9040873023005</v>
          </cell>
          <cell r="G12">
            <v>-9852.4173119072802</v>
          </cell>
          <cell r="H12">
            <v>-441.51322460497249</v>
          </cell>
          <cell r="J12">
            <v>268401.31000000006</v>
          </cell>
          <cell r="K12">
            <v>660449</v>
          </cell>
          <cell r="L12">
            <v>-342863.68999999994</v>
          </cell>
          <cell r="M12">
            <v>-49184</v>
          </cell>
          <cell r="N12">
            <v>-392047.68999999994</v>
          </cell>
          <cell r="R12">
            <v>9</v>
          </cell>
          <cell r="S12" t="str">
            <v>Encogen Subtotal</v>
          </cell>
          <cell r="V12">
            <v>5013.3930185871777</v>
          </cell>
          <cell r="W12">
            <v>2590.6083110021264</v>
          </cell>
          <cell r="X12">
            <v>1234.0823194923275</v>
          </cell>
          <cell r="Y12">
            <v>1188.7023880927247</v>
          </cell>
          <cell r="Z12">
            <v>2422.7847075850523</v>
          </cell>
          <cell r="AA12">
            <v>0</v>
          </cell>
          <cell r="AB12">
            <v>268401.31000000006</v>
          </cell>
          <cell r="AC12">
            <v>285611.05</v>
          </cell>
          <cell r="AD12">
            <v>-4766.74</v>
          </cell>
          <cell r="AE12">
            <v>-12442.999999999933</v>
          </cell>
          <cell r="AF12">
            <v>-17209.739999999932</v>
          </cell>
        </row>
        <row r="13">
          <cell r="A13">
            <v>7</v>
          </cell>
          <cell r="B13" t="str">
            <v>Fred 1 - Fuel</v>
          </cell>
          <cell r="C13" t="str">
            <v>F</v>
          </cell>
          <cell r="D13">
            <v>23230.346397024787</v>
          </cell>
          <cell r="E13">
            <v>44545.680999999997</v>
          </cell>
          <cell r="F13">
            <v>-19775.892</v>
          </cell>
          <cell r="G13">
            <v>-1539.4426029752119</v>
          </cell>
          <cell r="H13">
            <v>-21315.334602975214</v>
          </cell>
          <cell r="J13">
            <v>418576</v>
          </cell>
          <cell r="K13">
            <v>589521</v>
          </cell>
          <cell r="L13">
            <v>-157024</v>
          </cell>
          <cell r="M13">
            <v>-13921</v>
          </cell>
          <cell r="N13">
            <v>-170945</v>
          </cell>
          <cell r="R13">
            <v>10</v>
          </cell>
          <cell r="S13" t="str">
            <v>Fred 1 - Fuel</v>
          </cell>
          <cell r="U13" t="str">
            <v>F</v>
          </cell>
          <cell r="V13">
            <v>23230.346397024787</v>
          </cell>
          <cell r="W13">
            <v>24102.2760453685</v>
          </cell>
          <cell r="X13">
            <v>-460.53604536849912</v>
          </cell>
          <cell r="Y13">
            <v>-411.39360297521296</v>
          </cell>
          <cell r="Z13">
            <v>-871.92964834371219</v>
          </cell>
          <cell r="AB13">
            <v>418576</v>
          </cell>
          <cell r="AC13">
            <v>439496</v>
          </cell>
          <cell r="AD13">
            <v>-5623</v>
          </cell>
          <cell r="AE13">
            <v>-15297</v>
          </cell>
          <cell r="AF13">
            <v>-20920</v>
          </cell>
        </row>
        <row r="14">
          <cell r="A14">
            <v>8</v>
          </cell>
          <cell r="B14" t="str">
            <v>Fred 1 - Gas Financials</v>
          </cell>
          <cell r="C14" t="str">
            <v>F</v>
          </cell>
          <cell r="D14">
            <v>2720.64</v>
          </cell>
          <cell r="E14">
            <v>-13641.002</v>
          </cell>
          <cell r="F14">
            <v>15132.74</v>
          </cell>
          <cell r="G14">
            <v>1228.902</v>
          </cell>
          <cell r="H14">
            <v>16361.642</v>
          </cell>
          <cell r="R14">
            <v>11</v>
          </cell>
          <cell r="S14" t="str">
            <v>Fred 1 - Gas Financials</v>
          </cell>
          <cell r="U14" t="str">
            <v>F</v>
          </cell>
          <cell r="V14">
            <v>2720.64</v>
          </cell>
          <cell r="W14">
            <v>3124.3429999999998</v>
          </cell>
          <cell r="X14">
            <v>-316.28300000000002</v>
          </cell>
          <cell r="Y14">
            <v>-87.42</v>
          </cell>
          <cell r="Z14">
            <v>-403.70299999999997</v>
          </cell>
        </row>
        <row r="15">
          <cell r="A15">
            <v>9</v>
          </cell>
          <cell r="B15" t="str">
            <v>Freddy - (Gain)/Loss on Sales</v>
          </cell>
          <cell r="C15" t="str">
            <v>OR</v>
          </cell>
          <cell r="D15">
            <v>-6185.1980000000003</v>
          </cell>
          <cell r="E15">
            <v>0</v>
          </cell>
          <cell r="F15">
            <v>-424.959</v>
          </cell>
          <cell r="G15">
            <v>-5760.2389999999996</v>
          </cell>
          <cell r="H15">
            <v>-6185.1980000000003</v>
          </cell>
          <cell r="S15" t="str">
            <v>Freddy - (Gain)/Loss on Sales</v>
          </cell>
          <cell r="U15" t="str">
            <v>OR</v>
          </cell>
          <cell r="V15">
            <v>-6185.1980000000003</v>
          </cell>
          <cell r="W15">
            <v>-4190.2887449908276</v>
          </cell>
          <cell r="X15">
            <v>-773.71325500917249</v>
          </cell>
          <cell r="Y15">
            <v>-1221.1959999999999</v>
          </cell>
          <cell r="Z15">
            <v>-1994.9092550091725</v>
          </cell>
        </row>
        <row r="16">
          <cell r="A16">
            <v>10</v>
          </cell>
          <cell r="B16" t="str">
            <v>Fred 1 Subtotal</v>
          </cell>
          <cell r="D16">
            <v>19765.788397024786</v>
          </cell>
          <cell r="E16">
            <v>30904.678999999996</v>
          </cell>
          <cell r="F16">
            <v>-5068.1109999999999</v>
          </cell>
          <cell r="G16">
            <v>-6070.7796029752117</v>
          </cell>
          <cell r="H16">
            <v>-11138.890602975214</v>
          </cell>
          <cell r="J16">
            <v>418576</v>
          </cell>
          <cell r="K16">
            <v>589521</v>
          </cell>
          <cell r="L16">
            <v>-157024</v>
          </cell>
          <cell r="M16">
            <v>-13921</v>
          </cell>
          <cell r="N16">
            <v>-170945</v>
          </cell>
          <cell r="R16">
            <v>13</v>
          </cell>
          <cell r="S16" t="str">
            <v>Fred 1 Subtotal</v>
          </cell>
          <cell r="V16">
            <v>19765.788397024786</v>
          </cell>
          <cell r="W16">
            <v>23036.330300377675</v>
          </cell>
          <cell r="X16">
            <v>-1550.5323003776716</v>
          </cell>
          <cell r="Y16">
            <v>-1720.0096029752128</v>
          </cell>
          <cell r="Z16">
            <v>-3270.5419033528847</v>
          </cell>
          <cell r="AA16">
            <v>0</v>
          </cell>
          <cell r="AB16">
            <v>418576</v>
          </cell>
          <cell r="AC16">
            <v>439496</v>
          </cell>
          <cell r="AD16">
            <v>-5623</v>
          </cell>
          <cell r="AE16">
            <v>-15297</v>
          </cell>
          <cell r="AF16">
            <v>-20920</v>
          </cell>
        </row>
        <row r="17">
          <cell r="A17">
            <v>11</v>
          </cell>
          <cell r="B17" t="str">
            <v>Tenaska - Contract</v>
          </cell>
          <cell r="C17" t="str">
            <v>P&amp;I</v>
          </cell>
          <cell r="D17">
            <v>141833.1345914035</v>
          </cell>
          <cell r="E17">
            <v>175889.595</v>
          </cell>
          <cell r="F17">
            <v>-29898.686666666668</v>
          </cell>
          <cell r="G17">
            <v>-4157.7737419298182</v>
          </cell>
          <cell r="H17">
            <v>-34056.460408596489</v>
          </cell>
          <cell r="J17">
            <v>864794.48</v>
          </cell>
          <cell r="K17">
            <v>913588</v>
          </cell>
          <cell r="L17">
            <v>-27463.520000000019</v>
          </cell>
          <cell r="M17">
            <v>-21330</v>
          </cell>
          <cell r="N17">
            <v>-48793.520000000019</v>
          </cell>
          <cell r="O17">
            <v>0</v>
          </cell>
          <cell r="R17">
            <v>14</v>
          </cell>
          <cell r="S17" t="str">
            <v>Tenaska - Contract</v>
          </cell>
          <cell r="U17" t="str">
            <v>P&amp;I</v>
          </cell>
          <cell r="V17">
            <v>141833.1345914035</v>
          </cell>
          <cell r="W17">
            <v>142002.86904061379</v>
          </cell>
          <cell r="X17">
            <v>867.73229271953176</v>
          </cell>
          <cell r="Y17">
            <v>-1037.466741929818</v>
          </cell>
          <cell r="Z17">
            <v>-169.73444921028613</v>
          </cell>
          <cell r="AA17">
            <v>0</v>
          </cell>
          <cell r="AB17">
            <v>864794.48</v>
          </cell>
          <cell r="AC17">
            <v>873933.98</v>
          </cell>
          <cell r="AD17">
            <v>5220.5</v>
          </cell>
          <cell r="AE17">
            <v>-14360</v>
          </cell>
          <cell r="AF17">
            <v>-9139.5</v>
          </cell>
        </row>
        <row r="18">
          <cell r="A18">
            <v>12</v>
          </cell>
          <cell r="B18" t="str">
            <v>Tenaska - Gas Financials</v>
          </cell>
          <cell r="C18" t="str">
            <v>OR</v>
          </cell>
          <cell r="D18">
            <v>-1373.9705899942931</v>
          </cell>
          <cell r="E18">
            <v>-4959.1149999999998</v>
          </cell>
          <cell r="F18">
            <v>3589.7944100057075</v>
          </cell>
          <cell r="G18">
            <v>-4.6500000000000004</v>
          </cell>
          <cell r="H18">
            <v>3585.1444100057074</v>
          </cell>
          <cell r="R18">
            <v>15</v>
          </cell>
          <cell r="S18" t="str">
            <v>Tenaska - Gas Financials</v>
          </cell>
          <cell r="U18" t="str">
            <v>OR</v>
          </cell>
          <cell r="V18">
            <v>-1373.9705899942931</v>
          </cell>
          <cell r="W18">
            <v>-571.15258999429295</v>
          </cell>
          <cell r="X18">
            <v>-715.39800000000002</v>
          </cell>
          <cell r="Y18">
            <v>-87.42</v>
          </cell>
          <cell r="Z18">
            <v>-802.81799999999998</v>
          </cell>
          <cell r="AA18">
            <v>0</v>
          </cell>
          <cell r="AB18">
            <v>0</v>
          </cell>
        </row>
        <row r="19">
          <cell r="A19">
            <v>13</v>
          </cell>
          <cell r="B19" t="str">
            <v>Tenaska - (Gain)/Loss on Sales</v>
          </cell>
          <cell r="C19" t="str">
            <v>OR</v>
          </cell>
          <cell r="D19">
            <v>302.16300000000001</v>
          </cell>
          <cell r="E19">
            <v>50.84</v>
          </cell>
          <cell r="F19">
            <v>972.06499999999994</v>
          </cell>
          <cell r="G19">
            <v>-720.74199999999996</v>
          </cell>
          <cell r="H19">
            <v>251.32300000000001</v>
          </cell>
          <cell r="R19">
            <v>16</v>
          </cell>
          <cell r="S19" t="str">
            <v>Tenaska - (Gain)/Loss on Sales</v>
          </cell>
          <cell r="U19" t="str">
            <v>OR</v>
          </cell>
          <cell r="V19">
            <v>302.16300000000001</v>
          </cell>
          <cell r="W19">
            <v>163.09494493008498</v>
          </cell>
          <cell r="X19">
            <v>-173.12294493008497</v>
          </cell>
          <cell r="Y19">
            <v>312.19099999999997</v>
          </cell>
          <cell r="Z19">
            <v>139.06805506991503</v>
          </cell>
        </row>
        <row r="20">
          <cell r="A20">
            <v>14</v>
          </cell>
          <cell r="B20" t="str">
            <v>Tenaska Subtotal</v>
          </cell>
          <cell r="D20">
            <v>140761.3270014092</v>
          </cell>
          <cell r="E20">
            <v>170981.32</v>
          </cell>
          <cell r="F20">
            <v>-25336.827256660963</v>
          </cell>
          <cell r="G20">
            <v>-4883.1657419298181</v>
          </cell>
          <cell r="H20">
            <v>-30219.99299859078</v>
          </cell>
          <cell r="J20">
            <v>864794.48</v>
          </cell>
          <cell r="K20">
            <v>913588</v>
          </cell>
          <cell r="L20">
            <v>-27463.520000000019</v>
          </cell>
          <cell r="M20">
            <v>-21330</v>
          </cell>
          <cell r="N20">
            <v>-48793.520000000019</v>
          </cell>
          <cell r="R20">
            <v>17</v>
          </cell>
          <cell r="S20" t="str">
            <v>Tenaska Subtotal</v>
          </cell>
          <cell r="V20">
            <v>140761.3270014092</v>
          </cell>
          <cell r="W20">
            <v>141594.81139554959</v>
          </cell>
          <cell r="X20">
            <v>-20.788652210553238</v>
          </cell>
          <cell r="Y20">
            <v>-812.69574192981804</v>
          </cell>
          <cell r="Z20">
            <v>-833.48439414037102</v>
          </cell>
          <cell r="AA20">
            <v>0</v>
          </cell>
          <cell r="AB20">
            <v>864794.48</v>
          </cell>
          <cell r="AC20">
            <v>873933.98</v>
          </cell>
          <cell r="AD20">
            <v>5220.5</v>
          </cell>
          <cell r="AE20">
            <v>-14360</v>
          </cell>
          <cell r="AF20">
            <v>-9139.5</v>
          </cell>
        </row>
        <row r="21">
          <cell r="A21">
            <v>15</v>
          </cell>
          <cell r="B21" t="str">
            <v>CTs - Fuel</v>
          </cell>
          <cell r="C21" t="str">
            <v>F</v>
          </cell>
          <cell r="D21">
            <v>6099.1109497827592</v>
          </cell>
          <cell r="E21">
            <v>29291.928000000004</v>
          </cell>
          <cell r="F21">
            <v>-18190.19195</v>
          </cell>
          <cell r="G21">
            <v>-5002.6261002172441</v>
          </cell>
          <cell r="H21">
            <v>-23192.819050217244</v>
          </cell>
          <cell r="J21">
            <v>72921.66</v>
          </cell>
          <cell r="K21">
            <v>270908</v>
          </cell>
          <cell r="L21">
            <v>-150554.34</v>
          </cell>
          <cell r="M21">
            <v>-47432.000000000007</v>
          </cell>
          <cell r="N21">
            <v>-197986.34</v>
          </cell>
          <cell r="O21">
            <v>0</v>
          </cell>
          <cell r="R21">
            <v>18</v>
          </cell>
          <cell r="S21" t="str">
            <v>CTs - Fuel</v>
          </cell>
          <cell r="U21" t="str">
            <v>F</v>
          </cell>
          <cell r="V21">
            <v>6099.1109497827592</v>
          </cell>
          <cell r="W21">
            <v>7597.1158999999998</v>
          </cell>
          <cell r="X21">
            <v>487.95355000000006</v>
          </cell>
          <cell r="Y21">
            <v>-233.04110021724082</v>
          </cell>
          <cell r="Z21">
            <v>254.91244978275918</v>
          </cell>
          <cell r="AA21">
            <v>0</v>
          </cell>
          <cell r="AB21">
            <v>72921.66</v>
          </cell>
          <cell r="AC21">
            <v>75502.329999999987</v>
          </cell>
          <cell r="AD21">
            <v>2925.33</v>
          </cell>
          <cell r="AE21">
            <v>-5505.9999999999945</v>
          </cell>
          <cell r="AF21">
            <v>-2580.6699999999937</v>
          </cell>
        </row>
        <row r="22">
          <cell r="A22">
            <v>16</v>
          </cell>
          <cell r="B22" t="str">
            <v>CTs - Gas Financials</v>
          </cell>
          <cell r="C22" t="str">
            <v>F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R22">
            <v>19</v>
          </cell>
          <cell r="S22" t="str">
            <v>CTs - Gas Financials</v>
          </cell>
          <cell r="U22" t="str">
            <v>F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</row>
        <row r="23">
          <cell r="A23">
            <v>17</v>
          </cell>
          <cell r="B23" t="str">
            <v>CTs - Fixed</v>
          </cell>
          <cell r="C23" t="str">
            <v>F</v>
          </cell>
          <cell r="D23">
            <v>1752.9174000000003</v>
          </cell>
          <cell r="E23">
            <v>1752.9174</v>
          </cell>
          <cell r="F23">
            <v>0</v>
          </cell>
          <cell r="G23">
            <v>1E-3</v>
          </cell>
          <cell r="H23">
            <v>2E-3</v>
          </cell>
          <cell r="R23">
            <v>20</v>
          </cell>
          <cell r="S23" t="str">
            <v>CTs - Fixed</v>
          </cell>
          <cell r="U23" t="str">
            <v>F</v>
          </cell>
          <cell r="V23">
            <v>1752.9174000000003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</row>
        <row r="24">
          <cell r="A24">
            <v>18</v>
          </cell>
          <cell r="B24" t="str">
            <v>CTs Subtotal</v>
          </cell>
          <cell r="D24">
            <v>7852.0283497827595</v>
          </cell>
          <cell r="E24">
            <v>31044.845400000002</v>
          </cell>
          <cell r="F24">
            <v>-18190.19195</v>
          </cell>
          <cell r="G24">
            <v>-5002.6251002172439</v>
          </cell>
          <cell r="H24">
            <v>-23192.817050217243</v>
          </cell>
          <cell r="J24">
            <v>72921.66</v>
          </cell>
          <cell r="K24">
            <v>270908</v>
          </cell>
          <cell r="L24">
            <v>-150554.34</v>
          </cell>
          <cell r="M24">
            <v>-47432.000000000007</v>
          </cell>
          <cell r="N24">
            <v>-197986.34</v>
          </cell>
          <cell r="R24">
            <v>21</v>
          </cell>
          <cell r="S24" t="str">
            <v>CTs Subtotal</v>
          </cell>
          <cell r="V24">
            <v>7852.0283497827595</v>
          </cell>
          <cell r="W24">
            <v>7597.1158999999998</v>
          </cell>
          <cell r="X24">
            <v>487.95355000000006</v>
          </cell>
          <cell r="Y24">
            <v>-233.04110021724082</v>
          </cell>
          <cell r="Z24">
            <v>254.91244978275918</v>
          </cell>
          <cell r="AA24">
            <v>0</v>
          </cell>
          <cell r="AB24">
            <v>72921.66</v>
          </cell>
          <cell r="AC24">
            <v>75502.329999999987</v>
          </cell>
          <cell r="AD24">
            <v>2925.33</v>
          </cell>
          <cell r="AE24">
            <v>-5505.9999999999945</v>
          </cell>
          <cell r="AF24">
            <v>-2580.6699999999937</v>
          </cell>
        </row>
        <row r="25">
          <cell r="A25">
            <v>19</v>
          </cell>
          <cell r="B25" t="str">
            <v>Gas Optimization Units:</v>
          </cell>
          <cell r="D25">
            <v>173392.53676680391</v>
          </cell>
          <cell r="E25">
            <v>238385.75064319215</v>
          </cell>
          <cell r="F25">
            <v>-39184.226119358653</v>
          </cell>
          <cell r="G25">
            <v>-25808.987757029558</v>
          </cell>
          <cell r="H25">
            <v>-64993.21387638821</v>
          </cell>
          <cell r="J25">
            <v>1624693.4500000002</v>
          </cell>
          <cell r="K25">
            <v>2434466</v>
          </cell>
          <cell r="L25">
            <v>-677905.54999999993</v>
          </cell>
          <cell r="M25">
            <v>-131867</v>
          </cell>
          <cell r="N25">
            <v>-809772.54999999993</v>
          </cell>
          <cell r="R25">
            <v>22</v>
          </cell>
          <cell r="S25" t="str">
            <v>Gas Optimization Units:</v>
          </cell>
          <cell r="V25">
            <v>173392.53676680391</v>
          </cell>
          <cell r="W25">
            <v>174818.86590692939</v>
          </cell>
          <cell r="X25">
            <v>150.71491690410267</v>
          </cell>
          <cell r="Y25">
            <v>-1577.044057029547</v>
          </cell>
          <cell r="Z25">
            <v>-1426.3291401254442</v>
          </cell>
          <cell r="AA25">
            <v>0</v>
          </cell>
          <cell r="AB25">
            <v>1624693.4500000002</v>
          </cell>
          <cell r="AC25">
            <v>1674543.3599999999</v>
          </cell>
          <cell r="AD25">
            <v>-2243.91</v>
          </cell>
          <cell r="AE25">
            <v>-47605.999999999927</v>
          </cell>
          <cell r="AF25">
            <v>-49849.909999999931</v>
          </cell>
        </row>
        <row r="26">
          <cell r="A26">
            <v>20</v>
          </cell>
          <cell r="B26" t="str">
            <v>Long Term Contracts</v>
          </cell>
          <cell r="E26" t="str">
            <v>******** Amounts in Thousands of Dollars*********</v>
          </cell>
          <cell r="J26" t="str">
            <v>*******************Amounts in MWhs*******************</v>
          </cell>
          <cell r="R26">
            <v>23</v>
          </cell>
          <cell r="S26" t="str">
            <v>Long Term Contracts</v>
          </cell>
          <cell r="V26" t="str">
            <v>******** Amounts in Thousands of Dollars*********</v>
          </cell>
          <cell r="AB26" t="str">
            <v>*******************Amounts in MWhs*******************</v>
          </cell>
        </row>
        <row r="27">
          <cell r="A27">
            <v>21</v>
          </cell>
          <cell r="B27" t="str">
            <v>Colstrips</v>
          </cell>
          <cell r="C27" t="str">
            <v>F</v>
          </cell>
          <cell r="D27">
            <v>40740.639236033363</v>
          </cell>
          <cell r="E27">
            <v>38122.163829750541</v>
          </cell>
          <cell r="F27">
            <v>2588.2957069344366</v>
          </cell>
          <cell r="G27">
            <v>30.179699348382563</v>
          </cell>
          <cell r="H27">
            <v>2618.4754062828188</v>
          </cell>
          <cell r="J27">
            <v>4775486</v>
          </cell>
          <cell r="K27">
            <v>4754687</v>
          </cell>
          <cell r="L27">
            <v>34738</v>
          </cell>
          <cell r="M27">
            <v>-13939</v>
          </cell>
          <cell r="N27">
            <v>20799</v>
          </cell>
          <cell r="O27">
            <v>0</v>
          </cell>
          <cell r="R27">
            <v>24</v>
          </cell>
          <cell r="S27" t="str">
            <v>Colstrips</v>
          </cell>
          <cell r="U27" t="str">
            <v>F</v>
          </cell>
          <cell r="V27">
            <v>40740.639236033363</v>
          </cell>
          <cell r="W27">
            <v>40664.016041168557</v>
          </cell>
          <cell r="X27">
            <v>130.90295883143978</v>
          </cell>
          <cell r="Y27">
            <v>-54.279763966639798</v>
          </cell>
          <cell r="Z27">
            <v>76.62319486479997</v>
          </cell>
          <cell r="AA27">
            <v>0</v>
          </cell>
          <cell r="AB27">
            <v>4775486</v>
          </cell>
          <cell r="AC27">
            <v>4766339</v>
          </cell>
          <cell r="AD27">
            <v>16959</v>
          </cell>
          <cell r="AE27">
            <v>-7812</v>
          </cell>
          <cell r="AF27">
            <v>9147</v>
          </cell>
        </row>
        <row r="28">
          <cell r="A28">
            <v>22</v>
          </cell>
          <cell r="B28" t="str">
            <v>Colstrips - Fixed</v>
          </cell>
          <cell r="C28" t="str">
            <v>F</v>
          </cell>
          <cell r="D28">
            <v>8864.199787239153</v>
          </cell>
          <cell r="E28">
            <v>7657.510809112322</v>
          </cell>
          <cell r="F28">
            <v>1220.6568301167288</v>
          </cell>
          <cell r="G28">
            <v>-13.967851989896648</v>
          </cell>
          <cell r="H28">
            <v>1206.6889781268321</v>
          </cell>
          <cell r="R28">
            <v>25</v>
          </cell>
          <cell r="S28" t="str">
            <v>Colstrips - Fixed</v>
          </cell>
          <cell r="U28" t="str">
            <v>F</v>
          </cell>
          <cell r="V28">
            <v>8864.199787239153</v>
          </cell>
          <cell r="W28">
            <v>8894.4979124903057</v>
          </cell>
          <cell r="X28">
            <v>-30.298125251153294</v>
          </cell>
          <cell r="Y28">
            <v>4.3655745685100556E-14</v>
          </cell>
          <cell r="Z28">
            <v>-30.298125251153252</v>
          </cell>
          <cell r="AA28">
            <v>0</v>
          </cell>
        </row>
        <row r="29">
          <cell r="A29">
            <v>23</v>
          </cell>
          <cell r="B29" t="str">
            <v>Colstrips Subtotal</v>
          </cell>
          <cell r="D29">
            <v>49604.839023272514</v>
          </cell>
          <cell r="E29">
            <v>45779.674638862867</v>
          </cell>
          <cell r="F29">
            <v>3808.9525370511656</v>
          </cell>
          <cell r="G29">
            <v>16.211847358485915</v>
          </cell>
          <cell r="H29">
            <v>3825.1643844096507</v>
          </cell>
          <cell r="J29">
            <v>4775486</v>
          </cell>
          <cell r="K29">
            <v>4754687</v>
          </cell>
          <cell r="L29">
            <v>34738</v>
          </cell>
          <cell r="M29">
            <v>-13939</v>
          </cell>
          <cell r="N29">
            <v>20799</v>
          </cell>
          <cell r="R29">
            <v>26</v>
          </cell>
          <cell r="S29" t="str">
            <v>Colstrips Subtotal</v>
          </cell>
          <cell r="V29">
            <v>49604.839023272514</v>
          </cell>
          <cell r="W29">
            <v>49558.513953658861</v>
          </cell>
          <cell r="X29">
            <v>100.60483358028648</v>
          </cell>
          <cell r="Y29">
            <v>-54.279763966639756</v>
          </cell>
          <cell r="Z29">
            <v>46.325069613646718</v>
          </cell>
          <cell r="AA29">
            <v>0</v>
          </cell>
          <cell r="AB29">
            <v>4775486</v>
          </cell>
          <cell r="AC29">
            <v>4766339</v>
          </cell>
          <cell r="AD29">
            <v>16959</v>
          </cell>
          <cell r="AE29">
            <v>-7812</v>
          </cell>
          <cell r="AF29">
            <v>9147</v>
          </cell>
        </row>
        <row r="30">
          <cell r="A30">
            <v>24</v>
          </cell>
          <cell r="R30">
            <v>27</v>
          </cell>
        </row>
        <row r="31">
          <cell r="A31">
            <v>25</v>
          </cell>
          <cell r="B31" t="str">
            <v>Mid-Columbia</v>
          </cell>
          <cell r="C31" t="str">
            <v>P&amp;I</v>
          </cell>
          <cell r="D31">
            <v>80584.259124539996</v>
          </cell>
          <cell r="E31">
            <v>76403.712357840021</v>
          </cell>
          <cell r="F31">
            <v>4199.7652865166619</v>
          </cell>
          <cell r="G31">
            <v>-19.218519816677087</v>
          </cell>
          <cell r="H31">
            <v>4180.5467666999848</v>
          </cell>
          <cell r="J31">
            <v>5476858</v>
          </cell>
          <cell r="K31">
            <v>5546316</v>
          </cell>
          <cell r="L31">
            <v>-65566</v>
          </cell>
          <cell r="M31">
            <v>-3892</v>
          </cell>
          <cell r="N31">
            <v>-69458</v>
          </cell>
          <cell r="O31">
            <v>0</v>
          </cell>
          <cell r="R31">
            <v>28</v>
          </cell>
          <cell r="S31" t="str">
            <v>Mid-Columbia</v>
          </cell>
          <cell r="U31" t="str">
            <v>P&amp;I</v>
          </cell>
          <cell r="V31">
            <v>80584.259124539996</v>
          </cell>
          <cell r="W31">
            <v>81306.933427006661</v>
          </cell>
          <cell r="X31">
            <v>793.65169753333464</v>
          </cell>
          <cell r="Y31">
            <v>-1516.3259999999952</v>
          </cell>
          <cell r="Z31">
            <v>-722.67430246666072</v>
          </cell>
          <cell r="AA31">
            <v>0</v>
          </cell>
          <cell r="AB31">
            <v>5476858</v>
          </cell>
          <cell r="AC31">
            <v>5478917</v>
          </cell>
          <cell r="AD31">
            <v>356</v>
          </cell>
          <cell r="AE31">
            <v>-2415</v>
          </cell>
          <cell r="AF31">
            <v>-2059</v>
          </cell>
        </row>
        <row r="32">
          <cell r="A32">
            <v>26</v>
          </cell>
          <cell r="B32" t="str">
            <v>PR displace. Product</v>
          </cell>
          <cell r="C32" t="str">
            <v>P&amp;I</v>
          </cell>
          <cell r="D32">
            <v>6849.2384399999992</v>
          </cell>
          <cell r="E32">
            <v>6857.6419999999998</v>
          </cell>
          <cell r="F32">
            <v>-11.618799999999931</v>
          </cell>
          <cell r="G32">
            <v>3.2152399999994086</v>
          </cell>
          <cell r="H32">
            <v>-8.4035600000005211</v>
          </cell>
          <cell r="J32">
            <v>233404</v>
          </cell>
          <cell r="K32">
            <v>233312</v>
          </cell>
          <cell r="L32">
            <v>-2</v>
          </cell>
          <cell r="M32">
            <v>94</v>
          </cell>
          <cell r="N32">
            <v>92</v>
          </cell>
          <cell r="O32">
            <v>0</v>
          </cell>
          <cell r="R32">
            <v>29</v>
          </cell>
          <cell r="S32" t="str">
            <v>PR displace. Product</v>
          </cell>
          <cell r="U32" t="str">
            <v>P&amp;I</v>
          </cell>
          <cell r="V32">
            <v>6849.2384399999992</v>
          </cell>
          <cell r="W32">
            <v>6846.0231999999996</v>
          </cell>
          <cell r="X32">
            <v>0</v>
          </cell>
          <cell r="Y32">
            <v>3.2152400000002235</v>
          </cell>
          <cell r="Z32">
            <v>3.2152400000002235</v>
          </cell>
          <cell r="AA32">
            <v>0</v>
          </cell>
          <cell r="AB32">
            <v>233404</v>
          </cell>
          <cell r="AC32">
            <v>233378</v>
          </cell>
          <cell r="AD32">
            <v>-68</v>
          </cell>
          <cell r="AE32">
            <v>94</v>
          </cell>
          <cell r="AF32">
            <v>26</v>
          </cell>
        </row>
        <row r="33">
          <cell r="A33">
            <v>27</v>
          </cell>
          <cell r="B33" t="str">
            <v>Puget's Hydro</v>
          </cell>
          <cell r="C33" t="str">
            <v>P&amp;I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J33">
            <v>949105.55</v>
          </cell>
          <cell r="K33">
            <v>1108998</v>
          </cell>
          <cell r="L33">
            <v>-135343.45000000001</v>
          </cell>
          <cell r="M33">
            <v>-24548.999999999884</v>
          </cell>
          <cell r="N33">
            <v>-159892.4499999999</v>
          </cell>
          <cell r="R33">
            <v>30</v>
          </cell>
          <cell r="S33" t="str">
            <v>Puget's Hydro</v>
          </cell>
          <cell r="U33" t="str">
            <v>P&amp;I</v>
          </cell>
          <cell r="V33">
            <v>0</v>
          </cell>
          <cell r="W33">
            <v>0</v>
          </cell>
          <cell r="AB33">
            <v>949105.55</v>
          </cell>
          <cell r="AC33">
            <v>949836.54</v>
          </cell>
          <cell r="AD33">
            <v>12731.009999999998</v>
          </cell>
          <cell r="AE33">
            <v>-13461.999999999931</v>
          </cell>
          <cell r="AF33">
            <v>-730.98999999993248</v>
          </cell>
        </row>
        <row r="34">
          <cell r="A34">
            <v>28</v>
          </cell>
          <cell r="B34" t="str">
            <v>MPC Firm Contract</v>
          </cell>
          <cell r="C34" t="str">
            <v>P&amp;I</v>
          </cell>
          <cell r="D34">
            <v>39187.163650027767</v>
          </cell>
          <cell r="E34">
            <v>38418.718700000005</v>
          </cell>
          <cell r="F34">
            <v>785.437987999999</v>
          </cell>
          <cell r="G34">
            <v>-16.993037972235122</v>
          </cell>
          <cell r="H34">
            <v>768.44495002776387</v>
          </cell>
          <cell r="J34">
            <v>720517</v>
          </cell>
          <cell r="K34">
            <v>687950</v>
          </cell>
          <cell r="L34">
            <v>36557</v>
          </cell>
          <cell r="M34">
            <v>-3990</v>
          </cell>
          <cell r="N34">
            <v>32567</v>
          </cell>
          <cell r="O34">
            <v>0</v>
          </cell>
          <cell r="R34">
            <v>31</v>
          </cell>
          <cell r="S34" t="str">
            <v>MPC Firm Contract</v>
          </cell>
          <cell r="U34" t="str">
            <v>P&amp;I</v>
          </cell>
          <cell r="V34">
            <v>39187.163650027767</v>
          </cell>
          <cell r="W34">
            <v>39214.804723049383</v>
          </cell>
          <cell r="X34">
            <v>-5.8057230493766259</v>
          </cell>
          <cell r="Y34">
            <v>-21.835349972236436</v>
          </cell>
          <cell r="Z34">
            <v>-27.64107302161306</v>
          </cell>
          <cell r="AA34">
            <v>0</v>
          </cell>
          <cell r="AB34">
            <v>720517</v>
          </cell>
          <cell r="AC34">
            <v>721962</v>
          </cell>
          <cell r="AD34">
            <v>2174</v>
          </cell>
          <cell r="AE34">
            <v>-3619</v>
          </cell>
          <cell r="AF34">
            <v>-1445</v>
          </cell>
        </row>
        <row r="35">
          <cell r="A35">
            <v>29</v>
          </cell>
          <cell r="B35" t="str">
            <v>PG&amp;E Exchange Storage Acctg</v>
          </cell>
          <cell r="C35" t="str">
            <v>P&amp;I</v>
          </cell>
          <cell r="D35">
            <v>0</v>
          </cell>
          <cell r="E35">
            <v>0</v>
          </cell>
          <cell r="F35">
            <v>2539.31</v>
          </cell>
          <cell r="G35">
            <v>-2539.31</v>
          </cell>
          <cell r="H35">
            <v>0</v>
          </cell>
          <cell r="J35">
            <v>0</v>
          </cell>
          <cell r="K35">
            <v>-44</v>
          </cell>
          <cell r="L35">
            <v>-29683</v>
          </cell>
          <cell r="M35">
            <v>29727</v>
          </cell>
          <cell r="N35">
            <v>44</v>
          </cell>
          <cell r="O35">
            <v>0</v>
          </cell>
          <cell r="R35">
            <v>32</v>
          </cell>
          <cell r="S35" t="str">
            <v>PG&amp;E Exchange Storage Acctg</v>
          </cell>
          <cell r="U35" t="str">
            <v>P&amp;I</v>
          </cell>
          <cell r="V35">
            <v>0</v>
          </cell>
          <cell r="W35">
            <v>0</v>
          </cell>
          <cell r="X35">
            <v>253.392</v>
          </cell>
          <cell r="Y35">
            <v>-253.392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5049</v>
          </cell>
          <cell r="AE35">
            <v>-5049</v>
          </cell>
          <cell r="AF35">
            <v>0</v>
          </cell>
        </row>
        <row r="36">
          <cell r="A36">
            <v>30</v>
          </cell>
          <cell r="B36" t="str">
            <v>QF North Wasco</v>
          </cell>
          <cell r="C36" t="str">
            <v>P&amp;I</v>
          </cell>
          <cell r="D36">
            <v>2288.5751600000003</v>
          </cell>
          <cell r="E36">
            <v>2499.14</v>
          </cell>
          <cell r="F36">
            <v>-72.040000000000006</v>
          </cell>
          <cell r="G36">
            <v>-138.52483999999984</v>
          </cell>
          <cell r="H36">
            <v>-210.56483999999986</v>
          </cell>
          <cell r="J36">
            <v>36700</v>
          </cell>
          <cell r="K36">
            <v>38638</v>
          </cell>
          <cell r="L36">
            <v>-218</v>
          </cell>
          <cell r="M36">
            <v>-1720</v>
          </cell>
          <cell r="N36">
            <v>-1938</v>
          </cell>
          <cell r="O36">
            <v>0</v>
          </cell>
          <cell r="R36">
            <v>33</v>
          </cell>
          <cell r="S36" t="str">
            <v>QF North Wasco</v>
          </cell>
          <cell r="U36" t="str">
            <v>P&amp;I</v>
          </cell>
          <cell r="V36">
            <v>2288.5751600000003</v>
          </cell>
          <cell r="W36">
            <v>2426.4558399999996</v>
          </cell>
          <cell r="X36">
            <v>0.64415999999997442</v>
          </cell>
          <cell r="Y36">
            <v>-138.52483999999967</v>
          </cell>
          <cell r="Z36">
            <v>-137.8806799999997</v>
          </cell>
          <cell r="AA36">
            <v>0</v>
          </cell>
          <cell r="AB36">
            <v>36700</v>
          </cell>
          <cell r="AC36">
            <v>38341</v>
          </cell>
          <cell r="AD36">
            <v>79</v>
          </cell>
          <cell r="AE36">
            <v>-1720</v>
          </cell>
          <cell r="AF36">
            <v>-1641</v>
          </cell>
        </row>
        <row r="37">
          <cell r="A37">
            <v>31</v>
          </cell>
          <cell r="B37" t="str">
            <v>QF March Point Cogen Phase1</v>
          </cell>
          <cell r="C37" t="str">
            <v>P&amp;I</v>
          </cell>
          <cell r="D37">
            <v>38251.930560000001</v>
          </cell>
          <cell r="E37">
            <v>37225.449999999997</v>
          </cell>
          <cell r="F37">
            <v>954.57</v>
          </cell>
          <cell r="G37">
            <v>71.910560000002391</v>
          </cell>
          <cell r="H37">
            <v>1026.4805600000025</v>
          </cell>
          <cell r="J37">
            <v>692407.35000000009</v>
          </cell>
          <cell r="K37">
            <v>680402</v>
          </cell>
          <cell r="L37">
            <v>10987.349999999999</v>
          </cell>
          <cell r="M37">
            <v>1018.0000000000946</v>
          </cell>
          <cell r="N37">
            <v>12005.350000000093</v>
          </cell>
          <cell r="O37">
            <v>0</v>
          </cell>
          <cell r="R37">
            <v>34</v>
          </cell>
          <cell r="S37" t="str">
            <v>QF March Point Cogen Phase1</v>
          </cell>
          <cell r="U37" t="str">
            <v>P&amp;I</v>
          </cell>
          <cell r="V37">
            <v>38251.930560000001</v>
          </cell>
          <cell r="W37">
            <v>38100.275320000001</v>
          </cell>
          <cell r="X37">
            <v>82.720680000000172</v>
          </cell>
          <cell r="Y37">
            <v>68.934560000001923</v>
          </cell>
          <cell r="Z37">
            <v>151.6552400000021</v>
          </cell>
          <cell r="AA37">
            <v>0</v>
          </cell>
          <cell r="AB37">
            <v>692407.35000000009</v>
          </cell>
          <cell r="AC37">
            <v>689956.56</v>
          </cell>
          <cell r="AD37">
            <v>1336.7900000000009</v>
          </cell>
          <cell r="AE37">
            <v>1114.0000000000364</v>
          </cell>
          <cell r="AF37">
            <v>2450.7900000000373</v>
          </cell>
        </row>
        <row r="38">
          <cell r="A38">
            <v>32</v>
          </cell>
          <cell r="B38" t="str">
            <v>QF March Point Cogen Phase2</v>
          </cell>
          <cell r="C38" t="str">
            <v>P&amp;I</v>
          </cell>
          <cell r="D38">
            <v>22516.807576720432</v>
          </cell>
          <cell r="E38">
            <v>22360.026999999998</v>
          </cell>
          <cell r="F38">
            <v>-303.28699999999998</v>
          </cell>
          <cell r="G38">
            <v>460.06757672043148</v>
          </cell>
          <cell r="H38">
            <v>156.78057672043144</v>
          </cell>
          <cell r="J38">
            <v>293922.52</v>
          </cell>
          <cell r="K38">
            <v>393569</v>
          </cell>
          <cell r="L38">
            <v>-100096.47999999998</v>
          </cell>
          <cell r="M38">
            <v>450</v>
          </cell>
          <cell r="N38">
            <v>-99646.479999999981</v>
          </cell>
          <cell r="O38">
            <v>0</v>
          </cell>
          <cell r="R38">
            <v>35</v>
          </cell>
          <cell r="S38" t="str">
            <v>QF March Point Cogen Phase2</v>
          </cell>
          <cell r="U38" t="str">
            <v>P&amp;I</v>
          </cell>
          <cell r="V38">
            <v>22516.807576720432</v>
          </cell>
          <cell r="W38">
            <v>22301.638883306452</v>
          </cell>
          <cell r="X38">
            <v>-116.69988330645114</v>
          </cell>
          <cell r="Y38">
            <v>331.86857672043146</v>
          </cell>
          <cell r="Z38">
            <v>215.16869341398029</v>
          </cell>
          <cell r="AA38">
            <v>0</v>
          </cell>
          <cell r="AB38">
            <v>293922.52</v>
          </cell>
          <cell r="AC38">
            <v>290473.33</v>
          </cell>
          <cell r="AD38">
            <v>115.19000000000233</v>
          </cell>
          <cell r="AE38">
            <v>3334</v>
          </cell>
          <cell r="AF38">
            <v>3449.1900000000023</v>
          </cell>
        </row>
        <row r="39">
          <cell r="A39">
            <v>33</v>
          </cell>
          <cell r="B39" t="str">
            <v>QF Sumas</v>
          </cell>
          <cell r="C39" t="str">
            <v>P&amp;I</v>
          </cell>
          <cell r="D39">
            <v>59235.677151793549</v>
          </cell>
          <cell r="E39">
            <v>66032.286999999997</v>
          </cell>
          <cell r="F39">
            <v>-8966.6509999999998</v>
          </cell>
          <cell r="G39">
            <v>2170.0411517935468</v>
          </cell>
          <cell r="H39">
            <v>-6796.6098482064526</v>
          </cell>
          <cell r="J39">
            <v>578216.05000000005</v>
          </cell>
          <cell r="K39">
            <v>854043</v>
          </cell>
          <cell r="L39">
            <v>-297073.95000000007</v>
          </cell>
          <cell r="M39">
            <v>21247.000000000116</v>
          </cell>
          <cell r="N39">
            <v>-275826.94999999995</v>
          </cell>
          <cell r="O39">
            <v>0</v>
          </cell>
          <cell r="R39">
            <v>36</v>
          </cell>
          <cell r="S39" t="str">
            <v>QF Sumas</v>
          </cell>
          <cell r="U39" t="str">
            <v>P&amp;I</v>
          </cell>
          <cell r="V39">
            <v>59235.677151793549</v>
          </cell>
          <cell r="W39">
            <v>59198.404285341931</v>
          </cell>
          <cell r="X39">
            <v>-35.841285341936164</v>
          </cell>
          <cell r="Y39">
            <v>73.114151793549766</v>
          </cell>
          <cell r="Z39">
            <v>37.272866451613602</v>
          </cell>
          <cell r="AA39">
            <v>0</v>
          </cell>
          <cell r="AB39">
            <v>578216.05000000005</v>
          </cell>
          <cell r="AC39">
            <v>575485.81000000006</v>
          </cell>
          <cell r="AD39">
            <v>1692.2400000000052</v>
          </cell>
          <cell r="AE39">
            <v>1037.9999999999854</v>
          </cell>
          <cell r="AF39">
            <v>2730.2399999999907</v>
          </cell>
        </row>
        <row r="40">
          <cell r="A40">
            <v>34</v>
          </cell>
          <cell r="B40" t="str">
            <v>QF Koma Kulshan Hydro</v>
          </cell>
          <cell r="C40" t="str">
            <v>P&amp;I</v>
          </cell>
          <cell r="D40">
            <v>2594.045568</v>
          </cell>
          <cell r="E40">
            <v>3224.3180000000002</v>
          </cell>
          <cell r="F40">
            <v>-550.16300000000001</v>
          </cell>
          <cell r="G40">
            <v>-80.109432000000027</v>
          </cell>
          <cell r="H40">
            <v>-630.27243199999998</v>
          </cell>
          <cell r="J40">
            <v>34136</v>
          </cell>
          <cell r="K40">
            <v>42295</v>
          </cell>
          <cell r="L40">
            <v>-7128</v>
          </cell>
          <cell r="M40">
            <v>-1031</v>
          </cell>
          <cell r="N40">
            <v>-8159</v>
          </cell>
          <cell r="O40">
            <v>0</v>
          </cell>
          <cell r="R40">
            <v>37</v>
          </cell>
          <cell r="S40" t="str">
            <v>QF Koma Kulshan Hydro</v>
          </cell>
          <cell r="U40" t="str">
            <v>P&amp;I</v>
          </cell>
          <cell r="V40">
            <v>2594.045568</v>
          </cell>
          <cell r="W40">
            <v>2698.6328745000001</v>
          </cell>
          <cell r="X40">
            <v>-26.338874499999978</v>
          </cell>
          <cell r="Y40">
            <v>-78.248431999999966</v>
          </cell>
          <cell r="Z40">
            <v>-104.58730649999995</v>
          </cell>
          <cell r="AA40">
            <v>0</v>
          </cell>
          <cell r="AB40">
            <v>34136</v>
          </cell>
          <cell r="AC40">
            <v>35514</v>
          </cell>
          <cell r="AD40">
            <v>-347</v>
          </cell>
          <cell r="AE40">
            <v>-1031</v>
          </cell>
          <cell r="AF40">
            <v>-1378</v>
          </cell>
        </row>
        <row r="41">
          <cell r="A41">
            <v>35</v>
          </cell>
          <cell r="B41" t="str">
            <v>QF Twin Falls</v>
          </cell>
          <cell r="C41" t="str">
            <v>P&amp;I</v>
          </cell>
          <cell r="D41">
            <v>5135.25</v>
          </cell>
          <cell r="E41">
            <v>5697.5020000000004</v>
          </cell>
          <cell r="F41">
            <v>-427.791</v>
          </cell>
          <cell r="G41">
            <v>-134.46100000000001</v>
          </cell>
          <cell r="H41">
            <v>-562.25199999999995</v>
          </cell>
          <cell r="J41">
            <v>68470</v>
          </cell>
          <cell r="K41">
            <v>75968</v>
          </cell>
          <cell r="L41">
            <v>-5705</v>
          </cell>
          <cell r="M41">
            <v>-1793</v>
          </cell>
          <cell r="N41">
            <v>-7498</v>
          </cell>
          <cell r="O41">
            <v>0</v>
          </cell>
          <cell r="R41">
            <v>38</v>
          </cell>
          <cell r="S41" t="str">
            <v>QF Twin Falls</v>
          </cell>
          <cell r="U41" t="str">
            <v>P&amp;I</v>
          </cell>
          <cell r="V41">
            <v>5135.25</v>
          </cell>
          <cell r="W41">
            <v>5303.2359999999999</v>
          </cell>
          <cell r="X41">
            <v>-33.524999999999999</v>
          </cell>
          <cell r="Y41">
            <v>-134.46100000000001</v>
          </cell>
          <cell r="Z41">
            <v>-167.98599999999999</v>
          </cell>
          <cell r="AA41">
            <v>0</v>
          </cell>
          <cell r="AB41">
            <v>68470</v>
          </cell>
          <cell r="AC41">
            <v>70710</v>
          </cell>
          <cell r="AD41">
            <v>-447</v>
          </cell>
          <cell r="AE41">
            <v>-1793</v>
          </cell>
          <cell r="AF41">
            <v>-2240</v>
          </cell>
        </row>
        <row r="42">
          <cell r="A42">
            <v>36</v>
          </cell>
          <cell r="B42" t="str">
            <v>QF Weeks Falls</v>
          </cell>
          <cell r="C42" t="str">
            <v>P&amp;I</v>
          </cell>
          <cell r="D42">
            <v>974.26499999999999</v>
          </cell>
          <cell r="E42">
            <v>986.29</v>
          </cell>
          <cell r="F42">
            <v>21.716000000000001</v>
          </cell>
          <cell r="G42">
            <v>-33.741</v>
          </cell>
          <cell r="H42">
            <v>-12.025</v>
          </cell>
          <cell r="J42">
            <v>12990.199999999997</v>
          </cell>
          <cell r="K42">
            <v>13148</v>
          </cell>
          <cell r="L42">
            <v>292.19999999999959</v>
          </cell>
          <cell r="M42">
            <v>-450.0000000000025</v>
          </cell>
          <cell r="N42">
            <v>-157.80000000000291</v>
          </cell>
          <cell r="O42">
            <v>0</v>
          </cell>
          <cell r="R42">
            <v>39</v>
          </cell>
          <cell r="S42" t="str">
            <v>QF Weeks Falls</v>
          </cell>
          <cell r="U42" t="str">
            <v>P&amp;I</v>
          </cell>
          <cell r="V42">
            <v>974.26499999999999</v>
          </cell>
          <cell r="W42">
            <v>933.93600000000004</v>
          </cell>
          <cell r="X42">
            <v>74.069999999999993</v>
          </cell>
          <cell r="Y42">
            <v>-33.741</v>
          </cell>
          <cell r="Z42">
            <v>40.329000000000001</v>
          </cell>
          <cell r="AA42">
            <v>0</v>
          </cell>
          <cell r="AB42">
            <v>12990.199999999997</v>
          </cell>
          <cell r="AC42">
            <v>12452.6</v>
          </cell>
          <cell r="AD42">
            <v>987.59999999999991</v>
          </cell>
          <cell r="AE42">
            <v>-450.00000000000318</v>
          </cell>
          <cell r="AF42">
            <v>537.59999999999673</v>
          </cell>
        </row>
        <row r="43">
          <cell r="A43">
            <v>37</v>
          </cell>
          <cell r="B43" t="str">
            <v>QF Spokane MSW</v>
          </cell>
          <cell r="C43" t="str">
            <v>P&amp;I</v>
          </cell>
          <cell r="D43">
            <v>12425.805759999999</v>
          </cell>
          <cell r="E43">
            <v>12705.627</v>
          </cell>
          <cell r="F43">
            <v>-211.471</v>
          </cell>
          <cell r="G43">
            <v>-68.350240000000227</v>
          </cell>
          <cell r="H43">
            <v>-279.82124000000022</v>
          </cell>
          <cell r="J43">
            <v>140316</v>
          </cell>
          <cell r="K43">
            <v>142861</v>
          </cell>
          <cell r="L43">
            <v>-1894</v>
          </cell>
          <cell r="M43">
            <v>-651</v>
          </cell>
          <cell r="N43">
            <v>-2545</v>
          </cell>
          <cell r="O43">
            <v>0</v>
          </cell>
          <cell r="R43">
            <v>40</v>
          </cell>
          <cell r="S43" t="str">
            <v>QF Spokane MSW</v>
          </cell>
          <cell r="U43" t="str">
            <v>P&amp;I</v>
          </cell>
          <cell r="V43">
            <v>12425.805759999999</v>
          </cell>
          <cell r="W43">
            <v>12341.73918</v>
          </cell>
          <cell r="X43">
            <v>-85.25917999999993</v>
          </cell>
          <cell r="Y43">
            <v>169.32576</v>
          </cell>
          <cell r="Z43">
            <v>84.066580000000073</v>
          </cell>
          <cell r="AA43">
            <v>0</v>
          </cell>
          <cell r="AB43">
            <v>140316</v>
          </cell>
          <cell r="AC43">
            <v>139292</v>
          </cell>
          <cell r="AD43">
            <v>-543</v>
          </cell>
          <cell r="AE43">
            <v>1567</v>
          </cell>
          <cell r="AF43">
            <v>1024</v>
          </cell>
        </row>
        <row r="44">
          <cell r="A44">
            <v>38</v>
          </cell>
          <cell r="B44" t="str">
            <v>Other QF</v>
          </cell>
          <cell r="C44" t="str">
            <v>P&amp;I</v>
          </cell>
          <cell r="D44">
            <v>1353.42896</v>
          </cell>
          <cell r="E44">
            <v>429.649</v>
          </cell>
          <cell r="F44">
            <v>910.72299999999996</v>
          </cell>
          <cell r="G44">
            <v>13.056959999999998</v>
          </cell>
          <cell r="H44">
            <v>923.77995999999996</v>
          </cell>
          <cell r="J44">
            <v>25836.083999999995</v>
          </cell>
          <cell r="K44">
            <v>1529</v>
          </cell>
          <cell r="L44">
            <v>23469.083999999999</v>
          </cell>
          <cell r="M44">
            <v>838</v>
          </cell>
          <cell r="N44">
            <v>24307.083999999999</v>
          </cell>
          <cell r="O44">
            <v>0</v>
          </cell>
          <cell r="R44">
            <v>41</v>
          </cell>
          <cell r="S44" t="str">
            <v>Other QF</v>
          </cell>
          <cell r="U44" t="str">
            <v>P&amp;I</v>
          </cell>
          <cell r="V44">
            <v>1353.42896</v>
          </cell>
          <cell r="W44">
            <v>1276.08356</v>
          </cell>
          <cell r="X44">
            <v>64.288440000000008</v>
          </cell>
          <cell r="Y44">
            <v>13.056960000000002</v>
          </cell>
          <cell r="Z44">
            <v>77.345399999999998</v>
          </cell>
          <cell r="AA44">
            <v>0</v>
          </cell>
          <cell r="AB44">
            <v>25836.083999999995</v>
          </cell>
          <cell r="AC44">
            <v>24617.633999999998</v>
          </cell>
          <cell r="AD44">
            <v>380.44999999999993</v>
          </cell>
          <cell r="AE44">
            <v>837.99999999999773</v>
          </cell>
          <cell r="AF44">
            <v>1218.4499999999975</v>
          </cell>
        </row>
        <row r="45">
          <cell r="A45">
            <v>39</v>
          </cell>
          <cell r="B45" t="str">
            <v>WNP-3 BPA Exchange Power</v>
          </cell>
          <cell r="C45" t="str">
            <v>P&amp;I</v>
          </cell>
          <cell r="D45">
            <v>11498.303619999999</v>
          </cell>
          <cell r="E45">
            <v>11683.052</v>
          </cell>
          <cell r="F45">
            <v>-89.221640000000136</v>
          </cell>
          <cell r="G45">
            <v>-95.526740000000686</v>
          </cell>
          <cell r="H45">
            <v>-184.74838000000082</v>
          </cell>
          <cell r="J45">
            <v>362065</v>
          </cell>
          <cell r="K45">
            <v>391145</v>
          </cell>
          <cell r="L45">
            <v>-14248</v>
          </cell>
          <cell r="M45">
            <v>-14832</v>
          </cell>
          <cell r="N45">
            <v>-29080</v>
          </cell>
          <cell r="O45">
            <v>0</v>
          </cell>
          <cell r="R45">
            <v>42</v>
          </cell>
          <cell r="S45" t="str">
            <v>WNP-3 BPA Exchange Power</v>
          </cell>
          <cell r="U45" t="str">
            <v>P&amp;I</v>
          </cell>
          <cell r="V45">
            <v>11498.303619999999</v>
          </cell>
          <cell r="W45">
            <v>11498.311629999998</v>
          </cell>
          <cell r="X45">
            <v>0.60672999999998134</v>
          </cell>
          <cell r="Y45">
            <v>-0.61473999999975781</v>
          </cell>
          <cell r="Z45">
            <v>-8.0099999997764824E-3</v>
          </cell>
          <cell r="AA45">
            <v>0</v>
          </cell>
          <cell r="AB45">
            <v>362065</v>
          </cell>
          <cell r="AC45">
            <v>362065</v>
          </cell>
          <cell r="AD45">
            <v>17</v>
          </cell>
          <cell r="AE45">
            <v>-17</v>
          </cell>
          <cell r="AF45">
            <v>0</v>
          </cell>
        </row>
        <row r="46">
          <cell r="A46">
            <v>40</v>
          </cell>
          <cell r="B46" t="str">
            <v>Snohomish Conservation</v>
          </cell>
          <cell r="C46" t="str">
            <v>P&amp;I</v>
          </cell>
          <cell r="D46">
            <v>3734.8522400000002</v>
          </cell>
          <cell r="E46">
            <v>3737.1640000000002</v>
          </cell>
          <cell r="F46">
            <v>2.9000000000000001E-2</v>
          </cell>
          <cell r="G46">
            <v>-2.3407599999997766</v>
          </cell>
          <cell r="H46">
            <v>-2.3117599999997767</v>
          </cell>
          <cell r="J46">
            <v>89664</v>
          </cell>
          <cell r="K46">
            <v>89664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R46">
            <v>43</v>
          </cell>
          <cell r="S46" t="str">
            <v>Snohomish Conservation</v>
          </cell>
          <cell r="U46" t="str">
            <v>P&amp;I</v>
          </cell>
          <cell r="V46">
            <v>3734.8522400000002</v>
          </cell>
          <cell r="W46">
            <v>3734.9112</v>
          </cell>
          <cell r="X46">
            <v>2.2817999999999885</v>
          </cell>
          <cell r="Y46">
            <v>-2.3407599999999511</v>
          </cell>
          <cell r="Z46">
            <v>-5.8959999999962751E-2</v>
          </cell>
          <cell r="AA46">
            <v>0</v>
          </cell>
          <cell r="AB46">
            <v>89664</v>
          </cell>
          <cell r="AC46">
            <v>89664</v>
          </cell>
          <cell r="AD46">
            <v>0</v>
          </cell>
          <cell r="AE46">
            <v>0</v>
          </cell>
          <cell r="AF46">
            <v>0</v>
          </cell>
        </row>
        <row r="47">
          <cell r="A47">
            <v>41</v>
          </cell>
          <cell r="B47" t="str">
            <v>Other Contracts</v>
          </cell>
          <cell r="C47" t="str">
            <v>P&amp;I</v>
          </cell>
          <cell r="D47">
            <v>1461.8510000000001</v>
          </cell>
          <cell r="E47">
            <v>881.58100000000002</v>
          </cell>
          <cell r="F47">
            <v>340.26100000000002</v>
          </cell>
          <cell r="G47">
            <v>240.00899999999999</v>
          </cell>
          <cell r="H47">
            <v>580.27</v>
          </cell>
          <cell r="J47">
            <v>29623.028805970149</v>
          </cell>
          <cell r="K47">
            <v>24766</v>
          </cell>
          <cell r="L47">
            <v>3186.0288059701493</v>
          </cell>
          <cell r="M47">
            <v>1670.9999999999998</v>
          </cell>
          <cell r="N47">
            <v>4857.0288059701488</v>
          </cell>
          <cell r="O47">
            <v>0</v>
          </cell>
          <cell r="R47">
            <v>44</v>
          </cell>
          <cell r="S47" t="str">
            <v>Other Contracts</v>
          </cell>
          <cell r="U47" t="str">
            <v>P&amp;I</v>
          </cell>
          <cell r="V47">
            <v>1461.8510000000001</v>
          </cell>
          <cell r="W47">
            <v>1376.5039999999999</v>
          </cell>
          <cell r="X47">
            <v>113.48699999999999</v>
          </cell>
          <cell r="Y47">
            <v>-28.14</v>
          </cell>
          <cell r="Z47">
            <v>85.346999999999994</v>
          </cell>
          <cell r="AA47">
            <v>0</v>
          </cell>
          <cell r="AB47">
            <v>29623.028805970149</v>
          </cell>
          <cell r="AC47">
            <v>28282.58880597015</v>
          </cell>
          <cell r="AD47">
            <v>1760.4399999999998</v>
          </cell>
          <cell r="AE47">
            <v>-419.99999999999955</v>
          </cell>
          <cell r="AF47">
            <v>1340.4400000000003</v>
          </cell>
        </row>
        <row r="48">
          <cell r="A48">
            <v>42</v>
          </cell>
          <cell r="B48" t="str">
            <v>Capacity &amp; Options</v>
          </cell>
          <cell r="C48" t="str">
            <v>P&amp;I</v>
          </cell>
          <cell r="D48">
            <v>181.99199999999999</v>
          </cell>
          <cell r="E48">
            <v>0</v>
          </cell>
          <cell r="F48">
            <v>0</v>
          </cell>
          <cell r="G48">
            <v>181.99199999999999</v>
          </cell>
          <cell r="H48">
            <v>181.99199999999999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R48">
            <v>45</v>
          </cell>
          <cell r="S48" t="str">
            <v>Capacity &amp; Options</v>
          </cell>
          <cell r="U48" t="str">
            <v>P&amp;I</v>
          </cell>
          <cell r="V48">
            <v>181.99199999999999</v>
          </cell>
          <cell r="W48">
            <v>181.99199999999999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</row>
        <row r="49">
          <cell r="A49">
            <v>43</v>
          </cell>
          <cell r="B49" t="str">
            <v>Interchange</v>
          </cell>
          <cell r="C49" t="str">
            <v>P&amp;I</v>
          </cell>
          <cell r="D49">
            <v>-4559.759</v>
          </cell>
          <cell r="E49">
            <v>-4200</v>
          </cell>
          <cell r="F49">
            <v>1711.922</v>
          </cell>
          <cell r="G49">
            <v>-2071.681</v>
          </cell>
          <cell r="H49">
            <v>-359.75900000000001</v>
          </cell>
          <cell r="J49">
            <v>-30731.742000000013</v>
          </cell>
          <cell r="K49">
            <v>0</v>
          </cell>
          <cell r="L49">
            <v>-30741.742000000013</v>
          </cell>
          <cell r="M49">
            <v>10</v>
          </cell>
          <cell r="N49">
            <v>-30731.742000000013</v>
          </cell>
          <cell r="O49">
            <v>0</v>
          </cell>
          <cell r="R49">
            <v>46</v>
          </cell>
          <cell r="S49" t="str">
            <v>Interchange</v>
          </cell>
          <cell r="U49" t="str">
            <v>P&amp;I</v>
          </cell>
          <cell r="V49">
            <v>-4559.759</v>
          </cell>
          <cell r="W49">
            <v>-4592.7740000000003</v>
          </cell>
          <cell r="X49">
            <v>195.54400000000001</v>
          </cell>
          <cell r="Y49">
            <v>-162.529</v>
          </cell>
          <cell r="Z49">
            <v>33.015000000000001</v>
          </cell>
          <cell r="AA49">
            <v>0</v>
          </cell>
          <cell r="AB49">
            <v>-30731.742000000013</v>
          </cell>
          <cell r="AC49">
            <v>-29998.742000000013</v>
          </cell>
          <cell r="AD49">
            <v>-743</v>
          </cell>
          <cell r="AE49">
            <v>10</v>
          </cell>
          <cell r="AF49">
            <v>-733</v>
          </cell>
        </row>
        <row r="50">
          <cell r="A50">
            <v>44</v>
          </cell>
          <cell r="B50" t="str">
            <v>Other New Resources</v>
          </cell>
          <cell r="C50" t="str">
            <v>P&amp;I</v>
          </cell>
          <cell r="D50">
            <v>0</v>
          </cell>
          <cell r="E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</row>
        <row r="51">
          <cell r="A51">
            <v>45</v>
          </cell>
          <cell r="B51" t="str">
            <v>Contracts Subtotal</v>
          </cell>
          <cell r="D51">
            <v>283713.68681108177</v>
          </cell>
          <cell r="E51">
            <v>284942.16005784005</v>
          </cell>
          <cell r="F51">
            <v>831.49083451666115</v>
          </cell>
          <cell r="G51">
            <v>-2059.9640812749326</v>
          </cell>
          <cell r="H51">
            <v>-1228.4732467582712</v>
          </cell>
          <cell r="J51">
            <v>9713499.0408059694</v>
          </cell>
          <cell r="K51">
            <v>10324560</v>
          </cell>
          <cell r="L51">
            <v>-613207.95919402991</v>
          </cell>
          <cell r="M51">
            <v>2147.0000000003256</v>
          </cell>
          <cell r="N51">
            <v>-611060.95919402968</v>
          </cell>
          <cell r="R51">
            <v>48</v>
          </cell>
          <cell r="S51" t="str">
            <v>Contracts Subtotal</v>
          </cell>
          <cell r="V51">
            <v>283713.68681108177</v>
          </cell>
          <cell r="W51">
            <v>284147.10812320444</v>
          </cell>
          <cell r="X51">
            <v>1277.216561335571</v>
          </cell>
          <cell r="Y51">
            <v>-1710.6378734582477</v>
          </cell>
          <cell r="Z51">
            <v>-433.42131212267702</v>
          </cell>
          <cell r="AA51">
            <v>0</v>
          </cell>
          <cell r="AB51">
            <v>9713499.0408059694</v>
          </cell>
          <cell r="AC51">
            <v>9710949.3208059687</v>
          </cell>
          <cell r="AD51">
            <v>24530.720000000005</v>
          </cell>
          <cell r="AE51">
            <v>-21980.999999999916</v>
          </cell>
          <cell r="AF51">
            <v>2549.7200000000921</v>
          </cell>
        </row>
        <row r="52">
          <cell r="A52">
            <v>46</v>
          </cell>
          <cell r="R52">
            <v>49</v>
          </cell>
          <cell r="AA52">
            <v>0</v>
          </cell>
        </row>
        <row r="53">
          <cell r="A53">
            <v>47</v>
          </cell>
          <cell r="B53" t="str">
            <v>Secondary Purchase</v>
          </cell>
          <cell r="C53" t="str">
            <v>P&amp;I</v>
          </cell>
          <cell r="D53">
            <v>427987.0536391862</v>
          </cell>
          <cell r="E53">
            <v>312776.37400000001</v>
          </cell>
          <cell r="F53">
            <v>86662.751000000004</v>
          </cell>
          <cell r="G53">
            <v>28547.928639186175</v>
          </cell>
          <cell r="H53">
            <v>115210.67963918617</v>
          </cell>
          <cell r="J53">
            <v>8287429.1919999989</v>
          </cell>
          <cell r="K53">
            <v>5179321</v>
          </cell>
          <cell r="L53">
            <v>2657300.1919999998</v>
          </cell>
          <cell r="M53">
            <v>450807.99999999907</v>
          </cell>
          <cell r="N53">
            <v>3108108.1919999989</v>
          </cell>
          <cell r="O53">
            <v>0</v>
          </cell>
          <cell r="R53">
            <v>50</v>
          </cell>
          <cell r="S53" t="str">
            <v>Secondary Purchase</v>
          </cell>
          <cell r="U53" t="str">
            <v>P&amp;I</v>
          </cell>
          <cell r="V53">
            <v>427987.0536391862</v>
          </cell>
          <cell r="W53">
            <v>568360.92504</v>
          </cell>
          <cell r="X53">
            <v>-11604.820780000002</v>
          </cell>
          <cell r="Y53">
            <v>-128769.05062081378</v>
          </cell>
          <cell r="Z53">
            <v>-140373.87140081378</v>
          </cell>
          <cell r="AA53">
            <v>0</v>
          </cell>
          <cell r="AB53">
            <v>8287429.1919999989</v>
          </cell>
          <cell r="AC53">
            <v>10581636.191999998</v>
          </cell>
          <cell r="AD53">
            <v>-260997</v>
          </cell>
          <cell r="AE53">
            <v>-2033210</v>
          </cell>
          <cell r="AF53">
            <v>-2294207</v>
          </cell>
        </row>
        <row r="54">
          <cell r="A54">
            <v>48</v>
          </cell>
          <cell r="B54" t="str">
            <v>Secondary Sales</v>
          </cell>
          <cell r="C54" t="str">
            <v>SS</v>
          </cell>
          <cell r="D54">
            <v>-95512.884999999995</v>
          </cell>
          <cell r="E54">
            <v>-86652.425000000003</v>
          </cell>
          <cell r="F54">
            <v>12384.731</v>
          </cell>
          <cell r="G54">
            <v>-21245.190999999999</v>
          </cell>
          <cell r="H54">
            <v>-8860.4599999999991</v>
          </cell>
          <cell r="J54">
            <v>-2248424</v>
          </cell>
          <cell r="K54">
            <v>-1256933</v>
          </cell>
          <cell r="L54">
            <v>-636031</v>
          </cell>
          <cell r="M54">
            <v>-355460</v>
          </cell>
          <cell r="N54">
            <v>-991491</v>
          </cell>
          <cell r="O54">
            <v>0</v>
          </cell>
          <cell r="R54">
            <v>51</v>
          </cell>
          <cell r="S54" t="str">
            <v>Secondary Sales</v>
          </cell>
          <cell r="U54" t="str">
            <v>SS</v>
          </cell>
          <cell r="V54">
            <v>-95512.884999999995</v>
          </cell>
          <cell r="W54">
            <v>-240480.18</v>
          </cell>
          <cell r="X54">
            <v>15791.39</v>
          </cell>
          <cell r="Y54">
            <v>129175.905</v>
          </cell>
          <cell r="Z54">
            <v>144967.29500000001</v>
          </cell>
          <cell r="AA54">
            <v>0</v>
          </cell>
          <cell r="AB54">
            <v>-2248424</v>
          </cell>
          <cell r="AC54">
            <v>-4577638</v>
          </cell>
          <cell r="AD54">
            <v>305296</v>
          </cell>
          <cell r="AE54">
            <v>2023918</v>
          </cell>
          <cell r="AF54">
            <v>2329214</v>
          </cell>
        </row>
        <row r="55">
          <cell r="A55">
            <v>49</v>
          </cell>
          <cell r="B55" t="str">
            <v>Net Secondary Subtotal</v>
          </cell>
          <cell r="D55">
            <v>332474.16863918619</v>
          </cell>
          <cell r="E55">
            <v>226123.94900000002</v>
          </cell>
          <cell r="F55">
            <v>99047.482000000004</v>
          </cell>
          <cell r="G55">
            <v>7302.7376391861762</v>
          </cell>
          <cell r="H55">
            <v>106350.21963918617</v>
          </cell>
          <cell r="J55">
            <v>6039005.1919999989</v>
          </cell>
          <cell r="K55">
            <v>3922388</v>
          </cell>
          <cell r="L55">
            <v>2021269.1919999998</v>
          </cell>
          <cell r="M55">
            <v>95347.999999999069</v>
          </cell>
          <cell r="N55">
            <v>2116617.1919999989</v>
          </cell>
          <cell r="R55">
            <v>52</v>
          </cell>
          <cell r="S55" t="str">
            <v>Net Secondary Subtotal</v>
          </cell>
          <cell r="V55">
            <v>332474.16863918619</v>
          </cell>
          <cell r="W55">
            <v>327880.74504000001</v>
          </cell>
          <cell r="X55">
            <v>4186.5692199999976</v>
          </cell>
          <cell r="Y55">
            <v>406.85437918621756</v>
          </cell>
          <cell r="Z55">
            <v>4593.423599186237</v>
          </cell>
          <cell r="AA55">
            <v>0</v>
          </cell>
          <cell r="AB55">
            <v>6039005.1919999989</v>
          </cell>
          <cell r="AC55">
            <v>6003998.1919999979</v>
          </cell>
          <cell r="AD55">
            <v>44299</v>
          </cell>
          <cell r="AE55">
            <v>-9292</v>
          </cell>
          <cell r="AF55">
            <v>35007</v>
          </cell>
        </row>
        <row r="57">
          <cell r="A57">
            <v>51</v>
          </cell>
          <cell r="B57" t="str">
            <v>Wind</v>
          </cell>
          <cell r="C57" t="str">
            <v>F</v>
          </cell>
          <cell r="D57">
            <v>24.753</v>
          </cell>
          <cell r="E57">
            <v>374.58287999999999</v>
          </cell>
          <cell r="F57">
            <v>-315.56124</v>
          </cell>
          <cell r="G57">
            <v>-34.268640000000012</v>
          </cell>
          <cell r="H57">
            <v>-349.82988</v>
          </cell>
          <cell r="J57">
            <v>385606.02200000006</v>
          </cell>
          <cell r="K57">
            <v>445932</v>
          </cell>
          <cell r="L57">
            <v>-66916.977999999988</v>
          </cell>
          <cell r="M57">
            <v>6591.0000000000437</v>
          </cell>
          <cell r="N57">
            <v>-60325.977999999945</v>
          </cell>
          <cell r="R57">
            <v>54</v>
          </cell>
          <cell r="S57" t="str">
            <v>Wind</v>
          </cell>
          <cell r="U57" t="str">
            <v>F</v>
          </cell>
          <cell r="V57">
            <v>24.753</v>
          </cell>
          <cell r="W57">
            <v>272.24640000000005</v>
          </cell>
          <cell r="X57">
            <v>-40.181400000000004</v>
          </cell>
          <cell r="Y57">
            <v>-207.31200000000001</v>
          </cell>
          <cell r="Z57">
            <v>-247.49340000000001</v>
          </cell>
          <cell r="AA57">
            <v>0</v>
          </cell>
          <cell r="AB57">
            <v>385606.02200000006</v>
          </cell>
          <cell r="AC57">
            <v>413145.51800000004</v>
          </cell>
          <cell r="AD57">
            <v>8012.5040000000008</v>
          </cell>
          <cell r="AE57">
            <v>-35551.999999999985</v>
          </cell>
          <cell r="AF57">
            <v>-27539.495999999985</v>
          </cell>
        </row>
        <row r="58">
          <cell r="A58">
            <v>52</v>
          </cell>
          <cell r="B58" t="str">
            <v>Wheeling by Others</v>
          </cell>
          <cell r="C58" t="str">
            <v>W</v>
          </cell>
          <cell r="D58">
            <v>52696.8149997156</v>
          </cell>
          <cell r="E58">
            <v>55922.967880189994</v>
          </cell>
          <cell r="F58">
            <v>-2994.8699440039973</v>
          </cell>
          <cell r="G58">
            <v>-231.28293647039868</v>
          </cell>
          <cell r="H58">
            <v>-3226.1528804743962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R58">
            <v>55</v>
          </cell>
          <cell r="S58" t="str">
            <v>Wheeling by Others</v>
          </cell>
          <cell r="U58" t="str">
            <v>W</v>
          </cell>
          <cell r="V58">
            <v>52696.8149997156</v>
          </cell>
          <cell r="W58">
            <v>52553.579726396551</v>
          </cell>
          <cell r="X58">
            <v>140.52629141932354</v>
          </cell>
          <cell r="Y58">
            <v>2.7089818997196855</v>
          </cell>
          <cell r="Z58">
            <v>143.23527331904322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</row>
        <row r="59">
          <cell r="A59">
            <v>53</v>
          </cell>
          <cell r="R59">
            <v>56</v>
          </cell>
          <cell r="AA59">
            <v>0</v>
          </cell>
        </row>
        <row r="60">
          <cell r="A60">
            <v>54</v>
          </cell>
          <cell r="B60" t="str">
            <v>Douglas Settlement</v>
          </cell>
          <cell r="C60" t="str">
            <v>P&amp;I</v>
          </cell>
          <cell r="D60">
            <v>-4896.25</v>
          </cell>
          <cell r="E60">
            <v>-10685.850140250001</v>
          </cell>
          <cell r="F60">
            <v>5789.6001402500015</v>
          </cell>
          <cell r="G60">
            <v>0</v>
          </cell>
          <cell r="H60">
            <v>5789.6001402500015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R60">
            <v>57</v>
          </cell>
          <cell r="S60" t="str">
            <v>Douglas Settlement</v>
          </cell>
          <cell r="U60" t="str">
            <v>P&amp;I</v>
          </cell>
          <cell r="V60">
            <v>-4896.25</v>
          </cell>
          <cell r="W60">
            <v>-4896.25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</row>
        <row r="61">
          <cell r="A61">
            <v>55</v>
          </cell>
          <cell r="B61" t="str">
            <v xml:space="preserve">BEP Amort. </v>
          </cell>
          <cell r="C61" t="str">
            <v>P&amp;I</v>
          </cell>
          <cell r="D61">
            <v>3526.62</v>
          </cell>
          <cell r="E61">
            <v>3526.62</v>
          </cell>
          <cell r="F61">
            <v>0</v>
          </cell>
          <cell r="G61">
            <v>0</v>
          </cell>
          <cell r="H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R61">
            <v>58</v>
          </cell>
          <cell r="S61" t="str">
            <v xml:space="preserve">BEP Amort. </v>
          </cell>
          <cell r="U61" t="str">
            <v>P&amp;I</v>
          </cell>
          <cell r="V61">
            <v>3526.62</v>
          </cell>
          <cell r="W61">
            <v>3526.62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</row>
        <row r="62">
          <cell r="A62">
            <v>56</v>
          </cell>
          <cell r="B62" t="str">
            <v>Other Power Costs</v>
          </cell>
          <cell r="C62" t="str">
            <v>P&amp;I</v>
          </cell>
          <cell r="D62">
            <v>7862.6890975000024</v>
          </cell>
          <cell r="E62">
            <v>8674.2810000000027</v>
          </cell>
          <cell r="F62">
            <v>-1273.0686800000001</v>
          </cell>
          <cell r="G62">
            <v>461.47677750000031</v>
          </cell>
          <cell r="H62">
            <v>-811.59190249999983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R62">
            <v>59</v>
          </cell>
          <cell r="S62" t="str">
            <v>Other Power Costs</v>
          </cell>
          <cell r="U62" t="str">
            <v>P&amp;I</v>
          </cell>
          <cell r="V62">
            <v>7862.6890975000024</v>
          </cell>
          <cell r="W62">
            <v>7869.6750975000023</v>
          </cell>
          <cell r="X62">
            <v>-13.870711458333302</v>
          </cell>
          <cell r="Y62">
            <v>6.8847114583333022</v>
          </cell>
          <cell r="Z62">
            <v>-6.9859999999999998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</row>
        <row r="63">
          <cell r="A63">
            <v>57</v>
          </cell>
          <cell r="B63" t="str">
            <v>Other Power Costs Subtotal</v>
          </cell>
          <cell r="D63">
            <v>6493.0590975000023</v>
          </cell>
          <cell r="E63">
            <v>1515.050859750002</v>
          </cell>
          <cell r="F63">
            <v>4516.5314602500011</v>
          </cell>
          <cell r="G63">
            <v>461.47677750000031</v>
          </cell>
          <cell r="H63">
            <v>4978.0082377500021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R63">
            <v>60</v>
          </cell>
          <cell r="S63" t="str">
            <v>Other Power Costs Subtotal</v>
          </cell>
          <cell r="V63">
            <v>6493.0590975000023</v>
          </cell>
          <cell r="W63">
            <v>6500.0450975000022</v>
          </cell>
          <cell r="X63">
            <v>-13.870711458333302</v>
          </cell>
          <cell r="Y63">
            <v>6.8847114583333022</v>
          </cell>
          <cell r="Z63">
            <v>-6.9859999999999998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</row>
        <row r="64">
          <cell r="A64">
            <v>58</v>
          </cell>
          <cell r="R64">
            <v>61</v>
          </cell>
          <cell r="AA64">
            <v>0</v>
          </cell>
        </row>
        <row r="65">
          <cell r="A65">
            <v>59</v>
          </cell>
          <cell r="B65" t="str">
            <v>Premiums, HDD, etc</v>
          </cell>
          <cell r="C65" t="str">
            <v>OR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R65">
            <v>62</v>
          </cell>
          <cell r="S65" t="str">
            <v>Premiums, HDD, etc</v>
          </cell>
          <cell r="U65" t="str">
            <v>OR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</row>
        <row r="66">
          <cell r="A66">
            <v>60</v>
          </cell>
          <cell r="B66" t="str">
            <v>Total Power Costs</v>
          </cell>
          <cell r="D66">
            <v>898399.85833756009</v>
          </cell>
          <cell r="E66">
            <v>853044.13595983514</v>
          </cell>
          <cell r="F66">
            <v>65709.799528455202</v>
          </cell>
          <cell r="G66">
            <v>-20354.077150730223</v>
          </cell>
          <cell r="H66">
            <v>45355.722377724953</v>
          </cell>
          <cell r="J66">
            <v>22538289.704805966</v>
          </cell>
          <cell r="K66">
            <v>21882033</v>
          </cell>
          <cell r="L66">
            <v>697976.70480596996</v>
          </cell>
          <cell r="M66">
            <v>-41720.000000000568</v>
          </cell>
          <cell r="N66">
            <v>656256.70480596926</v>
          </cell>
          <cell r="R66">
            <v>63</v>
          </cell>
          <cell r="S66" t="str">
            <v>Total Power Costs</v>
          </cell>
          <cell r="V66">
            <v>898399.85833756009</v>
          </cell>
          <cell r="W66">
            <v>895731.10424768925</v>
          </cell>
          <cell r="X66">
            <v>5801.5797117809479</v>
          </cell>
          <cell r="Y66">
            <v>-3132.825621910164</v>
          </cell>
          <cell r="Z66">
            <v>2668.7540898708057</v>
          </cell>
          <cell r="AA66">
            <v>0</v>
          </cell>
          <cell r="AB66">
            <v>22538289.704805966</v>
          </cell>
          <cell r="AC66">
            <v>22568975.390805967</v>
          </cell>
          <cell r="AD66">
            <v>91557.313999999998</v>
          </cell>
          <cell r="AE66">
            <v>-122242.99999999983</v>
          </cell>
          <cell r="AF66">
            <v>-30685.685999999827</v>
          </cell>
        </row>
        <row r="67">
          <cell r="A67">
            <v>61</v>
          </cell>
          <cell r="N67">
            <v>0</v>
          </cell>
          <cell r="R67">
            <v>64</v>
          </cell>
          <cell r="AA67">
            <v>0</v>
          </cell>
        </row>
        <row r="68">
          <cell r="A68">
            <v>62</v>
          </cell>
          <cell r="B68" t="str">
            <v>By Account:</v>
          </cell>
          <cell r="R68">
            <v>65</v>
          </cell>
          <cell r="S68" t="str">
            <v>By Account:</v>
          </cell>
          <cell r="AA68">
            <v>0</v>
          </cell>
        </row>
        <row r="69">
          <cell r="A69">
            <v>63</v>
          </cell>
          <cell r="B69" t="str">
            <v>Fuel, 501 &amp; 547</v>
          </cell>
          <cell r="C69" t="str">
            <v>F</v>
          </cell>
          <cell r="D69">
            <v>97985.911688667227</v>
          </cell>
          <cell r="E69">
            <v>113558.68816205503</v>
          </cell>
          <cell r="F69">
            <v>-8402.4123656465345</v>
          </cell>
          <cell r="G69">
            <v>-7170.3641077412503</v>
          </cell>
          <cell r="H69">
            <v>-15572.776473387776</v>
          </cell>
          <cell r="J69">
            <v>5920990.9919999996</v>
          </cell>
          <cell r="K69">
            <v>6721497</v>
          </cell>
          <cell r="L69">
            <v>-682621.00799999991</v>
          </cell>
          <cell r="M69">
            <v>-117884.99999999996</v>
          </cell>
          <cell r="N69">
            <v>-800506.00799999991</v>
          </cell>
          <cell r="R69">
            <v>66</v>
          </cell>
          <cell r="S69" t="str">
            <v>Fuel, 501 &amp; 547</v>
          </cell>
          <cell r="U69" t="str">
            <v>F</v>
          </cell>
          <cell r="V69">
            <v>97985.911688667227</v>
          </cell>
          <cell r="W69">
            <v>96785.01551002948</v>
          </cell>
          <cell r="X69">
            <v>1005.6402577041148</v>
          </cell>
          <cell r="Y69">
            <v>195.25592093363127</v>
          </cell>
          <cell r="Z69">
            <v>1200.8961786377458</v>
          </cell>
          <cell r="AA69">
            <v>0</v>
          </cell>
          <cell r="AB69">
            <v>5920990.9919999996</v>
          </cell>
          <cell r="AC69">
            <v>5980093.898</v>
          </cell>
          <cell r="AD69">
            <v>17507.094000000001</v>
          </cell>
          <cell r="AE69">
            <v>-76609.999999999913</v>
          </cell>
          <cell r="AF69">
            <v>-59102.905999999908</v>
          </cell>
        </row>
        <row r="70">
          <cell r="A70">
            <v>64</v>
          </cell>
          <cell r="B70" t="str">
            <v>Purch. &amp; Interchange, 555</v>
          </cell>
          <cell r="C70" t="str">
            <v>P&amp;I</v>
          </cell>
          <cell r="D70">
            <v>860026.93413917162</v>
          </cell>
          <cell r="E70">
            <v>775123.17991758988</v>
          </cell>
          <cell r="F70">
            <v>62112.086628099991</v>
          </cell>
          <cell r="G70">
            <v>22791.667593481423</v>
          </cell>
          <cell r="H70">
            <v>84903.754221581403</v>
          </cell>
          <cell r="J70">
            <v>18865722.712805968</v>
          </cell>
          <cell r="K70">
            <v>16417469</v>
          </cell>
          <cell r="L70">
            <v>2016628.7128059699</v>
          </cell>
          <cell r="M70">
            <v>431624.99999999942</v>
          </cell>
          <cell r="N70">
            <v>2448253.7128059692</v>
          </cell>
          <cell r="R70">
            <v>67</v>
          </cell>
          <cell r="S70" t="str">
            <v>Purch &amp; Int, 555 &amp; 557</v>
          </cell>
          <cell r="U70" t="str">
            <v>P&amp;I</v>
          </cell>
          <cell r="V70">
            <v>860026.93413917162</v>
          </cell>
          <cell r="W70">
            <v>1001010.9473013183</v>
          </cell>
          <cell r="X70">
            <v>-9473.7426374032329</v>
          </cell>
          <cell r="Y70">
            <v>-131510.27052474351</v>
          </cell>
          <cell r="Z70">
            <v>-140984.01316214673</v>
          </cell>
          <cell r="AA70">
            <v>0</v>
          </cell>
          <cell r="AB70">
            <v>18865722.712805968</v>
          </cell>
          <cell r="AC70">
            <v>21166519.492805965</v>
          </cell>
          <cell r="AD70">
            <v>-231245.78</v>
          </cell>
          <cell r="AE70">
            <v>-2069551</v>
          </cell>
          <cell r="AF70">
            <v>-2300796.7799999998</v>
          </cell>
        </row>
        <row r="71">
          <cell r="A71">
            <v>65</v>
          </cell>
          <cell r="B71" t="str">
            <v>Sales for Resale, 447</v>
          </cell>
          <cell r="C71" t="str">
            <v>SS</v>
          </cell>
          <cell r="D71">
            <v>-95512.884999999995</v>
          </cell>
          <cell r="E71">
            <v>-86652.425000000003</v>
          </cell>
          <cell r="F71">
            <v>12384.731</v>
          </cell>
          <cell r="G71">
            <v>-21245.190999999999</v>
          </cell>
          <cell r="H71">
            <v>-8860.4599999999991</v>
          </cell>
          <cell r="J71">
            <v>-2248424</v>
          </cell>
          <cell r="K71">
            <v>-1256933</v>
          </cell>
          <cell r="L71">
            <v>-636031</v>
          </cell>
          <cell r="M71">
            <v>-355460</v>
          </cell>
          <cell r="N71">
            <v>-991491</v>
          </cell>
          <cell r="R71">
            <v>68</v>
          </cell>
          <cell r="S71" t="str">
            <v>Sales for Resale, 447</v>
          </cell>
          <cell r="U71" t="str">
            <v>SS</v>
          </cell>
          <cell r="V71">
            <v>-95512.884999999995</v>
          </cell>
          <cell r="W71">
            <v>-240480.18</v>
          </cell>
          <cell r="X71">
            <v>15791.39</v>
          </cell>
          <cell r="Y71">
            <v>129175.905</v>
          </cell>
          <cell r="Z71">
            <v>144967.29500000001</v>
          </cell>
          <cell r="AA71">
            <v>0</v>
          </cell>
          <cell r="AB71">
            <v>-2248424</v>
          </cell>
          <cell r="AC71">
            <v>-4577638</v>
          </cell>
          <cell r="AD71">
            <v>305296</v>
          </cell>
          <cell r="AE71">
            <v>2023918</v>
          </cell>
          <cell r="AF71">
            <v>2329214</v>
          </cell>
        </row>
        <row r="72">
          <cell r="A72">
            <v>66</v>
          </cell>
          <cell r="B72" t="str">
            <v>Wheeling 565</v>
          </cell>
          <cell r="C72" t="str">
            <v>W</v>
          </cell>
          <cell r="D72">
            <v>52696.8149997156</v>
          </cell>
          <cell r="E72">
            <v>55922.967880189994</v>
          </cell>
          <cell r="F72">
            <v>-2994.8699440039973</v>
          </cell>
          <cell r="G72">
            <v>-231.28293647039868</v>
          </cell>
          <cell r="H72">
            <v>-3226.1528804743962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R72">
            <v>69</v>
          </cell>
          <cell r="S72" t="str">
            <v>Wheeling 565</v>
          </cell>
          <cell r="U72" t="str">
            <v>W</v>
          </cell>
          <cell r="V72">
            <v>52696.8149997156</v>
          </cell>
          <cell r="W72">
            <v>52553.579726396551</v>
          </cell>
          <cell r="X72">
            <v>140.52629141932354</v>
          </cell>
          <cell r="Y72">
            <v>2.7089818997196855</v>
          </cell>
          <cell r="Z72">
            <v>143.23527331904322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</row>
        <row r="73">
          <cell r="A73">
            <v>67</v>
          </cell>
          <cell r="B73" t="str">
            <v>Other Op Income 456</v>
          </cell>
          <cell r="C73" t="str">
            <v>OR</v>
          </cell>
          <cell r="D73">
            <v>-16796.917489994295</v>
          </cell>
          <cell r="E73">
            <v>-4908.2749999999996</v>
          </cell>
          <cell r="F73">
            <v>2610.2642100057074</v>
          </cell>
          <cell r="G73">
            <v>-14498.9067</v>
          </cell>
          <cell r="H73">
            <v>-11888.642489994294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R73">
            <v>70</v>
          </cell>
          <cell r="S73" t="str">
            <v>Other Op Income 456</v>
          </cell>
          <cell r="U73" t="str">
            <v>OR</v>
          </cell>
          <cell r="V73">
            <v>-16796.917489994295</v>
          </cell>
          <cell r="W73">
            <v>-14138.258290055039</v>
          </cell>
          <cell r="X73">
            <v>-1662.2341999392575</v>
          </cell>
          <cell r="Y73">
            <v>-996.42499999999995</v>
          </cell>
          <cell r="Z73">
            <v>-2658.6591999392576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</row>
        <row r="74">
          <cell r="A74">
            <v>68</v>
          </cell>
          <cell r="B74" t="str">
            <v>Total Power Costs</v>
          </cell>
          <cell r="D74">
            <v>898399.8583375602</v>
          </cell>
          <cell r="E74">
            <v>853044.13595983479</v>
          </cell>
          <cell r="F74">
            <v>65709.799528455158</v>
          </cell>
          <cell r="G74">
            <v>-20354.077150730223</v>
          </cell>
          <cell r="H74">
            <v>45355.722377724946</v>
          </cell>
          <cell r="J74">
            <v>22538289.704805966</v>
          </cell>
          <cell r="K74">
            <v>21882033</v>
          </cell>
          <cell r="L74">
            <v>697976.70480596996</v>
          </cell>
          <cell r="M74">
            <v>-41720.000000000524</v>
          </cell>
          <cell r="N74">
            <v>656256.70480596926</v>
          </cell>
          <cell r="R74">
            <v>71</v>
          </cell>
          <cell r="S74" t="str">
            <v>Total Power Costs</v>
          </cell>
          <cell r="V74">
            <v>898399.8583375602</v>
          </cell>
          <cell r="W74">
            <v>895731.10424768936</v>
          </cell>
          <cell r="X74">
            <v>5801.5797117809479</v>
          </cell>
          <cell r="Y74">
            <v>-3132.8256219101713</v>
          </cell>
          <cell r="Z74">
            <v>2668.7540898708157</v>
          </cell>
          <cell r="AA74">
            <v>0</v>
          </cell>
          <cell r="AB74">
            <v>22538289.704805966</v>
          </cell>
          <cell r="AC74">
            <v>22568975.390805967</v>
          </cell>
          <cell r="AD74">
            <v>91557.314000000013</v>
          </cell>
          <cell r="AE74">
            <v>-122243</v>
          </cell>
          <cell r="AF74">
            <v>-30685.685999999754</v>
          </cell>
        </row>
        <row r="75">
          <cell r="R75">
            <v>72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1">
          <cell r="A1" t="str">
            <v>Total</v>
          </cell>
          <cell r="BO1" t="str">
            <v>2008 data is not complete.</v>
          </cell>
        </row>
        <row r="2">
          <cell r="A2" t="str">
            <v>Name</v>
          </cell>
          <cell r="B2">
            <v>2006</v>
          </cell>
          <cell r="C2">
            <v>38718</v>
          </cell>
          <cell r="D2">
            <v>38749</v>
          </cell>
          <cell r="E2">
            <v>38777</v>
          </cell>
          <cell r="F2">
            <v>38808</v>
          </cell>
          <cell r="G2">
            <v>38838</v>
          </cell>
          <cell r="H2">
            <v>38869</v>
          </cell>
          <cell r="I2">
            <v>38899</v>
          </cell>
          <cell r="J2">
            <v>38930</v>
          </cell>
          <cell r="K2">
            <v>38961</v>
          </cell>
          <cell r="L2">
            <v>38991</v>
          </cell>
          <cell r="M2">
            <v>39022</v>
          </cell>
          <cell r="N2">
            <v>39052</v>
          </cell>
          <cell r="O2">
            <v>2007</v>
          </cell>
          <cell r="P2">
            <v>39083</v>
          </cell>
          <cell r="Q2">
            <v>39114</v>
          </cell>
          <cell r="R2">
            <v>39142</v>
          </cell>
          <cell r="S2">
            <v>39173</v>
          </cell>
          <cell r="T2">
            <v>39203</v>
          </cell>
          <cell r="U2">
            <v>39234</v>
          </cell>
          <cell r="V2">
            <v>39264</v>
          </cell>
          <cell r="W2">
            <v>39295</v>
          </cell>
          <cell r="X2">
            <v>39326</v>
          </cell>
          <cell r="Y2">
            <v>39356</v>
          </cell>
          <cell r="Z2">
            <v>39387</v>
          </cell>
          <cell r="AA2">
            <v>39417</v>
          </cell>
          <cell r="AB2">
            <v>2008</v>
          </cell>
          <cell r="AC2">
            <v>39448</v>
          </cell>
          <cell r="AD2">
            <v>39479</v>
          </cell>
          <cell r="AE2">
            <v>39508</v>
          </cell>
          <cell r="AF2">
            <v>39539</v>
          </cell>
          <cell r="AG2">
            <v>39569</v>
          </cell>
          <cell r="AH2">
            <v>39600</v>
          </cell>
          <cell r="AI2">
            <v>39630</v>
          </cell>
          <cell r="AJ2">
            <v>39661</v>
          </cell>
          <cell r="AK2">
            <v>39692</v>
          </cell>
          <cell r="AL2">
            <v>39722</v>
          </cell>
          <cell r="AM2">
            <v>39753</v>
          </cell>
          <cell r="AN2">
            <v>39783</v>
          </cell>
          <cell r="AO2">
            <v>2006</v>
          </cell>
          <cell r="AP2">
            <v>38718</v>
          </cell>
          <cell r="AQ2">
            <v>38749</v>
          </cell>
          <cell r="AR2">
            <v>38777</v>
          </cell>
          <cell r="AS2">
            <v>38808</v>
          </cell>
          <cell r="AT2">
            <v>38838</v>
          </cell>
          <cell r="AU2">
            <v>38869</v>
          </cell>
          <cell r="AV2">
            <v>38899</v>
          </cell>
          <cell r="AW2">
            <v>38930</v>
          </cell>
          <cell r="AX2">
            <v>38961</v>
          </cell>
          <cell r="AY2">
            <v>38991</v>
          </cell>
          <cell r="AZ2">
            <v>39022</v>
          </cell>
          <cell r="BA2">
            <v>39052</v>
          </cell>
          <cell r="BB2">
            <v>2007</v>
          </cell>
          <cell r="BC2">
            <v>39083</v>
          </cell>
          <cell r="BD2">
            <v>39114</v>
          </cell>
          <cell r="BE2">
            <v>39142</v>
          </cell>
          <cell r="BF2">
            <v>39173</v>
          </cell>
          <cell r="BG2">
            <v>39203</v>
          </cell>
          <cell r="BH2">
            <v>39234</v>
          </cell>
          <cell r="BI2">
            <v>39264</v>
          </cell>
          <cell r="BJ2">
            <v>39295</v>
          </cell>
          <cell r="BK2">
            <v>39326</v>
          </cell>
          <cell r="BL2">
            <v>39356</v>
          </cell>
          <cell r="BM2">
            <v>39387</v>
          </cell>
          <cell r="BN2">
            <v>39417</v>
          </cell>
          <cell r="BO2">
            <v>2008</v>
          </cell>
          <cell r="BP2">
            <v>39448</v>
          </cell>
          <cell r="BQ2">
            <v>39479</v>
          </cell>
          <cell r="BR2">
            <v>39508</v>
          </cell>
          <cell r="BS2">
            <v>39539</v>
          </cell>
          <cell r="BT2">
            <v>39569</v>
          </cell>
          <cell r="BU2">
            <v>39600</v>
          </cell>
          <cell r="BV2">
            <v>39630</v>
          </cell>
          <cell r="BW2">
            <v>39661</v>
          </cell>
          <cell r="BX2">
            <v>39692</v>
          </cell>
          <cell r="BY2">
            <v>39722</v>
          </cell>
          <cell r="BZ2">
            <v>39753</v>
          </cell>
          <cell r="CA2">
            <v>39783</v>
          </cell>
        </row>
        <row r="3">
          <cell r="B3" t="str">
            <v>MWh</v>
          </cell>
          <cell r="C3" t="str">
            <v>MWh</v>
          </cell>
          <cell r="D3" t="str">
            <v>MWh</v>
          </cell>
          <cell r="E3" t="str">
            <v>MWh</v>
          </cell>
          <cell r="F3" t="str">
            <v>MWh</v>
          </cell>
          <cell r="G3" t="str">
            <v>MWh</v>
          </cell>
          <cell r="H3" t="str">
            <v>MWh</v>
          </cell>
          <cell r="I3" t="str">
            <v>MWh</v>
          </cell>
          <cell r="J3" t="str">
            <v>MWh</v>
          </cell>
          <cell r="K3" t="str">
            <v>MWh</v>
          </cell>
          <cell r="L3" t="str">
            <v>MWh</v>
          </cell>
          <cell r="M3" t="str">
            <v>MWh</v>
          </cell>
          <cell r="N3" t="str">
            <v>MWh</v>
          </cell>
          <cell r="O3" t="str">
            <v>MWh</v>
          </cell>
          <cell r="P3" t="str">
            <v>MWh</v>
          </cell>
          <cell r="Q3" t="str">
            <v>MWh</v>
          </cell>
          <cell r="R3" t="str">
            <v>MWh</v>
          </cell>
          <cell r="S3" t="str">
            <v>MWh</v>
          </cell>
          <cell r="T3" t="str">
            <v>MWh</v>
          </cell>
          <cell r="U3" t="str">
            <v>MWh</v>
          </cell>
          <cell r="V3" t="str">
            <v>MWh</v>
          </cell>
          <cell r="W3" t="str">
            <v>MWh</v>
          </cell>
          <cell r="X3" t="str">
            <v>MWh</v>
          </cell>
          <cell r="Y3" t="str">
            <v>MWh</v>
          </cell>
          <cell r="Z3" t="str">
            <v>MWh</v>
          </cell>
          <cell r="AA3" t="str">
            <v>MWh</v>
          </cell>
          <cell r="AB3" t="str">
            <v>MWh</v>
          </cell>
          <cell r="AC3" t="str">
            <v>MWh</v>
          </cell>
          <cell r="AD3" t="str">
            <v>MWh</v>
          </cell>
          <cell r="AE3" t="str">
            <v>MWh</v>
          </cell>
          <cell r="AF3" t="str">
            <v>MWh</v>
          </cell>
          <cell r="AG3" t="str">
            <v>MWh</v>
          </cell>
          <cell r="AH3" t="str">
            <v>MWh</v>
          </cell>
          <cell r="AI3" t="str">
            <v>MWh</v>
          </cell>
          <cell r="AJ3" t="str">
            <v>MWh</v>
          </cell>
          <cell r="AK3" t="str">
            <v>MWh</v>
          </cell>
          <cell r="AL3" t="str">
            <v>MWh</v>
          </cell>
          <cell r="AM3" t="str">
            <v>MWh</v>
          </cell>
          <cell r="AN3" t="str">
            <v>MWh</v>
          </cell>
          <cell r="AO3" t="str">
            <v>Contracts</v>
          </cell>
          <cell r="AP3" t="str">
            <v>Contracts</v>
          </cell>
          <cell r="AQ3" t="str">
            <v>Contracts</v>
          </cell>
          <cell r="AR3" t="str">
            <v>Contracts</v>
          </cell>
          <cell r="AS3" t="str">
            <v>Contracts</v>
          </cell>
          <cell r="AT3" t="str">
            <v>Contracts</v>
          </cell>
          <cell r="AU3" t="str">
            <v>Contracts</v>
          </cell>
          <cell r="AV3" t="str">
            <v>Contracts</v>
          </cell>
          <cell r="AW3" t="str">
            <v>Contracts</v>
          </cell>
          <cell r="AX3" t="str">
            <v>Contracts</v>
          </cell>
          <cell r="AY3" t="str">
            <v>Contracts</v>
          </cell>
          <cell r="AZ3" t="str">
            <v>Contracts</v>
          </cell>
          <cell r="BA3" t="str">
            <v>Contracts</v>
          </cell>
          <cell r="BB3" t="str">
            <v>Contracts</v>
          </cell>
          <cell r="BC3" t="str">
            <v>Contracts</v>
          </cell>
          <cell r="BD3" t="str">
            <v>Contracts</v>
          </cell>
          <cell r="BE3" t="str">
            <v>Contracts</v>
          </cell>
          <cell r="BF3" t="str">
            <v>Contracts</v>
          </cell>
          <cell r="BG3" t="str">
            <v>Contracts</v>
          </cell>
          <cell r="BH3" t="str">
            <v>Contracts</v>
          </cell>
          <cell r="BI3" t="str">
            <v>Contracts</v>
          </cell>
          <cell r="BJ3" t="str">
            <v>Contracts</v>
          </cell>
          <cell r="BK3" t="str">
            <v>Contracts</v>
          </cell>
          <cell r="BL3" t="str">
            <v>Contracts</v>
          </cell>
          <cell r="BM3" t="str">
            <v>Contracts</v>
          </cell>
          <cell r="BN3" t="str">
            <v>Contracts</v>
          </cell>
          <cell r="BO3" t="str">
            <v>Contracts</v>
          </cell>
          <cell r="BP3" t="str">
            <v>Contracts</v>
          </cell>
          <cell r="BQ3" t="str">
            <v>Contracts</v>
          </cell>
          <cell r="BR3" t="str">
            <v>Contracts</v>
          </cell>
          <cell r="BS3" t="str">
            <v>Contracts</v>
          </cell>
          <cell r="BT3" t="str">
            <v>Contracts</v>
          </cell>
          <cell r="BU3" t="str">
            <v>Contracts</v>
          </cell>
          <cell r="BV3" t="str">
            <v>Contracts</v>
          </cell>
          <cell r="BW3" t="str">
            <v>Contracts</v>
          </cell>
          <cell r="BX3" t="str">
            <v>Contracts</v>
          </cell>
          <cell r="BY3" t="str">
            <v>Contracts</v>
          </cell>
          <cell r="BZ3" t="str">
            <v>Contracts</v>
          </cell>
          <cell r="CA3" t="str">
            <v>Contracts</v>
          </cell>
        </row>
        <row r="4">
          <cell r="A4" t="str">
            <v>Load</v>
          </cell>
          <cell r="B4">
            <v>-1024873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-1024873</v>
          </cell>
          <cell r="O4">
            <v>-21972348</v>
          </cell>
          <cell r="P4">
            <v>-2233503</v>
          </cell>
          <cell r="Q4">
            <v>-1943913</v>
          </cell>
          <cell r="R4">
            <v>-2000857</v>
          </cell>
          <cell r="S4">
            <v>-1744586</v>
          </cell>
          <cell r="T4">
            <v>-1666733</v>
          </cell>
          <cell r="U4">
            <v>-1558391</v>
          </cell>
          <cell r="V4">
            <v>-1604562</v>
          </cell>
          <cell r="W4">
            <v>-1617027</v>
          </cell>
          <cell r="X4">
            <v>-1561671</v>
          </cell>
          <cell r="Y4">
            <v>-1797594</v>
          </cell>
          <cell r="Z4">
            <v>-1976796</v>
          </cell>
          <cell r="AA4">
            <v>-2266717</v>
          </cell>
          <cell r="AB4">
            <v>-22051182</v>
          </cell>
          <cell r="AC4">
            <v>-2204110</v>
          </cell>
          <cell r="AD4">
            <v>-1930300</v>
          </cell>
          <cell r="AE4">
            <v>-2011526</v>
          </cell>
          <cell r="AF4">
            <v>-1793365</v>
          </cell>
          <cell r="AG4">
            <v>-1654216</v>
          </cell>
          <cell r="AH4">
            <v>-1590502</v>
          </cell>
          <cell r="AI4">
            <v>-1632498</v>
          </cell>
          <cell r="AJ4">
            <v>-1650172</v>
          </cell>
          <cell r="AK4">
            <v>-1609937</v>
          </cell>
          <cell r="AL4">
            <v>-1733809</v>
          </cell>
          <cell r="AM4">
            <v>-1993322</v>
          </cell>
          <cell r="AN4">
            <v>-2247425</v>
          </cell>
          <cell r="AO4">
            <v>70808500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70808500</v>
          </cell>
          <cell r="BB4">
            <v>1518069531</v>
          </cell>
          <cell r="BC4">
            <v>154312730</v>
          </cell>
          <cell r="BD4">
            <v>134304931</v>
          </cell>
          <cell r="BE4">
            <v>138239211</v>
          </cell>
          <cell r="BF4">
            <v>120533419</v>
          </cell>
          <cell r="BG4">
            <v>115154570</v>
          </cell>
          <cell r="BH4">
            <v>107669242</v>
          </cell>
          <cell r="BI4">
            <v>110859155</v>
          </cell>
          <cell r="BJ4">
            <v>111720367</v>
          </cell>
          <cell r="BK4">
            <v>107895831</v>
          </cell>
          <cell r="BL4">
            <v>124195788</v>
          </cell>
          <cell r="BM4">
            <v>136576816</v>
          </cell>
          <cell r="BN4">
            <v>156607470</v>
          </cell>
          <cell r="BO4">
            <v>1523516167</v>
          </cell>
          <cell r="BP4">
            <v>152281968</v>
          </cell>
          <cell r="BQ4">
            <v>133364433</v>
          </cell>
          <cell r="BR4">
            <v>138976313</v>
          </cell>
          <cell r="BS4">
            <v>123903597</v>
          </cell>
          <cell r="BT4">
            <v>114289785</v>
          </cell>
          <cell r="BU4">
            <v>109887815</v>
          </cell>
          <cell r="BV4">
            <v>112789277</v>
          </cell>
          <cell r="BW4">
            <v>114010409</v>
          </cell>
          <cell r="BX4">
            <v>111230539</v>
          </cell>
          <cell r="BY4">
            <v>119788836</v>
          </cell>
          <cell r="BZ4">
            <v>137718609</v>
          </cell>
          <cell r="CA4">
            <v>155274587</v>
          </cell>
        </row>
        <row r="5">
          <cell r="A5" t="str">
            <v>NO</v>
          </cell>
          <cell r="B5">
            <v>280773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280773</v>
          </cell>
          <cell r="O5">
            <v>7161110</v>
          </cell>
          <cell r="P5">
            <v>670945</v>
          </cell>
          <cell r="Q5">
            <v>577042</v>
          </cell>
          <cell r="R5">
            <v>590516</v>
          </cell>
          <cell r="S5">
            <v>595242</v>
          </cell>
          <cell r="T5">
            <v>646741</v>
          </cell>
          <cell r="U5">
            <v>727086</v>
          </cell>
          <cell r="V5">
            <v>726275</v>
          </cell>
          <cell r="W5">
            <v>661794</v>
          </cell>
          <cell r="X5">
            <v>432458</v>
          </cell>
          <cell r="Y5">
            <v>468749</v>
          </cell>
          <cell r="Z5">
            <v>464182</v>
          </cell>
          <cell r="AA5">
            <v>600082</v>
          </cell>
          <cell r="AB5">
            <v>7131875</v>
          </cell>
          <cell r="AC5">
            <v>681096</v>
          </cell>
          <cell r="AD5">
            <v>568352</v>
          </cell>
          <cell r="AE5">
            <v>559617</v>
          </cell>
          <cell r="AF5">
            <v>598295</v>
          </cell>
          <cell r="AG5">
            <v>647059</v>
          </cell>
          <cell r="AH5">
            <v>721652</v>
          </cell>
          <cell r="AI5">
            <v>723517</v>
          </cell>
          <cell r="AJ5">
            <v>654184</v>
          </cell>
          <cell r="AK5">
            <v>433087</v>
          </cell>
          <cell r="AL5">
            <v>466656</v>
          </cell>
          <cell r="AM5">
            <v>464644</v>
          </cell>
          <cell r="AN5">
            <v>613716</v>
          </cell>
          <cell r="AO5">
            <v>-327845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-327845</v>
          </cell>
          <cell r="BB5">
            <v>-8542905</v>
          </cell>
          <cell r="BC5">
            <v>-617391</v>
          </cell>
          <cell r="BD5">
            <v>-539596</v>
          </cell>
          <cell r="BE5">
            <v>-532556</v>
          </cell>
          <cell r="BF5">
            <v>-589104</v>
          </cell>
          <cell r="BG5">
            <v>-688453</v>
          </cell>
          <cell r="BH5">
            <v>-813418</v>
          </cell>
          <cell r="BI5">
            <v>-989016</v>
          </cell>
          <cell r="BJ5">
            <v>-957305</v>
          </cell>
          <cell r="BK5">
            <v>-755182</v>
          </cell>
          <cell r="BL5">
            <v>-557198</v>
          </cell>
          <cell r="BM5">
            <v>-740275</v>
          </cell>
          <cell r="BN5">
            <v>-763412</v>
          </cell>
          <cell r="BO5">
            <v>-9125763</v>
          </cell>
          <cell r="BP5">
            <v>-650679</v>
          </cell>
          <cell r="BQ5">
            <v>-589248</v>
          </cell>
          <cell r="BR5">
            <v>-557925</v>
          </cell>
          <cell r="BS5">
            <v>-624460</v>
          </cell>
          <cell r="BT5">
            <v>-725646</v>
          </cell>
          <cell r="BU5">
            <v>-849046</v>
          </cell>
          <cell r="BV5">
            <v>-1048725</v>
          </cell>
          <cell r="BW5">
            <v>-999389</v>
          </cell>
          <cell r="BX5">
            <v>-798424</v>
          </cell>
          <cell r="BY5">
            <v>-616735</v>
          </cell>
          <cell r="BZ5">
            <v>-816710</v>
          </cell>
          <cell r="CA5">
            <v>-848775</v>
          </cell>
        </row>
        <row r="6">
          <cell r="A6" t="str">
            <v>Electron</v>
          </cell>
          <cell r="B6">
            <v>5166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5166</v>
          </cell>
          <cell r="O6">
            <v>127250</v>
          </cell>
          <cell r="P6">
            <v>10806</v>
          </cell>
          <cell r="Q6">
            <v>9024</v>
          </cell>
          <cell r="R6">
            <v>9710</v>
          </cell>
          <cell r="S6">
            <v>11153</v>
          </cell>
          <cell r="T6">
            <v>13346</v>
          </cell>
          <cell r="U6">
            <v>227</v>
          </cell>
          <cell r="V6">
            <v>15259</v>
          </cell>
          <cell r="W6">
            <v>14380</v>
          </cell>
          <cell r="X6">
            <v>11315</v>
          </cell>
          <cell r="Y6">
            <v>9547</v>
          </cell>
          <cell r="Z6">
            <v>10706</v>
          </cell>
          <cell r="AA6">
            <v>11779</v>
          </cell>
          <cell r="AB6">
            <v>127552</v>
          </cell>
          <cell r="AC6">
            <v>10806</v>
          </cell>
          <cell r="AD6">
            <v>9335</v>
          </cell>
          <cell r="AE6">
            <v>9706</v>
          </cell>
          <cell r="AF6">
            <v>11149</v>
          </cell>
          <cell r="AG6">
            <v>13344</v>
          </cell>
          <cell r="AH6">
            <v>227</v>
          </cell>
          <cell r="AI6">
            <v>15259</v>
          </cell>
          <cell r="AJ6">
            <v>14380</v>
          </cell>
          <cell r="AK6">
            <v>11315</v>
          </cell>
          <cell r="AL6">
            <v>9547</v>
          </cell>
          <cell r="AM6">
            <v>10706</v>
          </cell>
          <cell r="AN6">
            <v>11779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</row>
        <row r="7">
          <cell r="A7" t="str">
            <v>LBaker</v>
          </cell>
          <cell r="B7">
            <v>17619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17619</v>
          </cell>
          <cell r="O7">
            <v>376525</v>
          </cell>
          <cell r="P7">
            <v>34106</v>
          </cell>
          <cell r="Q7">
            <v>30904</v>
          </cell>
          <cell r="R7">
            <v>29803</v>
          </cell>
          <cell r="S7">
            <v>13988</v>
          </cell>
          <cell r="T7">
            <v>15067</v>
          </cell>
          <cell r="U7">
            <v>42449</v>
          </cell>
          <cell r="V7">
            <v>46429</v>
          </cell>
          <cell r="W7">
            <v>46783</v>
          </cell>
          <cell r="X7">
            <v>22961</v>
          </cell>
          <cell r="Y7">
            <v>20980</v>
          </cell>
          <cell r="Z7">
            <v>32397</v>
          </cell>
          <cell r="AA7">
            <v>40658</v>
          </cell>
          <cell r="AB7">
            <v>373960</v>
          </cell>
          <cell r="AC7">
            <v>41052</v>
          </cell>
          <cell r="AD7">
            <v>26718</v>
          </cell>
          <cell r="AE7">
            <v>20117</v>
          </cell>
          <cell r="AF7">
            <v>14739</v>
          </cell>
          <cell r="AG7">
            <v>15541</v>
          </cell>
          <cell r="AH7">
            <v>42356</v>
          </cell>
          <cell r="AI7">
            <v>48071</v>
          </cell>
          <cell r="AJ7">
            <v>44792</v>
          </cell>
          <cell r="AK7">
            <v>22738</v>
          </cell>
          <cell r="AL7">
            <v>21934</v>
          </cell>
          <cell r="AM7">
            <v>32856</v>
          </cell>
          <cell r="AN7">
            <v>43044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</row>
        <row r="8">
          <cell r="A8" t="str">
            <v>Midc Hydro</v>
          </cell>
          <cell r="B8">
            <v>221326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221326</v>
          </cell>
          <cell r="O8">
            <v>5791467</v>
          </cell>
          <cell r="P8">
            <v>558936</v>
          </cell>
          <cell r="Q8">
            <v>477125</v>
          </cell>
          <cell r="R8">
            <v>484040</v>
          </cell>
          <cell r="S8">
            <v>504872</v>
          </cell>
          <cell r="T8">
            <v>542609</v>
          </cell>
          <cell r="U8">
            <v>579510</v>
          </cell>
          <cell r="V8">
            <v>570541</v>
          </cell>
          <cell r="W8">
            <v>535150</v>
          </cell>
          <cell r="X8">
            <v>330328</v>
          </cell>
          <cell r="Y8">
            <v>385406</v>
          </cell>
          <cell r="Z8">
            <v>354331</v>
          </cell>
          <cell r="AA8">
            <v>468620</v>
          </cell>
          <cell r="AB8">
            <v>5762802</v>
          </cell>
          <cell r="AC8">
            <v>555642</v>
          </cell>
          <cell r="AD8">
            <v>474550</v>
          </cell>
          <cell r="AE8">
            <v>470533</v>
          </cell>
          <cell r="AF8">
            <v>506403</v>
          </cell>
          <cell r="AG8">
            <v>542645</v>
          </cell>
          <cell r="AH8">
            <v>575136</v>
          </cell>
          <cell r="AI8">
            <v>565708</v>
          </cell>
          <cell r="AJ8">
            <v>530809</v>
          </cell>
          <cell r="AK8">
            <v>333003</v>
          </cell>
          <cell r="AL8">
            <v>380734</v>
          </cell>
          <cell r="AM8">
            <v>354636</v>
          </cell>
          <cell r="AN8">
            <v>473003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</row>
        <row r="9">
          <cell r="A9" t="str">
            <v>PR Disp Product</v>
          </cell>
          <cell r="B9">
            <v>8494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8494</v>
          </cell>
          <cell r="O9">
            <v>255396</v>
          </cell>
          <cell r="P9">
            <v>17078</v>
          </cell>
          <cell r="Q9">
            <v>15530</v>
          </cell>
          <cell r="R9">
            <v>17309</v>
          </cell>
          <cell r="S9">
            <v>24757</v>
          </cell>
          <cell r="T9">
            <v>31153</v>
          </cell>
          <cell r="U9">
            <v>29931</v>
          </cell>
          <cell r="V9">
            <v>27002</v>
          </cell>
          <cell r="W9">
            <v>19271</v>
          </cell>
          <cell r="X9">
            <v>17979</v>
          </cell>
          <cell r="Y9">
            <v>18372</v>
          </cell>
          <cell r="Z9">
            <v>18203</v>
          </cell>
          <cell r="AA9">
            <v>18809</v>
          </cell>
          <cell r="AB9">
            <v>255950</v>
          </cell>
          <cell r="AC9">
            <v>17079</v>
          </cell>
          <cell r="AD9">
            <v>16084</v>
          </cell>
          <cell r="AE9">
            <v>17309</v>
          </cell>
          <cell r="AF9">
            <v>24757</v>
          </cell>
          <cell r="AG9">
            <v>31153</v>
          </cell>
          <cell r="AH9">
            <v>29932</v>
          </cell>
          <cell r="AI9">
            <v>27002</v>
          </cell>
          <cell r="AJ9">
            <v>19271</v>
          </cell>
          <cell r="AK9">
            <v>17979</v>
          </cell>
          <cell r="AL9">
            <v>18372</v>
          </cell>
          <cell r="AM9">
            <v>18203</v>
          </cell>
          <cell r="AN9">
            <v>18809</v>
          </cell>
          <cell r="AO9">
            <v>-327845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-327845</v>
          </cell>
          <cell r="BB9">
            <v>-8542905</v>
          </cell>
          <cell r="BC9">
            <v>-617391</v>
          </cell>
          <cell r="BD9">
            <v>-539596</v>
          </cell>
          <cell r="BE9">
            <v>-532556</v>
          </cell>
          <cell r="BF9">
            <v>-589104</v>
          </cell>
          <cell r="BG9">
            <v>-688453</v>
          </cell>
          <cell r="BH9">
            <v>-813418</v>
          </cell>
          <cell r="BI9">
            <v>-989016</v>
          </cell>
          <cell r="BJ9">
            <v>-957305</v>
          </cell>
          <cell r="BK9">
            <v>-755182</v>
          </cell>
          <cell r="BL9">
            <v>-557198</v>
          </cell>
          <cell r="BM9">
            <v>-740275</v>
          </cell>
          <cell r="BN9">
            <v>-763412</v>
          </cell>
          <cell r="BO9">
            <v>-9125763</v>
          </cell>
          <cell r="BP9">
            <v>-650679</v>
          </cell>
          <cell r="BQ9">
            <v>-589248</v>
          </cell>
          <cell r="BR9">
            <v>-557925</v>
          </cell>
          <cell r="BS9">
            <v>-624460</v>
          </cell>
          <cell r="BT9">
            <v>-725646</v>
          </cell>
          <cell r="BU9">
            <v>-849046</v>
          </cell>
          <cell r="BV9">
            <v>-1048725</v>
          </cell>
          <cell r="BW9">
            <v>-999389</v>
          </cell>
          <cell r="BX9">
            <v>-798424</v>
          </cell>
          <cell r="BY9">
            <v>-616735</v>
          </cell>
          <cell r="BZ9">
            <v>-816710</v>
          </cell>
          <cell r="CA9">
            <v>-848775</v>
          </cell>
        </row>
        <row r="10">
          <cell r="A10" t="str">
            <v>Snoq</v>
          </cell>
          <cell r="B10">
            <v>11744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11744</v>
          </cell>
          <cell r="O10">
            <v>260999</v>
          </cell>
          <cell r="P10">
            <v>24577</v>
          </cell>
          <cell r="Q10">
            <v>21666</v>
          </cell>
          <cell r="R10">
            <v>26029</v>
          </cell>
          <cell r="S10">
            <v>28381</v>
          </cell>
          <cell r="T10">
            <v>29027</v>
          </cell>
          <cell r="U10">
            <v>25520</v>
          </cell>
          <cell r="V10">
            <v>20253</v>
          </cell>
          <cell r="W10">
            <v>9322</v>
          </cell>
          <cell r="X10">
            <v>9701</v>
          </cell>
          <cell r="Y10">
            <v>16510</v>
          </cell>
          <cell r="Z10">
            <v>23692</v>
          </cell>
          <cell r="AA10">
            <v>26319</v>
          </cell>
          <cell r="AB10">
            <v>261498</v>
          </cell>
          <cell r="AC10">
            <v>24442</v>
          </cell>
          <cell r="AD10">
            <v>22451</v>
          </cell>
          <cell r="AE10">
            <v>25996</v>
          </cell>
          <cell r="AF10">
            <v>28415</v>
          </cell>
          <cell r="AG10">
            <v>29026</v>
          </cell>
          <cell r="AH10">
            <v>25496</v>
          </cell>
          <cell r="AI10">
            <v>20173</v>
          </cell>
          <cell r="AJ10">
            <v>9261</v>
          </cell>
          <cell r="AK10">
            <v>9743</v>
          </cell>
          <cell r="AL10">
            <v>16517</v>
          </cell>
          <cell r="AM10">
            <v>23704</v>
          </cell>
          <cell r="AN10">
            <v>26273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</row>
        <row r="11">
          <cell r="A11" t="str">
            <v>UBaker</v>
          </cell>
          <cell r="B11">
            <v>16423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16423</v>
          </cell>
          <cell r="O11">
            <v>349472</v>
          </cell>
          <cell r="P11">
            <v>25443</v>
          </cell>
          <cell r="Q11">
            <v>22792</v>
          </cell>
          <cell r="R11">
            <v>23625</v>
          </cell>
          <cell r="S11">
            <v>12091</v>
          </cell>
          <cell r="T11">
            <v>15539</v>
          </cell>
          <cell r="U11">
            <v>49449</v>
          </cell>
          <cell r="V11">
            <v>46791</v>
          </cell>
          <cell r="W11">
            <v>36887</v>
          </cell>
          <cell r="X11">
            <v>40173</v>
          </cell>
          <cell r="Y11">
            <v>17933</v>
          </cell>
          <cell r="Z11">
            <v>24853</v>
          </cell>
          <cell r="AA11">
            <v>33896</v>
          </cell>
          <cell r="AB11">
            <v>350113</v>
          </cell>
          <cell r="AC11">
            <v>32075</v>
          </cell>
          <cell r="AD11">
            <v>19212</v>
          </cell>
          <cell r="AE11">
            <v>15955</v>
          </cell>
          <cell r="AF11">
            <v>12832</v>
          </cell>
          <cell r="AG11">
            <v>15351</v>
          </cell>
          <cell r="AH11">
            <v>48506</v>
          </cell>
          <cell r="AI11">
            <v>47305</v>
          </cell>
          <cell r="AJ11">
            <v>35672</v>
          </cell>
          <cell r="AK11">
            <v>38309</v>
          </cell>
          <cell r="AL11">
            <v>19552</v>
          </cell>
          <cell r="AM11">
            <v>24539</v>
          </cell>
          <cell r="AN11">
            <v>40807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</row>
        <row r="12">
          <cell r="A12" t="str">
            <v>NO</v>
          </cell>
          <cell r="B12">
            <v>3423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3423</v>
          </cell>
          <cell r="O12">
            <v>369582</v>
          </cell>
          <cell r="P12">
            <v>6386</v>
          </cell>
          <cell r="Q12">
            <v>7599</v>
          </cell>
          <cell r="R12">
            <v>8968</v>
          </cell>
          <cell r="S12">
            <v>4369</v>
          </cell>
          <cell r="T12">
            <v>1939</v>
          </cell>
          <cell r="U12">
            <v>1425</v>
          </cell>
          <cell r="V12">
            <v>60525</v>
          </cell>
          <cell r="W12">
            <v>89887</v>
          </cell>
          <cell r="X12">
            <v>65662</v>
          </cell>
          <cell r="Y12">
            <v>46747</v>
          </cell>
          <cell r="Z12">
            <v>32198</v>
          </cell>
          <cell r="AA12">
            <v>43876</v>
          </cell>
          <cell r="AB12">
            <v>574742</v>
          </cell>
          <cell r="AC12">
            <v>80188</v>
          </cell>
          <cell r="AD12">
            <v>50139</v>
          </cell>
          <cell r="AE12">
            <v>14521</v>
          </cell>
          <cell r="AF12">
            <v>6790</v>
          </cell>
          <cell r="AG12">
            <v>6370</v>
          </cell>
          <cell r="AH12">
            <v>24766</v>
          </cell>
          <cell r="AI12">
            <v>71415</v>
          </cell>
          <cell r="AJ12">
            <v>91684</v>
          </cell>
          <cell r="AK12">
            <v>66554</v>
          </cell>
          <cell r="AL12">
            <v>47718</v>
          </cell>
          <cell r="AM12">
            <v>46005</v>
          </cell>
          <cell r="AN12">
            <v>68592</v>
          </cell>
          <cell r="AO12">
            <v>-234012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-234012</v>
          </cell>
          <cell r="BB12">
            <v>-29049448</v>
          </cell>
          <cell r="BC12">
            <v>-458731</v>
          </cell>
          <cell r="BD12">
            <v>-571862</v>
          </cell>
          <cell r="BE12">
            <v>-706474</v>
          </cell>
          <cell r="BF12">
            <v>-311340</v>
          </cell>
          <cell r="BG12">
            <v>-121153</v>
          </cell>
          <cell r="BH12">
            <v>-90565</v>
          </cell>
          <cell r="BI12">
            <v>-4568090</v>
          </cell>
          <cell r="BJ12">
            <v>-6898721</v>
          </cell>
          <cell r="BK12">
            <v>-5083835</v>
          </cell>
          <cell r="BL12">
            <v>-3588754</v>
          </cell>
          <cell r="BM12">
            <v>-2693740</v>
          </cell>
          <cell r="BN12">
            <v>-3956184</v>
          </cell>
          <cell r="BO12">
            <v>-46316067</v>
          </cell>
          <cell r="BP12">
            <v>-7336623</v>
          </cell>
          <cell r="BQ12">
            <v>-4709092</v>
          </cell>
          <cell r="BR12">
            <v>-1220382</v>
          </cell>
          <cell r="BS12">
            <v>-454152</v>
          </cell>
          <cell r="BT12">
            <v>-400461</v>
          </cell>
          <cell r="BU12">
            <v>-1620150</v>
          </cell>
          <cell r="BV12">
            <v>-5184868</v>
          </cell>
          <cell r="BW12">
            <v>-7150173</v>
          </cell>
          <cell r="BX12">
            <v>-5243828</v>
          </cell>
          <cell r="BY12">
            <v>-3718118</v>
          </cell>
          <cell r="BZ12">
            <v>-3728725</v>
          </cell>
          <cell r="CA12">
            <v>-5549494</v>
          </cell>
        </row>
        <row r="13">
          <cell r="A13" t="str">
            <v>Crystal</v>
          </cell>
          <cell r="B13">
            <v>9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9</v>
          </cell>
          <cell r="O13">
            <v>1476</v>
          </cell>
          <cell r="P13">
            <v>35</v>
          </cell>
          <cell r="Q13">
            <v>38</v>
          </cell>
          <cell r="R13">
            <v>37</v>
          </cell>
          <cell r="S13">
            <v>19</v>
          </cell>
          <cell r="T13">
            <v>7</v>
          </cell>
          <cell r="U13">
            <v>3</v>
          </cell>
          <cell r="V13">
            <v>198</v>
          </cell>
          <cell r="W13">
            <v>285</v>
          </cell>
          <cell r="X13">
            <v>218</v>
          </cell>
          <cell r="Y13">
            <v>159</v>
          </cell>
          <cell r="Z13">
            <v>174</v>
          </cell>
          <cell r="AA13">
            <v>301</v>
          </cell>
          <cell r="AB13">
            <v>2510</v>
          </cell>
          <cell r="AC13">
            <v>414</v>
          </cell>
          <cell r="AD13">
            <v>273</v>
          </cell>
          <cell r="AE13">
            <v>125</v>
          </cell>
          <cell r="AF13">
            <v>25</v>
          </cell>
          <cell r="AG13">
            <v>25</v>
          </cell>
          <cell r="AH13">
            <v>90</v>
          </cell>
          <cell r="AI13">
            <v>247</v>
          </cell>
          <cell r="AJ13">
            <v>331</v>
          </cell>
          <cell r="AK13">
            <v>252</v>
          </cell>
          <cell r="AL13">
            <v>194</v>
          </cell>
          <cell r="AM13">
            <v>204</v>
          </cell>
          <cell r="AN13">
            <v>330</v>
          </cell>
          <cell r="AO13">
            <v>-783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-783</v>
          </cell>
          <cell r="BB13">
            <v>-125362</v>
          </cell>
          <cell r="BC13">
            <v>-3002</v>
          </cell>
          <cell r="BD13">
            <v>-3259</v>
          </cell>
          <cell r="BE13">
            <v>-3154</v>
          </cell>
          <cell r="BF13">
            <v>-1648</v>
          </cell>
          <cell r="BG13">
            <v>-580</v>
          </cell>
          <cell r="BH13">
            <v>-240</v>
          </cell>
          <cell r="BI13">
            <v>-16848</v>
          </cell>
          <cell r="BJ13">
            <v>-24236</v>
          </cell>
          <cell r="BK13">
            <v>-18539</v>
          </cell>
          <cell r="BL13">
            <v>-13482</v>
          </cell>
          <cell r="BM13">
            <v>-14795</v>
          </cell>
          <cell r="BN13">
            <v>-25579</v>
          </cell>
          <cell r="BO13">
            <v>-213220</v>
          </cell>
          <cell r="BP13">
            <v>-35191</v>
          </cell>
          <cell r="BQ13">
            <v>-23189</v>
          </cell>
          <cell r="BR13">
            <v>-10625</v>
          </cell>
          <cell r="BS13">
            <v>-2105</v>
          </cell>
          <cell r="BT13">
            <v>-2141</v>
          </cell>
          <cell r="BU13">
            <v>-7657</v>
          </cell>
          <cell r="BV13">
            <v>-20974</v>
          </cell>
          <cell r="BW13">
            <v>-28122</v>
          </cell>
          <cell r="BX13">
            <v>-21410</v>
          </cell>
          <cell r="BY13">
            <v>-16510</v>
          </cell>
          <cell r="BZ13">
            <v>-17304</v>
          </cell>
          <cell r="CA13">
            <v>-27991</v>
          </cell>
        </row>
        <row r="14">
          <cell r="A14" t="str">
            <v>Frederickson</v>
          </cell>
          <cell r="B14">
            <v>153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153</v>
          </cell>
          <cell r="O14">
            <v>37037</v>
          </cell>
          <cell r="P14">
            <v>341</v>
          </cell>
          <cell r="Q14">
            <v>341</v>
          </cell>
          <cell r="R14">
            <v>358</v>
          </cell>
          <cell r="S14">
            <v>501</v>
          </cell>
          <cell r="T14">
            <v>221</v>
          </cell>
          <cell r="U14">
            <v>129</v>
          </cell>
          <cell r="V14">
            <v>6479</v>
          </cell>
          <cell r="W14">
            <v>9848</v>
          </cell>
          <cell r="X14">
            <v>7005</v>
          </cell>
          <cell r="Y14">
            <v>4899</v>
          </cell>
          <cell r="Z14">
            <v>3054</v>
          </cell>
          <cell r="AA14">
            <v>3863</v>
          </cell>
          <cell r="AB14">
            <v>59954</v>
          </cell>
          <cell r="AC14">
            <v>8060</v>
          </cell>
          <cell r="AD14">
            <v>4912</v>
          </cell>
          <cell r="AE14">
            <v>779</v>
          </cell>
          <cell r="AF14">
            <v>871</v>
          </cell>
          <cell r="AG14">
            <v>785</v>
          </cell>
          <cell r="AH14">
            <v>2535</v>
          </cell>
          <cell r="AI14">
            <v>7967</v>
          </cell>
          <cell r="AJ14">
            <v>10347</v>
          </cell>
          <cell r="AK14">
            <v>7132</v>
          </cell>
          <cell r="AL14">
            <v>4889</v>
          </cell>
          <cell r="AM14">
            <v>4700</v>
          </cell>
          <cell r="AN14">
            <v>6977</v>
          </cell>
          <cell r="AO14">
            <v>-10448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-10448</v>
          </cell>
          <cell r="BB14">
            <v>-3029645</v>
          </cell>
          <cell r="BC14">
            <v>-26322</v>
          </cell>
          <cell r="BD14">
            <v>-29752</v>
          </cell>
          <cell r="BE14">
            <v>-31823</v>
          </cell>
          <cell r="BF14">
            <v>-36513</v>
          </cell>
          <cell r="BG14">
            <v>-14908</v>
          </cell>
          <cell r="BH14">
            <v>-8841</v>
          </cell>
          <cell r="BI14">
            <v>-508300</v>
          </cell>
          <cell r="BJ14">
            <v>-789615</v>
          </cell>
          <cell r="BK14">
            <v>-569079</v>
          </cell>
          <cell r="BL14">
            <v>-394028</v>
          </cell>
          <cell r="BM14">
            <v>-262638</v>
          </cell>
          <cell r="BN14">
            <v>-357826</v>
          </cell>
          <cell r="BO14">
            <v>-4979821</v>
          </cell>
          <cell r="BP14">
            <v>-764547</v>
          </cell>
          <cell r="BQ14">
            <v>-489720</v>
          </cell>
          <cell r="BR14">
            <v>-65380</v>
          </cell>
          <cell r="BS14">
            <v>-60377</v>
          </cell>
          <cell r="BT14">
            <v>-52151</v>
          </cell>
          <cell r="BU14">
            <v>-172399</v>
          </cell>
          <cell r="BV14">
            <v>-587786</v>
          </cell>
          <cell r="BW14">
            <v>-820441</v>
          </cell>
          <cell r="BX14">
            <v>-582822</v>
          </cell>
          <cell r="BY14">
            <v>-402009</v>
          </cell>
          <cell r="BZ14">
            <v>-399157</v>
          </cell>
          <cell r="CA14">
            <v>-583033</v>
          </cell>
        </row>
        <row r="15">
          <cell r="A15" t="str">
            <v>Frederickson</v>
          </cell>
          <cell r="B15">
            <v>153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153</v>
          </cell>
          <cell r="O15">
            <v>37053</v>
          </cell>
          <cell r="P15">
            <v>341</v>
          </cell>
          <cell r="Q15">
            <v>341</v>
          </cell>
          <cell r="R15">
            <v>523</v>
          </cell>
          <cell r="S15">
            <v>346</v>
          </cell>
          <cell r="T15">
            <v>221</v>
          </cell>
          <cell r="U15">
            <v>129</v>
          </cell>
          <cell r="V15">
            <v>6485</v>
          </cell>
          <cell r="W15">
            <v>9845</v>
          </cell>
          <cell r="X15">
            <v>6992</v>
          </cell>
          <cell r="Y15">
            <v>4938</v>
          </cell>
          <cell r="Z15">
            <v>3048</v>
          </cell>
          <cell r="AA15">
            <v>3845</v>
          </cell>
          <cell r="AB15">
            <v>60296</v>
          </cell>
          <cell r="AC15">
            <v>8084</v>
          </cell>
          <cell r="AD15">
            <v>4862</v>
          </cell>
          <cell r="AE15">
            <v>1245</v>
          </cell>
          <cell r="AF15">
            <v>792</v>
          </cell>
          <cell r="AG15">
            <v>795</v>
          </cell>
          <cell r="AH15">
            <v>2558</v>
          </cell>
          <cell r="AI15">
            <v>7953</v>
          </cell>
          <cell r="AJ15">
            <v>10300</v>
          </cell>
          <cell r="AK15">
            <v>7116</v>
          </cell>
          <cell r="AL15">
            <v>4880</v>
          </cell>
          <cell r="AM15">
            <v>4706</v>
          </cell>
          <cell r="AN15">
            <v>7007</v>
          </cell>
          <cell r="AO15">
            <v>-10448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-10448</v>
          </cell>
          <cell r="BB15">
            <v>-3027485</v>
          </cell>
          <cell r="BC15">
            <v>-26322</v>
          </cell>
          <cell r="BD15">
            <v>-29752</v>
          </cell>
          <cell r="BE15">
            <v>-45885</v>
          </cell>
          <cell r="BF15">
            <v>-22446</v>
          </cell>
          <cell r="BG15">
            <v>-14908</v>
          </cell>
          <cell r="BH15">
            <v>-8841</v>
          </cell>
          <cell r="BI15">
            <v>-509145</v>
          </cell>
          <cell r="BJ15">
            <v>-788550</v>
          </cell>
          <cell r="BK15">
            <v>-566084</v>
          </cell>
          <cell r="BL15">
            <v>-397029</v>
          </cell>
          <cell r="BM15">
            <v>-262198</v>
          </cell>
          <cell r="BN15">
            <v>-356326</v>
          </cell>
          <cell r="BO15">
            <v>-5009262</v>
          </cell>
          <cell r="BP15">
            <v>-763665</v>
          </cell>
          <cell r="BQ15">
            <v>-485396</v>
          </cell>
          <cell r="BR15">
            <v>-110359</v>
          </cell>
          <cell r="BS15">
            <v>-53130</v>
          </cell>
          <cell r="BT15">
            <v>-52635</v>
          </cell>
          <cell r="BU15">
            <v>-173627</v>
          </cell>
          <cell r="BV15">
            <v>-586503</v>
          </cell>
          <cell r="BW15">
            <v>-816068</v>
          </cell>
          <cell r="BX15">
            <v>-582343</v>
          </cell>
          <cell r="BY15">
            <v>-400929</v>
          </cell>
          <cell r="BZ15">
            <v>-398869</v>
          </cell>
          <cell r="CA15">
            <v>-585739</v>
          </cell>
        </row>
        <row r="16">
          <cell r="A16" t="str">
            <v>Fredonia 12</v>
          </cell>
          <cell r="B16">
            <v>452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452</v>
          </cell>
          <cell r="O16">
            <v>53378</v>
          </cell>
          <cell r="P16">
            <v>832</v>
          </cell>
          <cell r="Q16">
            <v>1055</v>
          </cell>
          <cell r="R16">
            <v>1288</v>
          </cell>
          <cell r="S16">
            <v>723</v>
          </cell>
          <cell r="T16">
            <v>297</v>
          </cell>
          <cell r="U16">
            <v>170</v>
          </cell>
          <cell r="V16">
            <v>8594</v>
          </cell>
          <cell r="W16">
            <v>13378</v>
          </cell>
          <cell r="X16">
            <v>9249</v>
          </cell>
          <cell r="Y16">
            <v>6589</v>
          </cell>
          <cell r="Z16">
            <v>4865</v>
          </cell>
          <cell r="AA16">
            <v>6339</v>
          </cell>
          <cell r="AB16">
            <v>86031</v>
          </cell>
          <cell r="AC16">
            <v>12926</v>
          </cell>
          <cell r="AD16">
            <v>7638</v>
          </cell>
          <cell r="AE16">
            <v>2278</v>
          </cell>
          <cell r="AF16">
            <v>993</v>
          </cell>
          <cell r="AG16">
            <v>785</v>
          </cell>
          <cell r="AH16">
            <v>3471</v>
          </cell>
          <cell r="AI16">
            <v>10526</v>
          </cell>
          <cell r="AJ16">
            <v>13593</v>
          </cell>
          <cell r="AK16">
            <v>9674</v>
          </cell>
          <cell r="AL16">
            <v>6563</v>
          </cell>
          <cell r="AM16">
            <v>7199</v>
          </cell>
          <cell r="AN16">
            <v>10386</v>
          </cell>
          <cell r="AO16">
            <v>-30830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-30830</v>
          </cell>
          <cell r="BB16">
            <v>-4312523</v>
          </cell>
          <cell r="BC16">
            <v>-61992</v>
          </cell>
          <cell r="BD16">
            <v>-87216</v>
          </cell>
          <cell r="BE16">
            <v>-116514</v>
          </cell>
          <cell r="BF16">
            <v>-55713</v>
          </cell>
          <cell r="BG16">
            <v>-19205</v>
          </cell>
          <cell r="BH16">
            <v>-11144</v>
          </cell>
          <cell r="BI16">
            <v>-668895</v>
          </cell>
          <cell r="BJ16">
            <v>-1033047</v>
          </cell>
          <cell r="BK16">
            <v>-731988</v>
          </cell>
          <cell r="BL16">
            <v>-530137</v>
          </cell>
          <cell r="BM16">
            <v>-416089</v>
          </cell>
          <cell r="BN16">
            <v>-580582</v>
          </cell>
          <cell r="BO16">
            <v>-7046265</v>
          </cell>
          <cell r="BP16">
            <v>-1207639</v>
          </cell>
          <cell r="BQ16">
            <v>-736032</v>
          </cell>
          <cell r="BR16">
            <v>-191095</v>
          </cell>
          <cell r="BS16">
            <v>-66920</v>
          </cell>
          <cell r="BT16">
            <v>-50363</v>
          </cell>
          <cell r="BU16">
            <v>-231816</v>
          </cell>
          <cell r="BV16">
            <v>-769637</v>
          </cell>
          <cell r="BW16">
            <v>-1068876</v>
          </cell>
          <cell r="BX16">
            <v>-780184</v>
          </cell>
          <cell r="BY16">
            <v>-522139</v>
          </cell>
          <cell r="BZ16">
            <v>-590017</v>
          </cell>
          <cell r="CA16">
            <v>-831548</v>
          </cell>
        </row>
        <row r="17">
          <cell r="A17" t="str">
            <v>Fredonia 12</v>
          </cell>
          <cell r="B17">
            <v>468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468</v>
          </cell>
          <cell r="O17">
            <v>53103</v>
          </cell>
          <cell r="P17">
            <v>860</v>
          </cell>
          <cell r="Q17">
            <v>1010</v>
          </cell>
          <cell r="R17">
            <v>1291</v>
          </cell>
          <cell r="S17">
            <v>731</v>
          </cell>
          <cell r="T17">
            <v>140</v>
          </cell>
          <cell r="U17">
            <v>174</v>
          </cell>
          <cell r="V17">
            <v>8590</v>
          </cell>
          <cell r="W17">
            <v>13314</v>
          </cell>
          <cell r="X17">
            <v>9355</v>
          </cell>
          <cell r="Y17">
            <v>6541</v>
          </cell>
          <cell r="Z17">
            <v>4889</v>
          </cell>
          <cell r="AA17">
            <v>6208</v>
          </cell>
          <cell r="AB17">
            <v>85928</v>
          </cell>
          <cell r="AC17">
            <v>12870</v>
          </cell>
          <cell r="AD17">
            <v>7599</v>
          </cell>
          <cell r="AE17">
            <v>2335</v>
          </cell>
          <cell r="AF17">
            <v>1117</v>
          </cell>
          <cell r="AG17">
            <v>670</v>
          </cell>
          <cell r="AH17">
            <v>3424</v>
          </cell>
          <cell r="AI17">
            <v>10495</v>
          </cell>
          <cell r="AJ17">
            <v>13556</v>
          </cell>
          <cell r="AK17">
            <v>9621</v>
          </cell>
          <cell r="AL17">
            <v>6606</v>
          </cell>
          <cell r="AM17">
            <v>7129</v>
          </cell>
          <cell r="AN17">
            <v>10505</v>
          </cell>
          <cell r="AO17">
            <v>-31975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-31975</v>
          </cell>
          <cell r="BB17">
            <v>-4292907</v>
          </cell>
          <cell r="BC17">
            <v>-64133</v>
          </cell>
          <cell r="BD17">
            <v>-83497</v>
          </cell>
          <cell r="BE17">
            <v>-116847</v>
          </cell>
          <cell r="BF17">
            <v>-56173</v>
          </cell>
          <cell r="BG17">
            <v>-9247</v>
          </cell>
          <cell r="BH17">
            <v>-11368</v>
          </cell>
          <cell r="BI17">
            <v>-666500</v>
          </cell>
          <cell r="BJ17">
            <v>-1028280</v>
          </cell>
          <cell r="BK17">
            <v>-742888</v>
          </cell>
          <cell r="BL17">
            <v>-525227</v>
          </cell>
          <cell r="BM17">
            <v>-418353</v>
          </cell>
          <cell r="BN17">
            <v>-570395</v>
          </cell>
          <cell r="BO17">
            <v>-7039042</v>
          </cell>
          <cell r="BP17">
            <v>-1200948</v>
          </cell>
          <cell r="BQ17">
            <v>-733697</v>
          </cell>
          <cell r="BR17">
            <v>-195016</v>
          </cell>
          <cell r="BS17">
            <v>-74133</v>
          </cell>
          <cell r="BT17">
            <v>-42111</v>
          </cell>
          <cell r="BU17">
            <v>-227604</v>
          </cell>
          <cell r="BV17">
            <v>-769677</v>
          </cell>
          <cell r="BW17">
            <v>-1066312</v>
          </cell>
          <cell r="BX17">
            <v>-776275</v>
          </cell>
          <cell r="BY17">
            <v>-525897</v>
          </cell>
          <cell r="BZ17">
            <v>-585729</v>
          </cell>
          <cell r="CA17">
            <v>-841643</v>
          </cell>
        </row>
        <row r="18">
          <cell r="A18" t="str">
            <v>Fredonia 34</v>
          </cell>
          <cell r="B18">
            <v>1065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1065</v>
          </cell>
          <cell r="O18">
            <v>64772</v>
          </cell>
          <cell r="P18">
            <v>1891</v>
          </cell>
          <cell r="Q18">
            <v>2228</v>
          </cell>
          <cell r="R18">
            <v>2454</v>
          </cell>
          <cell r="S18">
            <v>615</v>
          </cell>
          <cell r="T18">
            <v>437</v>
          </cell>
          <cell r="U18">
            <v>308</v>
          </cell>
          <cell r="V18">
            <v>10031</v>
          </cell>
          <cell r="W18">
            <v>13840</v>
          </cell>
          <cell r="X18">
            <v>10671</v>
          </cell>
          <cell r="Y18">
            <v>7992</v>
          </cell>
          <cell r="Z18">
            <v>5648</v>
          </cell>
          <cell r="AA18">
            <v>8658</v>
          </cell>
          <cell r="AB18">
            <v>92027</v>
          </cell>
          <cell r="AC18">
            <v>12701</v>
          </cell>
          <cell r="AD18">
            <v>8677</v>
          </cell>
          <cell r="AE18">
            <v>2607</v>
          </cell>
          <cell r="AF18">
            <v>812</v>
          </cell>
          <cell r="AG18">
            <v>1161</v>
          </cell>
          <cell r="AH18">
            <v>4501</v>
          </cell>
          <cell r="AI18">
            <v>10894</v>
          </cell>
          <cell r="AJ18">
            <v>13363</v>
          </cell>
          <cell r="AK18">
            <v>10561</v>
          </cell>
          <cell r="AL18">
            <v>8144</v>
          </cell>
          <cell r="AM18">
            <v>7246</v>
          </cell>
          <cell r="AN18">
            <v>11361</v>
          </cell>
          <cell r="AO18">
            <v>-72403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-72403</v>
          </cell>
          <cell r="BB18">
            <v>-4650447</v>
          </cell>
          <cell r="BC18">
            <v>-130016</v>
          </cell>
          <cell r="BD18">
            <v>-152382</v>
          </cell>
          <cell r="BE18">
            <v>-169068</v>
          </cell>
          <cell r="BF18">
            <v>-37727</v>
          </cell>
          <cell r="BG18">
            <v>-24636</v>
          </cell>
          <cell r="BH18">
            <v>-17853</v>
          </cell>
          <cell r="BI18">
            <v>-684406</v>
          </cell>
          <cell r="BJ18">
            <v>-959297</v>
          </cell>
          <cell r="BK18">
            <v>-740920</v>
          </cell>
          <cell r="BL18">
            <v>-543694</v>
          </cell>
          <cell r="BM18">
            <v>-444705</v>
          </cell>
          <cell r="BN18">
            <v>-745744</v>
          </cell>
          <cell r="BO18">
            <v>-6825855</v>
          </cell>
          <cell r="BP18">
            <v>-1066415</v>
          </cell>
          <cell r="BQ18">
            <v>-732774</v>
          </cell>
          <cell r="BR18">
            <v>-210485</v>
          </cell>
          <cell r="BS18">
            <v>-46730</v>
          </cell>
          <cell r="BT18">
            <v>-66601</v>
          </cell>
          <cell r="BU18">
            <v>-274590</v>
          </cell>
          <cell r="BV18">
            <v>-739988</v>
          </cell>
          <cell r="BW18">
            <v>-978850</v>
          </cell>
          <cell r="BX18">
            <v>-750901</v>
          </cell>
          <cell r="BY18">
            <v>-569470</v>
          </cell>
          <cell r="BZ18">
            <v>-530187</v>
          </cell>
          <cell r="CA18">
            <v>-858865</v>
          </cell>
        </row>
        <row r="19">
          <cell r="A19" t="str">
            <v>Fredonia 34</v>
          </cell>
          <cell r="B19">
            <v>1079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1079</v>
          </cell>
          <cell r="O19">
            <v>65117</v>
          </cell>
          <cell r="P19">
            <v>1901</v>
          </cell>
          <cell r="Q19">
            <v>2188</v>
          </cell>
          <cell r="R19">
            <v>2447</v>
          </cell>
          <cell r="S19">
            <v>905</v>
          </cell>
          <cell r="T19">
            <v>421</v>
          </cell>
          <cell r="U19">
            <v>310</v>
          </cell>
          <cell r="V19">
            <v>10071</v>
          </cell>
          <cell r="W19">
            <v>13825</v>
          </cell>
          <cell r="X19">
            <v>10667</v>
          </cell>
          <cell r="Y19">
            <v>8049</v>
          </cell>
          <cell r="Z19">
            <v>5678</v>
          </cell>
          <cell r="AA19">
            <v>8656</v>
          </cell>
          <cell r="AB19">
            <v>92080</v>
          </cell>
          <cell r="AC19">
            <v>12759</v>
          </cell>
          <cell r="AD19">
            <v>8638</v>
          </cell>
          <cell r="AE19">
            <v>2660</v>
          </cell>
          <cell r="AF19">
            <v>749</v>
          </cell>
          <cell r="AG19">
            <v>1152</v>
          </cell>
          <cell r="AH19">
            <v>4511</v>
          </cell>
          <cell r="AI19">
            <v>10817</v>
          </cell>
          <cell r="AJ19">
            <v>13448</v>
          </cell>
          <cell r="AK19">
            <v>10529</v>
          </cell>
          <cell r="AL19">
            <v>8191</v>
          </cell>
          <cell r="AM19">
            <v>7249</v>
          </cell>
          <cell r="AN19">
            <v>11378</v>
          </cell>
          <cell r="AO19">
            <v>-73305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-73305</v>
          </cell>
          <cell r="BB19">
            <v>-4683332</v>
          </cell>
          <cell r="BC19">
            <v>-130959</v>
          </cell>
          <cell r="BD19">
            <v>-150367</v>
          </cell>
          <cell r="BE19">
            <v>-168797</v>
          </cell>
          <cell r="BF19">
            <v>-63214</v>
          </cell>
          <cell r="BG19">
            <v>-23641</v>
          </cell>
          <cell r="BH19">
            <v>-17921</v>
          </cell>
          <cell r="BI19">
            <v>-689187</v>
          </cell>
          <cell r="BJ19">
            <v>-958673</v>
          </cell>
          <cell r="BK19">
            <v>-739930</v>
          </cell>
          <cell r="BL19">
            <v>-547457</v>
          </cell>
          <cell r="BM19">
            <v>-448136</v>
          </cell>
          <cell r="BN19">
            <v>-745051</v>
          </cell>
          <cell r="BO19">
            <v>-6829172</v>
          </cell>
          <cell r="BP19">
            <v>-1069749</v>
          </cell>
          <cell r="BQ19">
            <v>-731099</v>
          </cell>
          <cell r="BR19">
            <v>-213213</v>
          </cell>
          <cell r="BS19">
            <v>-45433</v>
          </cell>
          <cell r="BT19">
            <v>-66160</v>
          </cell>
          <cell r="BU19">
            <v>-275360</v>
          </cell>
          <cell r="BV19">
            <v>-736118</v>
          </cell>
          <cell r="BW19">
            <v>-984356</v>
          </cell>
          <cell r="BX19">
            <v>-747061</v>
          </cell>
          <cell r="BY19">
            <v>-571175</v>
          </cell>
          <cell r="BZ19">
            <v>-530713</v>
          </cell>
          <cell r="CA19">
            <v>-858734</v>
          </cell>
        </row>
        <row r="20">
          <cell r="A20" t="str">
            <v>Whitehorn 23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28829</v>
          </cell>
          <cell r="P20">
            <v>93</v>
          </cell>
          <cell r="Q20">
            <v>196</v>
          </cell>
          <cell r="R20">
            <v>285</v>
          </cell>
          <cell r="S20">
            <v>275</v>
          </cell>
          <cell r="T20">
            <v>79</v>
          </cell>
          <cell r="U20">
            <v>102</v>
          </cell>
          <cell r="V20">
            <v>5015</v>
          </cell>
          <cell r="W20">
            <v>7784</v>
          </cell>
          <cell r="X20">
            <v>5804</v>
          </cell>
          <cell r="Y20">
            <v>3789</v>
          </cell>
          <cell r="Z20">
            <v>2415</v>
          </cell>
          <cell r="AA20">
            <v>2994</v>
          </cell>
          <cell r="AB20">
            <v>47991</v>
          </cell>
          <cell r="AC20">
            <v>6164</v>
          </cell>
          <cell r="AD20">
            <v>3720</v>
          </cell>
          <cell r="AE20">
            <v>1236</v>
          </cell>
          <cell r="AF20">
            <v>727</v>
          </cell>
          <cell r="AG20">
            <v>399</v>
          </cell>
          <cell r="AH20">
            <v>2134</v>
          </cell>
          <cell r="AI20">
            <v>6223</v>
          </cell>
          <cell r="AJ20">
            <v>8338</v>
          </cell>
          <cell r="AK20">
            <v>5810</v>
          </cell>
          <cell r="AL20">
            <v>4108</v>
          </cell>
          <cell r="AM20">
            <v>3785</v>
          </cell>
          <cell r="AN20">
            <v>5347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-2461340</v>
          </cell>
          <cell r="BC20">
            <v>-8031</v>
          </cell>
          <cell r="BD20">
            <v>-17431</v>
          </cell>
          <cell r="BE20">
            <v>-27225</v>
          </cell>
          <cell r="BF20">
            <v>-19608</v>
          </cell>
          <cell r="BG20">
            <v>-5678</v>
          </cell>
          <cell r="BH20">
            <v>-7179</v>
          </cell>
          <cell r="BI20">
            <v>-409774</v>
          </cell>
          <cell r="BJ20">
            <v>-657157</v>
          </cell>
          <cell r="BK20">
            <v>-491024</v>
          </cell>
          <cell r="BL20">
            <v>-318746</v>
          </cell>
          <cell r="BM20">
            <v>-213018</v>
          </cell>
          <cell r="BN20">
            <v>-286471</v>
          </cell>
          <cell r="BO20">
            <v>-4183977</v>
          </cell>
          <cell r="BP20">
            <v>-612737</v>
          </cell>
          <cell r="BQ20">
            <v>-383866</v>
          </cell>
          <cell r="BR20">
            <v>-111080</v>
          </cell>
          <cell r="BS20">
            <v>-53593</v>
          </cell>
          <cell r="BT20">
            <v>-27119</v>
          </cell>
          <cell r="BU20">
            <v>-148133</v>
          </cell>
          <cell r="BV20">
            <v>-485723</v>
          </cell>
          <cell r="BW20">
            <v>-689726</v>
          </cell>
          <cell r="BX20">
            <v>-498556</v>
          </cell>
          <cell r="BY20">
            <v>-353214</v>
          </cell>
          <cell r="BZ20">
            <v>-337082</v>
          </cell>
          <cell r="CA20">
            <v>-483147</v>
          </cell>
        </row>
        <row r="21">
          <cell r="A21" t="str">
            <v>Whitehorn 23</v>
          </cell>
          <cell r="B21">
            <v>44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44</v>
          </cell>
          <cell r="O21">
            <v>28816</v>
          </cell>
          <cell r="P21">
            <v>92</v>
          </cell>
          <cell r="Q21">
            <v>204</v>
          </cell>
          <cell r="R21">
            <v>284</v>
          </cell>
          <cell r="S21">
            <v>254</v>
          </cell>
          <cell r="T21">
            <v>118</v>
          </cell>
          <cell r="U21">
            <v>102</v>
          </cell>
          <cell r="V21">
            <v>5063</v>
          </cell>
          <cell r="W21">
            <v>7767</v>
          </cell>
          <cell r="X21">
            <v>5702</v>
          </cell>
          <cell r="Y21">
            <v>3791</v>
          </cell>
          <cell r="Z21">
            <v>2427</v>
          </cell>
          <cell r="AA21">
            <v>3013</v>
          </cell>
          <cell r="AB21">
            <v>47925</v>
          </cell>
          <cell r="AC21">
            <v>6210</v>
          </cell>
          <cell r="AD21">
            <v>3819</v>
          </cell>
          <cell r="AE21">
            <v>1257</v>
          </cell>
          <cell r="AF21">
            <v>704</v>
          </cell>
          <cell r="AG21">
            <v>598</v>
          </cell>
          <cell r="AH21">
            <v>1543</v>
          </cell>
          <cell r="AI21">
            <v>6293</v>
          </cell>
          <cell r="AJ21">
            <v>8408</v>
          </cell>
          <cell r="AK21">
            <v>5860</v>
          </cell>
          <cell r="AL21">
            <v>4143</v>
          </cell>
          <cell r="AM21">
            <v>3786</v>
          </cell>
          <cell r="AN21">
            <v>5303</v>
          </cell>
          <cell r="AO21">
            <v>-3820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-3820</v>
          </cell>
          <cell r="BB21">
            <v>-2466406</v>
          </cell>
          <cell r="BC21">
            <v>-7955</v>
          </cell>
          <cell r="BD21">
            <v>-18208</v>
          </cell>
          <cell r="BE21">
            <v>-27162</v>
          </cell>
          <cell r="BF21">
            <v>-18298</v>
          </cell>
          <cell r="BG21">
            <v>-8351</v>
          </cell>
          <cell r="BH21">
            <v>-7179</v>
          </cell>
          <cell r="BI21">
            <v>-415034</v>
          </cell>
          <cell r="BJ21">
            <v>-659865</v>
          </cell>
          <cell r="BK21">
            <v>-483381</v>
          </cell>
          <cell r="BL21">
            <v>-318954</v>
          </cell>
          <cell r="BM21">
            <v>-213809</v>
          </cell>
          <cell r="BN21">
            <v>-288210</v>
          </cell>
          <cell r="BO21">
            <v>-4189453</v>
          </cell>
          <cell r="BP21">
            <v>-615732</v>
          </cell>
          <cell r="BQ21">
            <v>-393320</v>
          </cell>
          <cell r="BR21">
            <v>-113130</v>
          </cell>
          <cell r="BS21">
            <v>-51731</v>
          </cell>
          <cell r="BT21">
            <v>-41181</v>
          </cell>
          <cell r="BU21">
            <v>-108963</v>
          </cell>
          <cell r="BV21">
            <v>-488462</v>
          </cell>
          <cell r="BW21">
            <v>-697423</v>
          </cell>
          <cell r="BX21">
            <v>-504278</v>
          </cell>
          <cell r="BY21">
            <v>-356775</v>
          </cell>
          <cell r="BZ21">
            <v>-339666</v>
          </cell>
          <cell r="CA21">
            <v>-478794</v>
          </cell>
        </row>
        <row r="22">
          <cell r="A22" t="str">
            <v>NO</v>
          </cell>
          <cell r="B22">
            <v>136991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136991</v>
          </cell>
          <cell r="O22">
            <v>3270391</v>
          </cell>
          <cell r="P22">
            <v>291620</v>
          </cell>
          <cell r="Q22">
            <v>265839</v>
          </cell>
          <cell r="R22">
            <v>284737</v>
          </cell>
          <cell r="S22">
            <v>224074</v>
          </cell>
          <cell r="T22">
            <v>152706</v>
          </cell>
          <cell r="U22">
            <v>173747</v>
          </cell>
          <cell r="V22">
            <v>332669</v>
          </cell>
          <cell r="W22">
            <v>345171</v>
          </cell>
          <cell r="X22">
            <v>312223</v>
          </cell>
          <cell r="Y22">
            <v>299192</v>
          </cell>
          <cell r="Z22">
            <v>280892</v>
          </cell>
          <cell r="AA22">
            <v>307522</v>
          </cell>
          <cell r="AB22">
            <v>3245761</v>
          </cell>
          <cell r="AC22">
            <v>333873</v>
          </cell>
          <cell r="AD22">
            <v>283677</v>
          </cell>
          <cell r="AE22">
            <v>228987</v>
          </cell>
          <cell r="AF22">
            <v>183135</v>
          </cell>
          <cell r="AG22">
            <v>155638</v>
          </cell>
          <cell r="AH22">
            <v>250190</v>
          </cell>
          <cell r="AI22">
            <v>322557</v>
          </cell>
          <cell r="AJ22">
            <v>328101</v>
          </cell>
          <cell r="AK22">
            <v>294648</v>
          </cell>
          <cell r="AL22">
            <v>279088</v>
          </cell>
          <cell r="AM22">
            <v>276880</v>
          </cell>
          <cell r="AN22">
            <v>308986</v>
          </cell>
          <cell r="AO22">
            <v>-13066040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-13066040</v>
          </cell>
          <cell r="BB22">
            <v>-281297886</v>
          </cell>
          <cell r="BC22">
            <v>-26956388</v>
          </cell>
          <cell r="BD22">
            <v>-24394860</v>
          </cell>
          <cell r="BE22">
            <v>-26452127</v>
          </cell>
          <cell r="BF22">
            <v>-19251468</v>
          </cell>
          <cell r="BG22">
            <v>-8421609</v>
          </cell>
          <cell r="BH22">
            <v>-18031311</v>
          </cell>
          <cell r="BI22">
            <v>-24212112</v>
          </cell>
          <cell r="BJ22">
            <v>-24666925</v>
          </cell>
          <cell r="BK22">
            <v>-27170003</v>
          </cell>
          <cell r="BL22">
            <v>-26696120</v>
          </cell>
          <cell r="BM22">
            <v>-26419065</v>
          </cell>
          <cell r="BN22">
            <v>-28625898</v>
          </cell>
          <cell r="BO22">
            <v>-284164871</v>
          </cell>
          <cell r="BP22">
            <v>-30037183</v>
          </cell>
          <cell r="BQ22">
            <v>-26477313</v>
          </cell>
          <cell r="BR22">
            <v>-24715078</v>
          </cell>
          <cell r="BS22">
            <v>-18036639</v>
          </cell>
          <cell r="BT22">
            <v>-8779929</v>
          </cell>
          <cell r="BU22">
            <v>-20586107</v>
          </cell>
          <cell r="BV22">
            <v>-23910884</v>
          </cell>
          <cell r="BW22">
            <v>-24164984</v>
          </cell>
          <cell r="BX22">
            <v>-26719420</v>
          </cell>
          <cell r="BY22">
            <v>-26030625</v>
          </cell>
          <cell r="BZ22">
            <v>-26325609</v>
          </cell>
          <cell r="CA22">
            <v>-28381100</v>
          </cell>
        </row>
        <row r="23">
          <cell r="A23" t="str">
            <v>QF KomaK</v>
          </cell>
          <cell r="B23">
            <v>1302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1302</v>
          </cell>
          <cell r="O23">
            <v>42304</v>
          </cell>
          <cell r="P23">
            <v>2712</v>
          </cell>
          <cell r="Q23">
            <v>1934</v>
          </cell>
          <cell r="R23">
            <v>1818</v>
          </cell>
          <cell r="S23">
            <v>3093</v>
          </cell>
          <cell r="T23">
            <v>6289</v>
          </cell>
          <cell r="U23">
            <v>7397</v>
          </cell>
          <cell r="V23">
            <v>5928</v>
          </cell>
          <cell r="W23">
            <v>2540</v>
          </cell>
          <cell r="X23">
            <v>1346</v>
          </cell>
          <cell r="Y23">
            <v>2655</v>
          </cell>
          <cell r="Z23">
            <v>3289</v>
          </cell>
          <cell r="AA23">
            <v>3303</v>
          </cell>
          <cell r="AB23">
            <v>42371</v>
          </cell>
          <cell r="AC23">
            <v>2712</v>
          </cell>
          <cell r="AD23">
            <v>2001</v>
          </cell>
          <cell r="AE23">
            <v>1818</v>
          </cell>
          <cell r="AF23">
            <v>3093</v>
          </cell>
          <cell r="AG23">
            <v>6284</v>
          </cell>
          <cell r="AH23">
            <v>7403</v>
          </cell>
          <cell r="AI23">
            <v>5928</v>
          </cell>
          <cell r="AJ23">
            <v>2540</v>
          </cell>
          <cell r="AK23">
            <v>1346</v>
          </cell>
          <cell r="AL23">
            <v>2656</v>
          </cell>
          <cell r="AM23">
            <v>3289</v>
          </cell>
          <cell r="AN23">
            <v>3303</v>
          </cell>
          <cell r="AO23">
            <v>-98849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-98849</v>
          </cell>
          <cell r="BB23">
            <v>-3221928</v>
          </cell>
          <cell r="BC23">
            <v>-205891</v>
          </cell>
          <cell r="BD23">
            <v>-146778</v>
          </cell>
          <cell r="BE23">
            <v>-137974</v>
          </cell>
          <cell r="BF23">
            <v>-234792</v>
          </cell>
          <cell r="BG23">
            <v>-477408</v>
          </cell>
          <cell r="BH23">
            <v>-561471</v>
          </cell>
          <cell r="BI23">
            <v>-453315</v>
          </cell>
          <cell r="BJ23">
            <v>-194251</v>
          </cell>
          <cell r="BK23">
            <v>-102919</v>
          </cell>
          <cell r="BL23">
            <v>-203062</v>
          </cell>
          <cell r="BM23">
            <v>-251499</v>
          </cell>
          <cell r="BN23">
            <v>-252569</v>
          </cell>
          <cell r="BO23">
            <v>-3244689</v>
          </cell>
          <cell r="BP23">
            <v>-207419</v>
          </cell>
          <cell r="BQ23">
            <v>-152984</v>
          </cell>
          <cell r="BR23">
            <v>-138998</v>
          </cell>
          <cell r="BS23">
            <v>-236501</v>
          </cell>
          <cell r="BT23">
            <v>-480520</v>
          </cell>
          <cell r="BU23">
            <v>-566070</v>
          </cell>
          <cell r="BV23">
            <v>-454738</v>
          </cell>
          <cell r="BW23">
            <v>-194860</v>
          </cell>
          <cell r="BX23">
            <v>-103242</v>
          </cell>
          <cell r="BY23">
            <v>-203708</v>
          </cell>
          <cell r="BZ23">
            <v>-252288</v>
          </cell>
          <cell r="CA23">
            <v>-253361</v>
          </cell>
        </row>
        <row r="24">
          <cell r="A24" t="str">
            <v>March Point 1</v>
          </cell>
          <cell r="B24">
            <v>26811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26811</v>
          </cell>
          <cell r="O24">
            <v>698894</v>
          </cell>
          <cell r="P24">
            <v>59431</v>
          </cell>
          <cell r="Q24">
            <v>53612</v>
          </cell>
          <cell r="R24">
            <v>59335</v>
          </cell>
          <cell r="S24">
            <v>57422</v>
          </cell>
          <cell r="T24">
            <v>59348</v>
          </cell>
          <cell r="U24">
            <v>57490</v>
          </cell>
          <cell r="V24">
            <v>59355</v>
          </cell>
          <cell r="W24">
            <v>59371</v>
          </cell>
          <cell r="X24">
            <v>57446</v>
          </cell>
          <cell r="Y24">
            <v>59425</v>
          </cell>
          <cell r="Z24">
            <v>57351</v>
          </cell>
          <cell r="AA24">
            <v>59308</v>
          </cell>
          <cell r="AB24">
            <v>700703</v>
          </cell>
          <cell r="AC24">
            <v>59406</v>
          </cell>
          <cell r="AD24">
            <v>55585</v>
          </cell>
          <cell r="AE24">
            <v>59351</v>
          </cell>
          <cell r="AF24">
            <v>57351</v>
          </cell>
          <cell r="AG24">
            <v>59337</v>
          </cell>
          <cell r="AH24">
            <v>57359</v>
          </cell>
          <cell r="AI24">
            <v>59283</v>
          </cell>
          <cell r="AJ24">
            <v>59406</v>
          </cell>
          <cell r="AK24">
            <v>57459</v>
          </cell>
          <cell r="AL24">
            <v>59461</v>
          </cell>
          <cell r="AM24">
            <v>57486</v>
          </cell>
          <cell r="AN24">
            <v>59218</v>
          </cell>
          <cell r="AO24">
            <v>-1659077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-1659077</v>
          </cell>
          <cell r="BB24">
            <v>-38352301</v>
          </cell>
          <cell r="BC24">
            <v>-3694838</v>
          </cell>
          <cell r="BD24">
            <v>-3333058</v>
          </cell>
          <cell r="BE24">
            <v>-3688869</v>
          </cell>
          <cell r="BF24">
            <v>-2570801</v>
          </cell>
          <cell r="BG24">
            <v>-2657010</v>
          </cell>
          <cell r="BH24">
            <v>-2573809</v>
          </cell>
          <cell r="BI24">
            <v>-2657332</v>
          </cell>
          <cell r="BJ24">
            <v>-2658049</v>
          </cell>
          <cell r="BK24">
            <v>-3571393</v>
          </cell>
          <cell r="BL24">
            <v>-3694440</v>
          </cell>
          <cell r="BM24">
            <v>-3565524</v>
          </cell>
          <cell r="BN24">
            <v>-3687178</v>
          </cell>
          <cell r="BO24">
            <v>-38672302</v>
          </cell>
          <cell r="BP24">
            <v>-3710524</v>
          </cell>
          <cell r="BQ24">
            <v>-3471827</v>
          </cell>
          <cell r="BR24">
            <v>-3707076</v>
          </cell>
          <cell r="BS24">
            <v>-2584245</v>
          </cell>
          <cell r="BT24">
            <v>-2673716</v>
          </cell>
          <cell r="BU24">
            <v>-2584606</v>
          </cell>
          <cell r="BV24">
            <v>-2671301</v>
          </cell>
          <cell r="BW24">
            <v>-2676852</v>
          </cell>
          <cell r="BX24">
            <v>-3588902</v>
          </cell>
          <cell r="BY24">
            <v>-3713922</v>
          </cell>
          <cell r="BZ24">
            <v>-3590601</v>
          </cell>
          <cell r="CA24">
            <v>-3698731</v>
          </cell>
        </row>
        <row r="25">
          <cell r="A25" t="str">
            <v>March Point 2</v>
          </cell>
          <cell r="B25">
            <v>18361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18361</v>
          </cell>
          <cell r="O25">
            <v>406151</v>
          </cell>
          <cell r="P25">
            <v>38086</v>
          </cell>
          <cell r="Q25">
            <v>32953</v>
          </cell>
          <cell r="R25">
            <v>35112</v>
          </cell>
          <cell r="S25">
            <v>31137</v>
          </cell>
          <cell r="T25">
            <v>13839</v>
          </cell>
          <cell r="U25">
            <v>29451</v>
          </cell>
          <cell r="V25">
            <v>37514</v>
          </cell>
          <cell r="W25">
            <v>39417</v>
          </cell>
          <cell r="X25">
            <v>36812</v>
          </cell>
          <cell r="Y25">
            <v>38262</v>
          </cell>
          <cell r="Z25">
            <v>36110</v>
          </cell>
          <cell r="AA25">
            <v>37457</v>
          </cell>
          <cell r="AB25">
            <v>403534</v>
          </cell>
          <cell r="AC25">
            <v>37692</v>
          </cell>
          <cell r="AD25">
            <v>33556</v>
          </cell>
          <cell r="AE25">
            <v>32005</v>
          </cell>
          <cell r="AF25">
            <v>29580</v>
          </cell>
          <cell r="AG25">
            <v>14798</v>
          </cell>
          <cell r="AH25">
            <v>33584</v>
          </cell>
          <cell r="AI25">
            <v>37484</v>
          </cell>
          <cell r="AJ25">
            <v>38521</v>
          </cell>
          <cell r="AK25">
            <v>36248</v>
          </cell>
          <cell r="AL25">
            <v>36559</v>
          </cell>
          <cell r="AM25">
            <v>35599</v>
          </cell>
          <cell r="AN25">
            <v>37910</v>
          </cell>
          <cell r="AO25">
            <v>-1312395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-1312395</v>
          </cell>
          <cell r="BB25">
            <v>-27898139</v>
          </cell>
          <cell r="BC25">
            <v>-2787887</v>
          </cell>
          <cell r="BD25">
            <v>-2412598</v>
          </cell>
          <cell r="BE25">
            <v>-2604610</v>
          </cell>
          <cell r="BF25">
            <v>-2002544</v>
          </cell>
          <cell r="BG25">
            <v>-871844</v>
          </cell>
          <cell r="BH25">
            <v>-1975360</v>
          </cell>
          <cell r="BI25">
            <v>-2258262</v>
          </cell>
          <cell r="BJ25">
            <v>-2356863</v>
          </cell>
          <cell r="BK25">
            <v>-2659266</v>
          </cell>
          <cell r="BL25">
            <v>-2762197</v>
          </cell>
          <cell r="BM25">
            <v>-2587916</v>
          </cell>
          <cell r="BN25">
            <v>-2618793</v>
          </cell>
          <cell r="BO25">
            <v>-27451294</v>
          </cell>
          <cell r="BP25">
            <v>-2578179</v>
          </cell>
          <cell r="BQ25">
            <v>-2329130</v>
          </cell>
          <cell r="BR25">
            <v>-2348233</v>
          </cell>
          <cell r="BS25">
            <v>-1978810</v>
          </cell>
          <cell r="BT25">
            <v>-1014893</v>
          </cell>
          <cell r="BU25">
            <v>-2135866</v>
          </cell>
          <cell r="BV25">
            <v>-2298868</v>
          </cell>
          <cell r="BW25">
            <v>-2342707</v>
          </cell>
          <cell r="BX25">
            <v>-2601294</v>
          </cell>
          <cell r="BY25">
            <v>-2631044</v>
          </cell>
          <cell r="BZ25">
            <v>-2554085</v>
          </cell>
          <cell r="CA25">
            <v>-2638186</v>
          </cell>
        </row>
        <row r="26">
          <cell r="A26" t="str">
            <v>QF Nooksack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</row>
        <row r="27">
          <cell r="A27" t="str">
            <v>QF PERC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</row>
        <row r="28">
          <cell r="A28" t="str">
            <v>QF Pt Townsend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</row>
        <row r="29">
          <cell r="A29" t="str">
            <v>QF Spokane MSW</v>
          </cell>
          <cell r="B29">
            <v>4687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4687</v>
          </cell>
          <cell r="O29">
            <v>135499</v>
          </cell>
          <cell r="P29">
            <v>9639</v>
          </cell>
          <cell r="Q29">
            <v>10053</v>
          </cell>
          <cell r="R29">
            <v>12604</v>
          </cell>
          <cell r="S29">
            <v>12181</v>
          </cell>
          <cell r="T29">
            <v>12608</v>
          </cell>
          <cell r="U29">
            <v>12194</v>
          </cell>
          <cell r="V29">
            <v>12594</v>
          </cell>
          <cell r="W29">
            <v>12600</v>
          </cell>
          <cell r="X29">
            <v>12198</v>
          </cell>
          <cell r="Y29">
            <v>6247</v>
          </cell>
          <cell r="Z29">
            <v>12207</v>
          </cell>
          <cell r="AA29">
            <v>10376</v>
          </cell>
          <cell r="AB29">
            <v>135782</v>
          </cell>
          <cell r="AC29">
            <v>9634</v>
          </cell>
          <cell r="AD29">
            <v>10404</v>
          </cell>
          <cell r="AE29">
            <v>12596</v>
          </cell>
          <cell r="AF29">
            <v>12163</v>
          </cell>
          <cell r="AG29">
            <v>12590</v>
          </cell>
          <cell r="AH29">
            <v>12178</v>
          </cell>
          <cell r="AI29">
            <v>12591</v>
          </cell>
          <cell r="AJ29">
            <v>12611</v>
          </cell>
          <cell r="AK29">
            <v>12200</v>
          </cell>
          <cell r="AL29">
            <v>6249</v>
          </cell>
          <cell r="AM29">
            <v>12189</v>
          </cell>
          <cell r="AN29">
            <v>10376</v>
          </cell>
          <cell r="AO29">
            <v>-506499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-506499</v>
          </cell>
          <cell r="BB29">
            <v>-11971843</v>
          </cell>
          <cell r="BC29">
            <v>-1044508</v>
          </cell>
          <cell r="BD29">
            <v>-1089343</v>
          </cell>
          <cell r="BE29">
            <v>-1365785</v>
          </cell>
          <cell r="BF29">
            <v>-788831</v>
          </cell>
          <cell r="BG29">
            <v>-816464</v>
          </cell>
          <cell r="BH29">
            <v>-789679</v>
          </cell>
          <cell r="BI29">
            <v>-815584</v>
          </cell>
          <cell r="BJ29">
            <v>-815969</v>
          </cell>
          <cell r="BK29">
            <v>-1321721</v>
          </cell>
          <cell r="BL29">
            <v>-676878</v>
          </cell>
          <cell r="BM29">
            <v>-1322697</v>
          </cell>
          <cell r="BN29">
            <v>-1124385</v>
          </cell>
          <cell r="BO29">
            <v>-12045010</v>
          </cell>
          <cell r="BP29">
            <v>-1046807</v>
          </cell>
          <cell r="BQ29">
            <v>-1130531</v>
          </cell>
          <cell r="BR29">
            <v>-1368716</v>
          </cell>
          <cell r="BS29">
            <v>-791346</v>
          </cell>
          <cell r="BT29">
            <v>-819074</v>
          </cell>
          <cell r="BU29">
            <v>-792297</v>
          </cell>
          <cell r="BV29">
            <v>-819196</v>
          </cell>
          <cell r="BW29">
            <v>-820490</v>
          </cell>
          <cell r="BX29">
            <v>-1325657</v>
          </cell>
          <cell r="BY29">
            <v>-679024</v>
          </cell>
          <cell r="BZ29">
            <v>-1324420</v>
          </cell>
          <cell r="CA29">
            <v>-1127452</v>
          </cell>
        </row>
        <row r="30">
          <cell r="A30" t="str">
            <v>QF Sygitowicz</v>
          </cell>
          <cell r="B30">
            <v>67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67</v>
          </cell>
          <cell r="O30">
            <v>1529</v>
          </cell>
          <cell r="P30">
            <v>223</v>
          </cell>
          <cell r="Q30">
            <v>202</v>
          </cell>
          <cell r="R30">
            <v>223</v>
          </cell>
          <cell r="S30">
            <v>216</v>
          </cell>
          <cell r="T30">
            <v>220</v>
          </cell>
          <cell r="U30">
            <v>4</v>
          </cell>
          <cell r="V30">
            <v>0</v>
          </cell>
          <cell r="W30">
            <v>0</v>
          </cell>
          <cell r="X30">
            <v>0</v>
          </cell>
          <cell r="Y30">
            <v>149</v>
          </cell>
          <cell r="Z30">
            <v>144</v>
          </cell>
          <cell r="AA30">
            <v>149</v>
          </cell>
          <cell r="AB30">
            <v>1536</v>
          </cell>
          <cell r="AC30">
            <v>223</v>
          </cell>
          <cell r="AD30">
            <v>209</v>
          </cell>
          <cell r="AE30">
            <v>223</v>
          </cell>
          <cell r="AF30">
            <v>216</v>
          </cell>
          <cell r="AG30">
            <v>220</v>
          </cell>
          <cell r="AH30">
            <v>4</v>
          </cell>
          <cell r="AI30">
            <v>0</v>
          </cell>
          <cell r="AJ30">
            <v>0</v>
          </cell>
          <cell r="AK30">
            <v>0</v>
          </cell>
          <cell r="AL30">
            <v>149</v>
          </cell>
          <cell r="AM30">
            <v>144</v>
          </cell>
          <cell r="AN30">
            <v>149</v>
          </cell>
          <cell r="AO30">
            <v>-3949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-3949</v>
          </cell>
          <cell r="BB30">
            <v>-94137</v>
          </cell>
          <cell r="BC30">
            <v>-13745</v>
          </cell>
          <cell r="BD30">
            <v>-12415</v>
          </cell>
          <cell r="BE30">
            <v>-13745</v>
          </cell>
          <cell r="BF30">
            <v>-13283</v>
          </cell>
          <cell r="BG30">
            <v>-13523</v>
          </cell>
          <cell r="BH30">
            <v>-222</v>
          </cell>
          <cell r="BI30">
            <v>0</v>
          </cell>
          <cell r="BJ30">
            <v>0</v>
          </cell>
          <cell r="BK30">
            <v>0</v>
          </cell>
          <cell r="BL30">
            <v>-9175</v>
          </cell>
          <cell r="BM30">
            <v>-8868</v>
          </cell>
          <cell r="BN30">
            <v>-9163</v>
          </cell>
          <cell r="BO30">
            <v>-99127</v>
          </cell>
          <cell r="BP30">
            <v>-14405</v>
          </cell>
          <cell r="BQ30">
            <v>-13476</v>
          </cell>
          <cell r="BR30">
            <v>-14405</v>
          </cell>
          <cell r="BS30">
            <v>-13921</v>
          </cell>
          <cell r="BT30">
            <v>-14173</v>
          </cell>
          <cell r="BU30">
            <v>-232</v>
          </cell>
          <cell r="BV30">
            <v>0</v>
          </cell>
          <cell r="BW30">
            <v>0</v>
          </cell>
          <cell r="BX30">
            <v>0</v>
          </cell>
          <cell r="BY30">
            <v>-9616</v>
          </cell>
          <cell r="BZ30">
            <v>-9294</v>
          </cell>
          <cell r="CA30">
            <v>-9604</v>
          </cell>
        </row>
        <row r="31">
          <cell r="A31" t="str">
            <v>Sumas</v>
          </cell>
          <cell r="B31">
            <v>43510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43510</v>
          </cell>
          <cell r="O31">
            <v>973291</v>
          </cell>
          <cell r="P31">
            <v>96124</v>
          </cell>
          <cell r="Q31">
            <v>86598</v>
          </cell>
          <cell r="R31">
            <v>91926</v>
          </cell>
          <cell r="S31">
            <v>69651</v>
          </cell>
          <cell r="T31">
            <v>46159</v>
          </cell>
          <cell r="U31">
            <v>42803</v>
          </cell>
          <cell r="V31">
            <v>95611</v>
          </cell>
          <cell r="W31">
            <v>96715</v>
          </cell>
          <cell r="X31">
            <v>90780</v>
          </cell>
          <cell r="Y31">
            <v>88075</v>
          </cell>
          <cell r="Z31">
            <v>81532</v>
          </cell>
          <cell r="AA31">
            <v>87317</v>
          </cell>
          <cell r="AB31">
            <v>934284</v>
          </cell>
          <cell r="AC31">
            <v>94334</v>
          </cell>
          <cell r="AD31">
            <v>82789</v>
          </cell>
          <cell r="AE31">
            <v>67365</v>
          </cell>
          <cell r="AF31">
            <v>47855</v>
          </cell>
          <cell r="AG31">
            <v>48166</v>
          </cell>
          <cell r="AH31">
            <v>66946</v>
          </cell>
          <cell r="AI31">
            <v>91516</v>
          </cell>
          <cell r="AJ31">
            <v>93277</v>
          </cell>
          <cell r="AK31">
            <v>86398</v>
          </cell>
          <cell r="AL31">
            <v>83794</v>
          </cell>
          <cell r="AM31">
            <v>81776</v>
          </cell>
          <cell r="AN31">
            <v>90069</v>
          </cell>
          <cell r="AO31">
            <v>-3813959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-3813959</v>
          </cell>
          <cell r="BB31">
            <v>-64487338</v>
          </cell>
          <cell r="BC31">
            <v>-7177928</v>
          </cell>
          <cell r="BD31">
            <v>-6442857</v>
          </cell>
          <cell r="BE31">
            <v>-6882026</v>
          </cell>
          <cell r="BF31">
            <v>-3405232</v>
          </cell>
          <cell r="BG31">
            <v>-2517106</v>
          </cell>
          <cell r="BH31">
            <v>-2330282</v>
          </cell>
          <cell r="BI31">
            <v>-4694142</v>
          </cell>
          <cell r="BJ31">
            <v>-4726195</v>
          </cell>
          <cell r="BK31">
            <v>-6842176</v>
          </cell>
          <cell r="BL31">
            <v>-6783128</v>
          </cell>
          <cell r="BM31">
            <v>-6192822</v>
          </cell>
          <cell r="BN31">
            <v>-6493444</v>
          </cell>
          <cell r="BO31">
            <v>-63056669</v>
          </cell>
          <cell r="BP31">
            <v>-7163603</v>
          </cell>
          <cell r="BQ31">
            <v>-6302655</v>
          </cell>
          <cell r="BR31">
            <v>-5608074</v>
          </cell>
          <cell r="BS31">
            <v>-2635526</v>
          </cell>
          <cell r="BT31">
            <v>-2709207</v>
          </cell>
          <cell r="BU31">
            <v>-3270755</v>
          </cell>
          <cell r="BV31">
            <v>-4467885</v>
          </cell>
          <cell r="BW31">
            <v>-4568234</v>
          </cell>
          <cell r="BX31">
            <v>-6659654</v>
          </cell>
          <cell r="BY31">
            <v>-6557277</v>
          </cell>
          <cell r="BZ31">
            <v>-6322320</v>
          </cell>
          <cell r="CA31">
            <v>-6791479</v>
          </cell>
        </row>
        <row r="32">
          <cell r="A32" t="str">
            <v>Tenaska</v>
          </cell>
          <cell r="B32">
            <v>37929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37929</v>
          </cell>
          <cell r="O32">
            <v>921491</v>
          </cell>
          <cell r="P32">
            <v>76232</v>
          </cell>
          <cell r="Q32">
            <v>72944</v>
          </cell>
          <cell r="R32">
            <v>75514</v>
          </cell>
          <cell r="S32">
            <v>39776</v>
          </cell>
          <cell r="T32">
            <v>0</v>
          </cell>
          <cell r="U32">
            <v>12645</v>
          </cell>
          <cell r="V32">
            <v>116766</v>
          </cell>
          <cell r="W32">
            <v>133641</v>
          </cell>
          <cell r="X32">
            <v>112342</v>
          </cell>
          <cell r="Y32">
            <v>100230</v>
          </cell>
          <cell r="Z32">
            <v>81756</v>
          </cell>
          <cell r="AA32">
            <v>99646</v>
          </cell>
          <cell r="AB32">
            <v>936061</v>
          </cell>
          <cell r="AC32">
            <v>120699</v>
          </cell>
          <cell r="AD32">
            <v>91327</v>
          </cell>
          <cell r="AE32">
            <v>47424</v>
          </cell>
          <cell r="AF32">
            <v>22280</v>
          </cell>
          <cell r="AG32">
            <v>0</v>
          </cell>
          <cell r="AH32">
            <v>60955</v>
          </cell>
          <cell r="AI32">
            <v>110854</v>
          </cell>
          <cell r="AJ32">
            <v>120859</v>
          </cell>
          <cell r="AK32">
            <v>99698</v>
          </cell>
          <cell r="AL32">
            <v>86073</v>
          </cell>
          <cell r="AM32">
            <v>77894</v>
          </cell>
          <cell r="AN32">
            <v>97996</v>
          </cell>
          <cell r="AO32">
            <v>-5347049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-5347049</v>
          </cell>
          <cell r="BB32">
            <v>-128429941</v>
          </cell>
          <cell r="BC32">
            <v>-11343686</v>
          </cell>
          <cell r="BD32">
            <v>-10391954</v>
          </cell>
          <cell r="BE32">
            <v>-11143695</v>
          </cell>
          <cell r="BF32">
            <v>-9441143</v>
          </cell>
          <cell r="BG32">
            <v>0</v>
          </cell>
          <cell r="BH32">
            <v>-8918253</v>
          </cell>
          <cell r="BI32">
            <v>-12965976</v>
          </cell>
          <cell r="BJ32">
            <v>-13849141</v>
          </cell>
          <cell r="BK32">
            <v>-12575089</v>
          </cell>
          <cell r="BL32">
            <v>-12256077</v>
          </cell>
          <cell r="BM32">
            <v>-11851990</v>
          </cell>
          <cell r="BN32">
            <v>-13692938</v>
          </cell>
          <cell r="BO32">
            <v>-132733985</v>
          </cell>
          <cell r="BP32">
            <v>-14628340</v>
          </cell>
          <cell r="BQ32">
            <v>-12491213</v>
          </cell>
          <cell r="BR32">
            <v>-10914151</v>
          </cell>
          <cell r="BS32">
            <v>-9001504</v>
          </cell>
          <cell r="BT32">
            <v>0</v>
          </cell>
          <cell r="BU32">
            <v>-10354136</v>
          </cell>
          <cell r="BV32">
            <v>-12831395</v>
          </cell>
          <cell r="BW32">
            <v>-13495381</v>
          </cell>
          <cell r="BX32">
            <v>-12343232</v>
          </cell>
          <cell r="BY32">
            <v>-11924919</v>
          </cell>
          <cell r="BZ32">
            <v>-11634853</v>
          </cell>
          <cell r="CA32">
            <v>-13114860</v>
          </cell>
        </row>
        <row r="33">
          <cell r="A33" t="str">
            <v>QF Twin</v>
          </cell>
          <cell r="B33">
            <v>3702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3702</v>
          </cell>
          <cell r="O33">
            <v>78081</v>
          </cell>
          <cell r="P33">
            <v>7874</v>
          </cell>
          <cell r="Q33">
            <v>6475</v>
          </cell>
          <cell r="R33">
            <v>7032</v>
          </cell>
          <cell r="S33">
            <v>8996</v>
          </cell>
          <cell r="T33">
            <v>12077</v>
          </cell>
          <cell r="U33">
            <v>10001</v>
          </cell>
          <cell r="V33">
            <v>4248</v>
          </cell>
          <cell r="W33">
            <v>814</v>
          </cell>
          <cell r="X33">
            <v>1145</v>
          </cell>
          <cell r="Y33">
            <v>3592</v>
          </cell>
          <cell r="Z33">
            <v>7293</v>
          </cell>
          <cell r="AA33">
            <v>8535</v>
          </cell>
          <cell r="AB33">
            <v>78304</v>
          </cell>
          <cell r="AC33">
            <v>7874</v>
          </cell>
          <cell r="AD33">
            <v>6699</v>
          </cell>
          <cell r="AE33">
            <v>7032</v>
          </cell>
          <cell r="AF33">
            <v>8995</v>
          </cell>
          <cell r="AG33">
            <v>12077</v>
          </cell>
          <cell r="AH33">
            <v>10001</v>
          </cell>
          <cell r="AI33">
            <v>4248</v>
          </cell>
          <cell r="AJ33">
            <v>814</v>
          </cell>
          <cell r="AK33">
            <v>1145</v>
          </cell>
          <cell r="AL33">
            <v>3591</v>
          </cell>
          <cell r="AM33">
            <v>7293</v>
          </cell>
          <cell r="AN33">
            <v>8535</v>
          </cell>
          <cell r="AO33">
            <v>-277642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-277642</v>
          </cell>
          <cell r="BB33">
            <v>-5856050</v>
          </cell>
          <cell r="BC33">
            <v>-590561</v>
          </cell>
          <cell r="BD33">
            <v>-485617</v>
          </cell>
          <cell r="BE33">
            <v>-527421</v>
          </cell>
          <cell r="BF33">
            <v>-674672</v>
          </cell>
          <cell r="BG33">
            <v>-905783</v>
          </cell>
          <cell r="BH33">
            <v>-750055</v>
          </cell>
          <cell r="BI33">
            <v>-318565</v>
          </cell>
          <cell r="BJ33">
            <v>-61026</v>
          </cell>
          <cell r="BK33">
            <v>-85874</v>
          </cell>
          <cell r="BL33">
            <v>-269396</v>
          </cell>
          <cell r="BM33">
            <v>-546970</v>
          </cell>
          <cell r="BN33">
            <v>-640111</v>
          </cell>
          <cell r="BO33">
            <v>-5872812</v>
          </cell>
          <cell r="BP33">
            <v>-590561</v>
          </cell>
          <cell r="BQ33">
            <v>-502462</v>
          </cell>
          <cell r="BR33">
            <v>-527421</v>
          </cell>
          <cell r="BS33">
            <v>-674627</v>
          </cell>
          <cell r="BT33">
            <v>-905785</v>
          </cell>
          <cell r="BU33">
            <v>-750052</v>
          </cell>
          <cell r="BV33">
            <v>-318565</v>
          </cell>
          <cell r="BW33">
            <v>-61026</v>
          </cell>
          <cell r="BX33">
            <v>-85874</v>
          </cell>
          <cell r="BY33">
            <v>-269356</v>
          </cell>
          <cell r="BZ33">
            <v>-546970</v>
          </cell>
          <cell r="CA33">
            <v>-640111</v>
          </cell>
        </row>
        <row r="34">
          <cell r="A34" t="str">
            <v>QF Weeks</v>
          </cell>
          <cell r="B34">
            <v>622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622</v>
          </cell>
          <cell r="O34">
            <v>13149</v>
          </cell>
          <cell r="P34">
            <v>1298</v>
          </cell>
          <cell r="Q34">
            <v>1070</v>
          </cell>
          <cell r="R34">
            <v>1173</v>
          </cell>
          <cell r="S34">
            <v>1602</v>
          </cell>
          <cell r="T34">
            <v>2166</v>
          </cell>
          <cell r="U34">
            <v>1762</v>
          </cell>
          <cell r="V34">
            <v>652</v>
          </cell>
          <cell r="W34">
            <v>72</v>
          </cell>
          <cell r="X34">
            <v>154</v>
          </cell>
          <cell r="Y34">
            <v>557</v>
          </cell>
          <cell r="Z34">
            <v>1210</v>
          </cell>
          <cell r="AA34">
            <v>1431</v>
          </cell>
          <cell r="AB34">
            <v>13186</v>
          </cell>
          <cell r="AC34">
            <v>1298</v>
          </cell>
          <cell r="AD34">
            <v>1107</v>
          </cell>
          <cell r="AE34">
            <v>1173</v>
          </cell>
          <cell r="AF34">
            <v>1602</v>
          </cell>
          <cell r="AG34">
            <v>2167</v>
          </cell>
          <cell r="AH34">
            <v>1761</v>
          </cell>
          <cell r="AI34">
            <v>652</v>
          </cell>
          <cell r="AJ34">
            <v>72</v>
          </cell>
          <cell r="AK34">
            <v>154</v>
          </cell>
          <cell r="AL34">
            <v>557</v>
          </cell>
          <cell r="AM34">
            <v>1210</v>
          </cell>
          <cell r="AN34">
            <v>1431</v>
          </cell>
          <cell r="AO34">
            <v>-46621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-46621</v>
          </cell>
          <cell r="BB34">
            <v>-986207</v>
          </cell>
          <cell r="BC34">
            <v>-97345</v>
          </cell>
          <cell r="BD34">
            <v>-80241</v>
          </cell>
          <cell r="BE34">
            <v>-88003</v>
          </cell>
          <cell r="BF34">
            <v>-120170</v>
          </cell>
          <cell r="BG34">
            <v>-162472</v>
          </cell>
          <cell r="BH34">
            <v>-132181</v>
          </cell>
          <cell r="BI34">
            <v>-48936</v>
          </cell>
          <cell r="BJ34">
            <v>-5433</v>
          </cell>
          <cell r="BK34">
            <v>-11564</v>
          </cell>
          <cell r="BL34">
            <v>-41767</v>
          </cell>
          <cell r="BM34">
            <v>-90779</v>
          </cell>
          <cell r="BN34">
            <v>-107316</v>
          </cell>
          <cell r="BO34">
            <v>-988983</v>
          </cell>
          <cell r="BP34">
            <v>-97345</v>
          </cell>
          <cell r="BQ34">
            <v>-83035</v>
          </cell>
          <cell r="BR34">
            <v>-88003</v>
          </cell>
          <cell r="BS34">
            <v>-120159</v>
          </cell>
          <cell r="BT34">
            <v>-162561</v>
          </cell>
          <cell r="BU34">
            <v>-132092</v>
          </cell>
          <cell r="BV34">
            <v>-48936</v>
          </cell>
          <cell r="BW34">
            <v>-5433</v>
          </cell>
          <cell r="BX34">
            <v>-11564</v>
          </cell>
          <cell r="BY34">
            <v>-41760</v>
          </cell>
          <cell r="BZ34">
            <v>-90779</v>
          </cell>
          <cell r="CA34">
            <v>-107316</v>
          </cell>
        </row>
        <row r="35">
          <cell r="A35" t="str">
            <v>NO</v>
          </cell>
          <cell r="B35">
            <v>38570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38570</v>
          </cell>
          <cell r="O35">
            <v>976464</v>
          </cell>
          <cell r="P35">
            <v>75723</v>
          </cell>
          <cell r="Q35">
            <v>70388</v>
          </cell>
          <cell r="R35">
            <v>73119</v>
          </cell>
          <cell r="S35">
            <v>42707</v>
          </cell>
          <cell r="T35">
            <v>18127</v>
          </cell>
          <cell r="U35">
            <v>8529</v>
          </cell>
          <cell r="V35">
            <v>123977</v>
          </cell>
          <cell r="W35">
            <v>144750</v>
          </cell>
          <cell r="X35">
            <v>121529</v>
          </cell>
          <cell r="Y35">
            <v>105949</v>
          </cell>
          <cell r="Z35">
            <v>86817</v>
          </cell>
          <cell r="AA35">
            <v>104849</v>
          </cell>
          <cell r="AB35">
            <v>1034189</v>
          </cell>
          <cell r="AC35">
            <v>129754</v>
          </cell>
          <cell r="AD35">
            <v>98870</v>
          </cell>
          <cell r="AE35">
            <v>50626</v>
          </cell>
          <cell r="AF35">
            <v>25573</v>
          </cell>
          <cell r="AG35">
            <v>23568</v>
          </cell>
          <cell r="AH35">
            <v>46880</v>
          </cell>
          <cell r="AI35">
            <v>121092</v>
          </cell>
          <cell r="AJ35">
            <v>134640</v>
          </cell>
          <cell r="AK35">
            <v>111330</v>
          </cell>
          <cell r="AL35">
            <v>93589</v>
          </cell>
          <cell r="AM35">
            <v>86730</v>
          </cell>
          <cell r="AN35">
            <v>111536</v>
          </cell>
          <cell r="AO35">
            <v>-2183453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-2183453</v>
          </cell>
          <cell r="BB35">
            <v>-55677537</v>
          </cell>
          <cell r="BC35">
            <v>-4304194</v>
          </cell>
          <cell r="BD35">
            <v>-3932460</v>
          </cell>
          <cell r="BE35">
            <v>-3924783</v>
          </cell>
          <cell r="BF35">
            <v>-2338084</v>
          </cell>
          <cell r="BG35">
            <v>-1105058</v>
          </cell>
          <cell r="BH35">
            <v>-652604</v>
          </cell>
          <cell r="BI35">
            <v>-6769897</v>
          </cell>
          <cell r="BJ35">
            <v>-8127599</v>
          </cell>
          <cell r="BK35">
            <v>-6704514</v>
          </cell>
          <cell r="BL35">
            <v>-5724960</v>
          </cell>
          <cell r="BM35">
            <v>-5164863</v>
          </cell>
          <cell r="BN35">
            <v>-6928522</v>
          </cell>
          <cell r="BO35">
            <v>-62578001</v>
          </cell>
          <cell r="BP35">
            <v>-8638125</v>
          </cell>
          <cell r="BQ35">
            <v>-6548151</v>
          </cell>
          <cell r="BR35">
            <v>-3286684</v>
          </cell>
          <cell r="BS35">
            <v>-1452054</v>
          </cell>
          <cell r="BT35">
            <v>-1311089</v>
          </cell>
          <cell r="BU35">
            <v>-2660738</v>
          </cell>
          <cell r="BV35">
            <v>-6748577</v>
          </cell>
          <cell r="BW35">
            <v>-7767978</v>
          </cell>
          <cell r="BX35">
            <v>-6474813</v>
          </cell>
          <cell r="BY35">
            <v>-5349163</v>
          </cell>
          <cell r="BZ35">
            <v>-5234343</v>
          </cell>
          <cell r="CA35">
            <v>-7106286</v>
          </cell>
        </row>
        <row r="36">
          <cell r="A36" t="str">
            <v>Encogen</v>
          </cell>
          <cell r="B36">
            <v>13024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13024</v>
          </cell>
          <cell r="O36">
            <v>398022</v>
          </cell>
          <cell r="P36">
            <v>23765</v>
          </cell>
          <cell r="Q36">
            <v>23280</v>
          </cell>
          <cell r="R36">
            <v>23493</v>
          </cell>
          <cell r="S36">
            <v>13244</v>
          </cell>
          <cell r="T36">
            <v>5479</v>
          </cell>
          <cell r="U36">
            <v>3675</v>
          </cell>
          <cell r="V36">
            <v>56911</v>
          </cell>
          <cell r="W36">
            <v>69524</v>
          </cell>
          <cell r="X36">
            <v>54627</v>
          </cell>
          <cell r="Y36">
            <v>44025</v>
          </cell>
          <cell r="Z36">
            <v>35275</v>
          </cell>
          <cell r="AA36">
            <v>44722</v>
          </cell>
          <cell r="AB36">
            <v>461386</v>
          </cell>
          <cell r="AC36">
            <v>60066</v>
          </cell>
          <cell r="AD36">
            <v>44133</v>
          </cell>
          <cell r="AE36">
            <v>18024</v>
          </cell>
          <cell r="AF36">
            <v>7669</v>
          </cell>
          <cell r="AG36">
            <v>8201</v>
          </cell>
          <cell r="AH36">
            <v>27673</v>
          </cell>
          <cell r="AI36">
            <v>55133</v>
          </cell>
          <cell r="AJ36">
            <v>63869</v>
          </cell>
          <cell r="AK36">
            <v>50310</v>
          </cell>
          <cell r="AL36">
            <v>40130</v>
          </cell>
          <cell r="AM36">
            <v>37084</v>
          </cell>
          <cell r="AN36">
            <v>49095</v>
          </cell>
          <cell r="AO36">
            <v>-777887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-777887</v>
          </cell>
          <cell r="BB36">
            <v>-23944025</v>
          </cell>
          <cell r="BC36">
            <v>-1449106</v>
          </cell>
          <cell r="BD36">
            <v>-1385680</v>
          </cell>
          <cell r="BE36">
            <v>-1327146</v>
          </cell>
          <cell r="BF36">
            <v>-735880</v>
          </cell>
          <cell r="BG36">
            <v>-288681</v>
          </cell>
          <cell r="BH36">
            <v>-187296</v>
          </cell>
          <cell r="BI36">
            <v>-3292729</v>
          </cell>
          <cell r="BJ36">
            <v>-4110686</v>
          </cell>
          <cell r="BK36">
            <v>-3189529</v>
          </cell>
          <cell r="BL36">
            <v>-2528792</v>
          </cell>
          <cell r="BM36">
            <v>-2259760</v>
          </cell>
          <cell r="BN36">
            <v>-3188740</v>
          </cell>
          <cell r="BO36">
            <v>-29158057</v>
          </cell>
          <cell r="BP36">
            <v>-4244087</v>
          </cell>
          <cell r="BQ36">
            <v>-3130480</v>
          </cell>
          <cell r="BR36">
            <v>-1244316</v>
          </cell>
          <cell r="BS36">
            <v>-418879</v>
          </cell>
          <cell r="BT36">
            <v>-424599</v>
          </cell>
          <cell r="BU36">
            <v>-1520294</v>
          </cell>
          <cell r="BV36">
            <v>-3238939</v>
          </cell>
          <cell r="BW36">
            <v>-3887888</v>
          </cell>
          <cell r="BX36">
            <v>-3097757</v>
          </cell>
          <cell r="BY36">
            <v>-2381743</v>
          </cell>
          <cell r="BZ36">
            <v>-2330479</v>
          </cell>
          <cell r="CA36">
            <v>-3238598</v>
          </cell>
        </row>
        <row r="37">
          <cell r="A37" t="str">
            <v>Fred1</v>
          </cell>
          <cell r="B37">
            <v>25129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25129</v>
          </cell>
          <cell r="O37">
            <v>559374</v>
          </cell>
          <cell r="P37">
            <v>51188</v>
          </cell>
          <cell r="Q37">
            <v>46314</v>
          </cell>
          <cell r="R37">
            <v>48653</v>
          </cell>
          <cell r="S37">
            <v>28943</v>
          </cell>
          <cell r="T37">
            <v>12472</v>
          </cell>
          <cell r="U37">
            <v>4775</v>
          </cell>
          <cell r="V37">
            <v>64096</v>
          </cell>
          <cell r="W37">
            <v>71290</v>
          </cell>
          <cell r="X37">
            <v>64026</v>
          </cell>
          <cell r="Y37">
            <v>59819</v>
          </cell>
          <cell r="Z37">
            <v>49844</v>
          </cell>
          <cell r="AA37">
            <v>57954</v>
          </cell>
          <cell r="AB37">
            <v>549287</v>
          </cell>
          <cell r="AC37">
            <v>66570</v>
          </cell>
          <cell r="AD37">
            <v>52565</v>
          </cell>
          <cell r="AE37">
            <v>31804</v>
          </cell>
          <cell r="AF37">
            <v>17516</v>
          </cell>
          <cell r="AG37">
            <v>14980</v>
          </cell>
          <cell r="AH37">
            <v>18577</v>
          </cell>
          <cell r="AI37">
            <v>62994</v>
          </cell>
          <cell r="AJ37">
            <v>67331</v>
          </cell>
          <cell r="AK37">
            <v>58292</v>
          </cell>
          <cell r="AL37">
            <v>51308</v>
          </cell>
          <cell r="AM37">
            <v>47670</v>
          </cell>
          <cell r="AN37">
            <v>59680</v>
          </cell>
          <cell r="AO37">
            <v>-1378126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-1378126</v>
          </cell>
          <cell r="BB37">
            <v>-30494083</v>
          </cell>
          <cell r="BC37">
            <v>-2803900</v>
          </cell>
          <cell r="BD37">
            <v>-2498611</v>
          </cell>
          <cell r="BE37">
            <v>-2540194</v>
          </cell>
          <cell r="BF37">
            <v>-1571841</v>
          </cell>
          <cell r="BG37">
            <v>-806952</v>
          </cell>
          <cell r="BH37">
            <v>-460916</v>
          </cell>
          <cell r="BI37">
            <v>-3293500</v>
          </cell>
          <cell r="BJ37">
            <v>-3768142</v>
          </cell>
          <cell r="BK37">
            <v>-3333774</v>
          </cell>
          <cell r="BL37">
            <v>-3062955</v>
          </cell>
          <cell r="BM37">
            <v>-2785024</v>
          </cell>
          <cell r="BN37">
            <v>-3568274</v>
          </cell>
          <cell r="BO37">
            <v>-31810854</v>
          </cell>
          <cell r="BP37">
            <v>-4151520</v>
          </cell>
          <cell r="BQ37">
            <v>-3247989</v>
          </cell>
          <cell r="BR37">
            <v>-1982708</v>
          </cell>
          <cell r="BS37">
            <v>-1010355</v>
          </cell>
          <cell r="BT37">
            <v>-866211</v>
          </cell>
          <cell r="BU37">
            <v>-1104606</v>
          </cell>
          <cell r="BV37">
            <v>-3324184</v>
          </cell>
          <cell r="BW37">
            <v>-3656374</v>
          </cell>
          <cell r="BX37">
            <v>-3199256</v>
          </cell>
          <cell r="BY37">
            <v>-2827333</v>
          </cell>
          <cell r="BZ37">
            <v>-2771504</v>
          </cell>
          <cell r="CA37">
            <v>-3668814</v>
          </cell>
        </row>
        <row r="38">
          <cell r="A38" t="str">
            <v>Fred1 DF</v>
          </cell>
          <cell r="B38">
            <v>417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417</v>
          </cell>
          <cell r="O38">
            <v>19068</v>
          </cell>
          <cell r="P38">
            <v>770</v>
          </cell>
          <cell r="Q38">
            <v>794</v>
          </cell>
          <cell r="R38">
            <v>973</v>
          </cell>
          <cell r="S38">
            <v>519</v>
          </cell>
          <cell r="T38">
            <v>176</v>
          </cell>
          <cell r="U38">
            <v>78</v>
          </cell>
          <cell r="V38">
            <v>2969</v>
          </cell>
          <cell r="W38">
            <v>3937</v>
          </cell>
          <cell r="X38">
            <v>2875</v>
          </cell>
          <cell r="Y38">
            <v>2105</v>
          </cell>
          <cell r="Z38">
            <v>1698</v>
          </cell>
          <cell r="AA38">
            <v>2173</v>
          </cell>
          <cell r="AB38">
            <v>23516</v>
          </cell>
          <cell r="AC38">
            <v>3118</v>
          </cell>
          <cell r="AD38">
            <v>2172</v>
          </cell>
          <cell r="AE38">
            <v>798</v>
          </cell>
          <cell r="AF38">
            <v>388</v>
          </cell>
          <cell r="AG38">
            <v>386</v>
          </cell>
          <cell r="AH38">
            <v>629</v>
          </cell>
          <cell r="AI38">
            <v>2966</v>
          </cell>
          <cell r="AJ38">
            <v>3440</v>
          </cell>
          <cell r="AK38">
            <v>2729</v>
          </cell>
          <cell r="AL38">
            <v>2151</v>
          </cell>
          <cell r="AM38">
            <v>1976</v>
          </cell>
          <cell r="AN38">
            <v>2762</v>
          </cell>
          <cell r="AO38">
            <v>-27440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-27440</v>
          </cell>
          <cell r="BB38">
            <v>-1239428</v>
          </cell>
          <cell r="BC38">
            <v>-51189</v>
          </cell>
          <cell r="BD38">
            <v>-48168</v>
          </cell>
          <cell r="BE38">
            <v>-57443</v>
          </cell>
          <cell r="BF38">
            <v>-30363</v>
          </cell>
          <cell r="BG38">
            <v>-9425</v>
          </cell>
          <cell r="BH38">
            <v>-4392</v>
          </cell>
          <cell r="BI38">
            <v>-183668</v>
          </cell>
          <cell r="BJ38">
            <v>-248772</v>
          </cell>
          <cell r="BK38">
            <v>-181210</v>
          </cell>
          <cell r="BL38">
            <v>-133213</v>
          </cell>
          <cell r="BM38">
            <v>-120079</v>
          </cell>
          <cell r="BN38">
            <v>-171508</v>
          </cell>
          <cell r="BO38">
            <v>-1609090</v>
          </cell>
          <cell r="BP38">
            <v>-242518</v>
          </cell>
          <cell r="BQ38">
            <v>-169682</v>
          </cell>
          <cell r="BR38">
            <v>-59660</v>
          </cell>
          <cell r="BS38">
            <v>-22820</v>
          </cell>
          <cell r="BT38">
            <v>-20280</v>
          </cell>
          <cell r="BU38">
            <v>-35839</v>
          </cell>
          <cell r="BV38">
            <v>-185454</v>
          </cell>
          <cell r="BW38">
            <v>-223716</v>
          </cell>
          <cell r="BX38">
            <v>-177801</v>
          </cell>
          <cell r="BY38">
            <v>-140088</v>
          </cell>
          <cell r="BZ38">
            <v>-132360</v>
          </cell>
          <cell r="CA38">
            <v>-198873</v>
          </cell>
        </row>
        <row r="39">
          <cell r="A39" t="str">
            <v>NO</v>
          </cell>
          <cell r="B39">
            <v>198464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198464</v>
          </cell>
          <cell r="O39">
            <v>4929930</v>
          </cell>
          <cell r="P39">
            <v>436564</v>
          </cell>
          <cell r="Q39">
            <v>396580</v>
          </cell>
          <cell r="R39">
            <v>439115</v>
          </cell>
          <cell r="S39">
            <v>388892</v>
          </cell>
          <cell r="T39">
            <v>336329</v>
          </cell>
          <cell r="U39">
            <v>331365</v>
          </cell>
          <cell r="V39">
            <v>438615</v>
          </cell>
          <cell r="W39">
            <v>440652</v>
          </cell>
          <cell r="X39">
            <v>421480</v>
          </cell>
          <cell r="Y39">
            <v>438909</v>
          </cell>
          <cell r="Z39">
            <v>423149</v>
          </cell>
          <cell r="AA39">
            <v>438279</v>
          </cell>
          <cell r="AB39">
            <v>5036752</v>
          </cell>
          <cell r="AC39">
            <v>439482</v>
          </cell>
          <cell r="AD39">
            <v>413226</v>
          </cell>
          <cell r="AE39">
            <v>441270</v>
          </cell>
          <cell r="AF39">
            <v>421592</v>
          </cell>
          <cell r="AG39">
            <v>342279</v>
          </cell>
          <cell r="AH39">
            <v>354886</v>
          </cell>
          <cell r="AI39">
            <v>442053</v>
          </cell>
          <cell r="AJ39">
            <v>441711</v>
          </cell>
          <cell r="AK39">
            <v>431786</v>
          </cell>
          <cell r="AL39">
            <v>441927</v>
          </cell>
          <cell r="AM39">
            <v>425698</v>
          </cell>
          <cell r="AN39">
            <v>440842</v>
          </cell>
          <cell r="AO39">
            <v>-1636326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-1636326</v>
          </cell>
          <cell r="BB39">
            <v>-43866095</v>
          </cell>
          <cell r="BC39">
            <v>-3786754</v>
          </cell>
          <cell r="BD39">
            <v>-3447766</v>
          </cell>
          <cell r="BE39">
            <v>-3887828</v>
          </cell>
          <cell r="BF39">
            <v>-3430944</v>
          </cell>
          <cell r="BG39">
            <v>-2998303</v>
          </cell>
          <cell r="BH39">
            <v>-2952344</v>
          </cell>
          <cell r="BI39">
            <v>-3883465</v>
          </cell>
          <cell r="BJ39">
            <v>-3914397</v>
          </cell>
          <cell r="BK39">
            <v>-3810992</v>
          </cell>
          <cell r="BL39">
            <v>-3967504</v>
          </cell>
          <cell r="BM39">
            <v>-3824286</v>
          </cell>
          <cell r="BN39">
            <v>-3961512</v>
          </cell>
          <cell r="BO39">
            <v>-45288738</v>
          </cell>
          <cell r="BP39">
            <v>-3972451</v>
          </cell>
          <cell r="BQ39">
            <v>-3734368</v>
          </cell>
          <cell r="BR39">
            <v>-3988798</v>
          </cell>
          <cell r="BS39">
            <v>-3810178</v>
          </cell>
          <cell r="BT39">
            <v>-3039322</v>
          </cell>
          <cell r="BU39">
            <v>-3165377</v>
          </cell>
          <cell r="BV39">
            <v>-3971983</v>
          </cell>
          <cell r="BW39">
            <v>-3969381</v>
          </cell>
          <cell r="BX39">
            <v>-3880200</v>
          </cell>
          <cell r="BY39">
            <v>-3970596</v>
          </cell>
          <cell r="BZ39">
            <v>-3825037</v>
          </cell>
          <cell r="CA39">
            <v>-3961047</v>
          </cell>
        </row>
        <row r="40">
          <cell r="A40" t="str">
            <v>Colstrip 12</v>
          </cell>
          <cell r="B40">
            <v>46573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46573</v>
          </cell>
          <cell r="O40">
            <v>1207305</v>
          </cell>
          <cell r="P40">
            <v>103612</v>
          </cell>
          <cell r="Q40">
            <v>93260</v>
          </cell>
          <cell r="R40">
            <v>103766</v>
          </cell>
          <cell r="S40">
            <v>94726</v>
          </cell>
          <cell r="T40">
            <v>102480</v>
          </cell>
          <cell r="U40">
            <v>99343</v>
          </cell>
          <cell r="V40">
            <v>102396</v>
          </cell>
          <cell r="W40">
            <v>102779</v>
          </cell>
          <cell r="X40">
            <v>99235</v>
          </cell>
          <cell r="Y40">
            <v>103544</v>
          </cell>
          <cell r="Z40">
            <v>99515</v>
          </cell>
          <cell r="AA40">
            <v>102649</v>
          </cell>
          <cell r="AB40">
            <v>1215140</v>
          </cell>
          <cell r="AC40">
            <v>102770</v>
          </cell>
          <cell r="AD40">
            <v>96347</v>
          </cell>
          <cell r="AE40">
            <v>103027</v>
          </cell>
          <cell r="AF40">
            <v>98191</v>
          </cell>
          <cell r="AG40">
            <v>101709</v>
          </cell>
          <cell r="AH40">
            <v>99166</v>
          </cell>
          <cell r="AI40">
            <v>102738</v>
          </cell>
          <cell r="AJ40">
            <v>103001</v>
          </cell>
          <cell r="AK40">
            <v>101339</v>
          </cell>
          <cell r="AL40">
            <v>103470</v>
          </cell>
          <cell r="AM40">
            <v>99760</v>
          </cell>
          <cell r="AN40">
            <v>103622</v>
          </cell>
          <cell r="AO40">
            <v>-400569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-400569</v>
          </cell>
          <cell r="BB40">
            <v>-10939924</v>
          </cell>
          <cell r="BC40">
            <v>-891164</v>
          </cell>
          <cell r="BD40">
            <v>-806013</v>
          </cell>
          <cell r="BE40">
            <v>-931992</v>
          </cell>
          <cell r="BF40">
            <v>-850798</v>
          </cell>
          <cell r="BG40">
            <v>-920445</v>
          </cell>
          <cell r="BH40">
            <v>-892268</v>
          </cell>
          <cell r="BI40">
            <v>-919692</v>
          </cell>
          <cell r="BJ40">
            <v>-929684</v>
          </cell>
          <cell r="BK40">
            <v>-930706</v>
          </cell>
          <cell r="BL40">
            <v>-971113</v>
          </cell>
          <cell r="BM40">
            <v>-933328</v>
          </cell>
          <cell r="BN40">
            <v>-962722</v>
          </cell>
          <cell r="BO40">
            <v>-11396537</v>
          </cell>
          <cell r="BP40">
            <v>-963857</v>
          </cell>
          <cell r="BQ40">
            <v>-903617</v>
          </cell>
          <cell r="BR40">
            <v>-966264</v>
          </cell>
          <cell r="BS40">
            <v>-920915</v>
          </cell>
          <cell r="BT40">
            <v>-953908</v>
          </cell>
          <cell r="BU40">
            <v>-930052</v>
          </cell>
          <cell r="BV40">
            <v>-963556</v>
          </cell>
          <cell r="BW40">
            <v>-966027</v>
          </cell>
          <cell r="BX40">
            <v>-950439</v>
          </cell>
          <cell r="BY40">
            <v>-970423</v>
          </cell>
          <cell r="BZ40">
            <v>-935626</v>
          </cell>
          <cell r="CA40">
            <v>-971853</v>
          </cell>
        </row>
        <row r="41">
          <cell r="A41" t="str">
            <v>Colstrip 12</v>
          </cell>
          <cell r="B41">
            <v>44818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44818</v>
          </cell>
          <cell r="O41">
            <v>1146738</v>
          </cell>
          <cell r="P41">
            <v>99126</v>
          </cell>
          <cell r="Q41">
            <v>90730</v>
          </cell>
          <cell r="R41">
            <v>100527</v>
          </cell>
          <cell r="S41">
            <v>66021</v>
          </cell>
          <cell r="T41">
            <v>99190</v>
          </cell>
          <cell r="U41">
            <v>95711</v>
          </cell>
          <cell r="V41">
            <v>101260</v>
          </cell>
          <cell r="W41">
            <v>101055</v>
          </cell>
          <cell r="X41">
            <v>97214</v>
          </cell>
          <cell r="Y41">
            <v>99973</v>
          </cell>
          <cell r="Z41">
            <v>95845</v>
          </cell>
          <cell r="AA41">
            <v>100086</v>
          </cell>
          <cell r="AB41">
            <v>1032894</v>
          </cell>
          <cell r="AC41">
            <v>100548</v>
          </cell>
          <cell r="AD41">
            <v>93986</v>
          </cell>
          <cell r="AE41">
            <v>101274</v>
          </cell>
          <cell r="AF41">
            <v>96178</v>
          </cell>
          <cell r="AG41">
            <v>6424</v>
          </cell>
          <cell r="AH41">
            <v>25777</v>
          </cell>
          <cell r="AI41">
            <v>103082</v>
          </cell>
          <cell r="AJ41">
            <v>103309</v>
          </cell>
          <cell r="AK41">
            <v>100340</v>
          </cell>
          <cell r="AL41">
            <v>101952</v>
          </cell>
          <cell r="AM41">
            <v>98465</v>
          </cell>
          <cell r="AN41">
            <v>101559</v>
          </cell>
          <cell r="AO41">
            <v>-395508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-395508</v>
          </cell>
          <cell r="BB41">
            <v>-10664129</v>
          </cell>
          <cell r="BC41">
            <v>-874757</v>
          </cell>
          <cell r="BD41">
            <v>-804448</v>
          </cell>
          <cell r="BE41">
            <v>-926388</v>
          </cell>
          <cell r="BF41">
            <v>-608406</v>
          </cell>
          <cell r="BG41">
            <v>-914074</v>
          </cell>
          <cell r="BH41">
            <v>-882010</v>
          </cell>
          <cell r="BI41">
            <v>-933144</v>
          </cell>
          <cell r="BJ41">
            <v>-938020</v>
          </cell>
          <cell r="BK41">
            <v>-935464</v>
          </cell>
          <cell r="BL41">
            <v>-962014</v>
          </cell>
          <cell r="BM41">
            <v>-922297</v>
          </cell>
          <cell r="BN41">
            <v>-963106</v>
          </cell>
          <cell r="BO41">
            <v>-9790786</v>
          </cell>
          <cell r="BP41">
            <v>-967545</v>
          </cell>
          <cell r="BQ41">
            <v>-904403</v>
          </cell>
          <cell r="BR41">
            <v>-974535</v>
          </cell>
          <cell r="BS41">
            <v>-925501</v>
          </cell>
          <cell r="BT41">
            <v>-61813</v>
          </cell>
          <cell r="BU41">
            <v>-248042</v>
          </cell>
          <cell r="BV41">
            <v>-966788</v>
          </cell>
          <cell r="BW41">
            <v>-968914</v>
          </cell>
          <cell r="BX41">
            <v>-941072</v>
          </cell>
          <cell r="BY41">
            <v>-956185</v>
          </cell>
          <cell r="BZ41">
            <v>-923487</v>
          </cell>
          <cell r="CA41">
            <v>-952500</v>
          </cell>
        </row>
        <row r="42">
          <cell r="A42" t="str">
            <v>Colstrip 34</v>
          </cell>
          <cell r="B42">
            <v>53895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53895</v>
          </cell>
          <cell r="O42">
            <v>1187841</v>
          </cell>
          <cell r="P42">
            <v>117540</v>
          </cell>
          <cell r="Q42">
            <v>105274</v>
          </cell>
          <cell r="R42">
            <v>117166</v>
          </cell>
          <cell r="S42">
            <v>114170</v>
          </cell>
          <cell r="T42">
            <v>15273</v>
          </cell>
          <cell r="U42">
            <v>22608</v>
          </cell>
          <cell r="V42">
            <v>117250</v>
          </cell>
          <cell r="W42">
            <v>117504</v>
          </cell>
          <cell r="X42">
            <v>111618</v>
          </cell>
          <cell r="Y42">
            <v>117968</v>
          </cell>
          <cell r="Z42">
            <v>114413</v>
          </cell>
          <cell r="AA42">
            <v>117058</v>
          </cell>
          <cell r="AB42">
            <v>1395005</v>
          </cell>
          <cell r="AC42">
            <v>119064</v>
          </cell>
          <cell r="AD42">
            <v>110742</v>
          </cell>
          <cell r="AE42">
            <v>119509</v>
          </cell>
          <cell r="AF42">
            <v>115353</v>
          </cell>
          <cell r="AG42">
            <v>117471</v>
          </cell>
          <cell r="AH42">
            <v>114842</v>
          </cell>
          <cell r="AI42">
            <v>117263</v>
          </cell>
          <cell r="AJ42">
            <v>118211</v>
          </cell>
          <cell r="AK42">
            <v>114386</v>
          </cell>
          <cell r="AL42">
            <v>118942</v>
          </cell>
          <cell r="AM42">
            <v>112448</v>
          </cell>
          <cell r="AN42">
            <v>116775</v>
          </cell>
          <cell r="AO42">
            <v>-422934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-422934</v>
          </cell>
          <cell r="BB42">
            <v>-10265889</v>
          </cell>
          <cell r="BC42">
            <v>-1015836</v>
          </cell>
          <cell r="BD42">
            <v>-909828</v>
          </cell>
          <cell r="BE42">
            <v>-1012601</v>
          </cell>
          <cell r="BF42">
            <v>-986710</v>
          </cell>
          <cell r="BG42">
            <v>-131993</v>
          </cell>
          <cell r="BH42">
            <v>-195392</v>
          </cell>
          <cell r="BI42">
            <v>-1013332</v>
          </cell>
          <cell r="BJ42">
            <v>-1015525</v>
          </cell>
          <cell r="BK42">
            <v>-964659</v>
          </cell>
          <cell r="BL42">
            <v>-1019537</v>
          </cell>
          <cell r="BM42">
            <v>-988809</v>
          </cell>
          <cell r="BN42">
            <v>-1011668</v>
          </cell>
          <cell r="BO42">
            <v>-12056294</v>
          </cell>
          <cell r="BP42">
            <v>-1029007</v>
          </cell>
          <cell r="BQ42">
            <v>-957086</v>
          </cell>
          <cell r="BR42">
            <v>-1032856</v>
          </cell>
          <cell r="BS42">
            <v>-996934</v>
          </cell>
          <cell r="BT42">
            <v>-1015237</v>
          </cell>
          <cell r="BU42">
            <v>-992518</v>
          </cell>
          <cell r="BV42">
            <v>-1013441</v>
          </cell>
          <cell r="BW42">
            <v>-1021636</v>
          </cell>
          <cell r="BX42">
            <v>-988576</v>
          </cell>
          <cell r="BY42">
            <v>-1027950</v>
          </cell>
          <cell r="BZ42">
            <v>-971828</v>
          </cell>
          <cell r="CA42">
            <v>-1009227</v>
          </cell>
        </row>
        <row r="43">
          <cell r="A43" t="str">
            <v>Colstrip 34</v>
          </cell>
          <cell r="B43">
            <v>53179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53179</v>
          </cell>
          <cell r="O43">
            <v>1388046</v>
          </cell>
          <cell r="P43">
            <v>116286</v>
          </cell>
          <cell r="Q43">
            <v>107316</v>
          </cell>
          <cell r="R43">
            <v>117657</v>
          </cell>
          <cell r="S43">
            <v>113975</v>
          </cell>
          <cell r="T43">
            <v>119386</v>
          </cell>
          <cell r="U43">
            <v>113703</v>
          </cell>
          <cell r="V43">
            <v>117709</v>
          </cell>
          <cell r="W43">
            <v>119314</v>
          </cell>
          <cell r="X43">
            <v>113412</v>
          </cell>
          <cell r="Y43">
            <v>117425</v>
          </cell>
          <cell r="Z43">
            <v>113376</v>
          </cell>
          <cell r="AA43">
            <v>118486</v>
          </cell>
          <cell r="AB43">
            <v>1393712</v>
          </cell>
          <cell r="AC43">
            <v>117101</v>
          </cell>
          <cell r="AD43">
            <v>112151</v>
          </cell>
          <cell r="AE43">
            <v>117460</v>
          </cell>
          <cell r="AF43">
            <v>111869</v>
          </cell>
          <cell r="AG43">
            <v>116675</v>
          </cell>
          <cell r="AH43">
            <v>115102</v>
          </cell>
          <cell r="AI43">
            <v>118970</v>
          </cell>
          <cell r="AJ43">
            <v>117189</v>
          </cell>
          <cell r="AK43">
            <v>115721</v>
          </cell>
          <cell r="AL43">
            <v>117563</v>
          </cell>
          <cell r="AM43">
            <v>115024</v>
          </cell>
          <cell r="AN43">
            <v>118886</v>
          </cell>
          <cell r="AO43">
            <v>-417315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-417315</v>
          </cell>
          <cell r="BB43">
            <v>-11996153</v>
          </cell>
          <cell r="BC43">
            <v>-1004997</v>
          </cell>
          <cell r="BD43">
            <v>-927478</v>
          </cell>
          <cell r="BE43">
            <v>-1016846</v>
          </cell>
          <cell r="BF43">
            <v>-985030</v>
          </cell>
          <cell r="BG43">
            <v>-1031791</v>
          </cell>
          <cell r="BH43">
            <v>-982674</v>
          </cell>
          <cell r="BI43">
            <v>-1017297</v>
          </cell>
          <cell r="BJ43">
            <v>-1031168</v>
          </cell>
          <cell r="BK43">
            <v>-980163</v>
          </cell>
          <cell r="BL43">
            <v>-1014840</v>
          </cell>
          <cell r="BM43">
            <v>-979852</v>
          </cell>
          <cell r="BN43">
            <v>-1024015</v>
          </cell>
          <cell r="BO43">
            <v>-12045121</v>
          </cell>
          <cell r="BP43">
            <v>-1012041</v>
          </cell>
          <cell r="BQ43">
            <v>-969262</v>
          </cell>
          <cell r="BR43">
            <v>-1015144</v>
          </cell>
          <cell r="BS43">
            <v>-966828</v>
          </cell>
          <cell r="BT43">
            <v>-1008364</v>
          </cell>
          <cell r="BU43">
            <v>-994765</v>
          </cell>
          <cell r="BV43">
            <v>-1028198</v>
          </cell>
          <cell r="BW43">
            <v>-1012803</v>
          </cell>
          <cell r="BX43">
            <v>-1000114</v>
          </cell>
          <cell r="BY43">
            <v>-1016038</v>
          </cell>
          <cell r="BZ43">
            <v>-994096</v>
          </cell>
          <cell r="CA43">
            <v>-1027467</v>
          </cell>
        </row>
        <row r="44">
          <cell r="A44" t="str">
            <v>NO</v>
          </cell>
          <cell r="B44">
            <v>162590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162590</v>
          </cell>
          <cell r="O44">
            <v>1983402</v>
          </cell>
          <cell r="P44">
            <v>301740</v>
          </cell>
          <cell r="Q44">
            <v>257367</v>
          </cell>
          <cell r="R44">
            <v>194880</v>
          </cell>
          <cell r="S44">
            <v>171702</v>
          </cell>
          <cell r="T44">
            <v>124947</v>
          </cell>
          <cell r="U44">
            <v>117299</v>
          </cell>
          <cell r="V44">
            <v>11930</v>
          </cell>
          <cell r="W44">
            <v>-17298</v>
          </cell>
          <cell r="X44">
            <v>-8186</v>
          </cell>
          <cell r="Y44">
            <v>137810</v>
          </cell>
          <cell r="Z44">
            <v>315998</v>
          </cell>
          <cell r="AA44">
            <v>375214</v>
          </cell>
          <cell r="AB44">
            <v>2038078</v>
          </cell>
          <cell r="AC44">
            <v>393228</v>
          </cell>
          <cell r="AD44">
            <v>295019</v>
          </cell>
          <cell r="AE44">
            <v>196613</v>
          </cell>
          <cell r="AF44">
            <v>169884</v>
          </cell>
          <cell r="AG44">
            <v>151935</v>
          </cell>
          <cell r="AH44">
            <v>135629</v>
          </cell>
          <cell r="AI44">
            <v>12890</v>
          </cell>
          <cell r="AJ44">
            <v>-13598</v>
          </cell>
          <cell r="AK44">
            <v>-5231</v>
          </cell>
          <cell r="AL44">
            <v>138183</v>
          </cell>
          <cell r="AM44">
            <v>238894</v>
          </cell>
          <cell r="AN44">
            <v>324631</v>
          </cell>
          <cell r="AO44">
            <v>-2892699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-2892699</v>
          </cell>
          <cell r="BB44">
            <v>-62890530</v>
          </cell>
          <cell r="BC44">
            <v>-6922432</v>
          </cell>
          <cell r="BD44">
            <v>-6466735</v>
          </cell>
          <cell r="BE44">
            <v>-5648590</v>
          </cell>
          <cell r="BF44">
            <v>-5378667</v>
          </cell>
          <cell r="BG44">
            <v>-4084030</v>
          </cell>
          <cell r="BH44">
            <v>-4032652</v>
          </cell>
          <cell r="BI44">
            <v>-4169028</v>
          </cell>
          <cell r="BJ44">
            <v>-4122987</v>
          </cell>
          <cell r="BK44">
            <v>-4186451</v>
          </cell>
          <cell r="BL44">
            <v>-4363291</v>
          </cell>
          <cell r="BM44">
            <v>-6734497</v>
          </cell>
          <cell r="BN44">
            <v>-6781168</v>
          </cell>
          <cell r="BO44">
            <v>-64901168</v>
          </cell>
          <cell r="BP44">
            <v>-6935615</v>
          </cell>
          <cell r="BQ44">
            <v>-6657173</v>
          </cell>
          <cell r="BR44">
            <v>-5835708</v>
          </cell>
          <cell r="BS44">
            <v>-5534015</v>
          </cell>
          <cell r="BT44">
            <v>-4427767</v>
          </cell>
          <cell r="BU44">
            <v>-4343439</v>
          </cell>
          <cell r="BV44">
            <v>-4280005</v>
          </cell>
          <cell r="BW44">
            <v>-4232157</v>
          </cell>
          <cell r="BX44">
            <v>-4358745</v>
          </cell>
          <cell r="BY44">
            <v>-4506851</v>
          </cell>
          <cell r="BZ44">
            <v>-6895287</v>
          </cell>
          <cell r="CA44">
            <v>-6894408</v>
          </cell>
        </row>
        <row r="45">
          <cell r="A45" t="str">
            <v>Baker Repl</v>
          </cell>
          <cell r="B45">
            <v>1033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1033</v>
          </cell>
          <cell r="O45">
            <v>7000</v>
          </cell>
          <cell r="P45">
            <v>1750</v>
          </cell>
          <cell r="Q45">
            <v>1750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1750</v>
          </cell>
          <cell r="AA45">
            <v>1750</v>
          </cell>
          <cell r="AB45">
            <v>7062</v>
          </cell>
          <cell r="AC45">
            <v>1750</v>
          </cell>
          <cell r="AD45">
            <v>1812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1750</v>
          </cell>
          <cell r="AN45">
            <v>1750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</row>
        <row r="46">
          <cell r="A46" t="str">
            <v>SnohCons</v>
          </cell>
          <cell r="B46">
            <v>3392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3392</v>
          </cell>
          <cell r="O46">
            <v>92850</v>
          </cell>
          <cell r="P46">
            <v>11346</v>
          </cell>
          <cell r="Q46">
            <v>9100</v>
          </cell>
          <cell r="R46">
            <v>9021</v>
          </cell>
          <cell r="S46">
            <v>7313</v>
          </cell>
          <cell r="T46">
            <v>6469</v>
          </cell>
          <cell r="U46">
            <v>5680</v>
          </cell>
          <cell r="V46">
            <v>5425</v>
          </cell>
          <cell r="W46">
            <v>5487</v>
          </cell>
          <cell r="X46">
            <v>5940</v>
          </cell>
          <cell r="Y46">
            <v>6888</v>
          </cell>
          <cell r="Z46">
            <v>8370</v>
          </cell>
          <cell r="AA46">
            <v>11811</v>
          </cell>
          <cell r="AB46">
            <v>93175</v>
          </cell>
          <cell r="AC46">
            <v>11346</v>
          </cell>
          <cell r="AD46">
            <v>9425</v>
          </cell>
          <cell r="AE46">
            <v>9021</v>
          </cell>
          <cell r="AF46">
            <v>7313</v>
          </cell>
          <cell r="AG46">
            <v>6469</v>
          </cell>
          <cell r="AH46">
            <v>5680</v>
          </cell>
          <cell r="AI46">
            <v>5425</v>
          </cell>
          <cell r="AJ46">
            <v>5487</v>
          </cell>
          <cell r="AK46">
            <v>5940</v>
          </cell>
          <cell r="AL46">
            <v>6888</v>
          </cell>
          <cell r="AM46">
            <v>8370</v>
          </cell>
          <cell r="AN46">
            <v>11811</v>
          </cell>
          <cell r="AO46">
            <v>-141379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-141379</v>
          </cell>
          <cell r="BB46">
            <v>-4425707</v>
          </cell>
          <cell r="BC46">
            <v>-537800</v>
          </cell>
          <cell r="BD46">
            <v>-431340</v>
          </cell>
          <cell r="BE46">
            <v>-430663</v>
          </cell>
          <cell r="BF46">
            <v>-349123</v>
          </cell>
          <cell r="BG46">
            <v>-308830</v>
          </cell>
          <cell r="BH46">
            <v>-271163</v>
          </cell>
          <cell r="BI46">
            <v>-258990</v>
          </cell>
          <cell r="BJ46">
            <v>-261949</v>
          </cell>
          <cell r="BK46">
            <v>-283576</v>
          </cell>
          <cell r="BL46">
            <v>-328833</v>
          </cell>
          <cell r="BM46">
            <v>-399584</v>
          </cell>
          <cell r="BN46">
            <v>-563857</v>
          </cell>
          <cell r="BO46">
            <v>-4471344</v>
          </cell>
          <cell r="BP46">
            <v>-541658</v>
          </cell>
          <cell r="BQ46">
            <v>-449950</v>
          </cell>
          <cell r="BR46">
            <v>-433549</v>
          </cell>
          <cell r="BS46">
            <v>-351463</v>
          </cell>
          <cell r="BT46">
            <v>-310900</v>
          </cell>
          <cell r="BU46">
            <v>-272981</v>
          </cell>
          <cell r="BV46">
            <v>-260726</v>
          </cell>
          <cell r="BW46">
            <v>-263705</v>
          </cell>
          <cell r="BX46">
            <v>-285476</v>
          </cell>
          <cell r="BY46">
            <v>-331037</v>
          </cell>
          <cell r="BZ46">
            <v>-402262</v>
          </cell>
          <cell r="CA46">
            <v>-567637</v>
          </cell>
        </row>
        <row r="47">
          <cell r="A47" t="str">
            <v>CEA-EA</v>
          </cell>
          <cell r="B47">
            <v>-9856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-9856</v>
          </cell>
          <cell r="O47">
            <v>-273024</v>
          </cell>
          <cell r="P47">
            <v>-23296</v>
          </cell>
          <cell r="Q47">
            <v>-21504</v>
          </cell>
          <cell r="R47">
            <v>-24192</v>
          </cell>
          <cell r="S47">
            <v>-22400</v>
          </cell>
          <cell r="T47">
            <v>-23296</v>
          </cell>
          <cell r="U47">
            <v>-23296</v>
          </cell>
          <cell r="V47">
            <v>-22400</v>
          </cell>
          <cell r="W47">
            <v>-23760</v>
          </cell>
          <cell r="X47">
            <v>-21120</v>
          </cell>
          <cell r="Y47">
            <v>-23760</v>
          </cell>
          <cell r="Z47">
            <v>-22000</v>
          </cell>
          <cell r="AA47">
            <v>-22000</v>
          </cell>
          <cell r="AB47">
            <v>-271040</v>
          </cell>
          <cell r="AC47">
            <v>-22880</v>
          </cell>
          <cell r="AD47">
            <v>-22000</v>
          </cell>
          <cell r="AE47">
            <v>-22880</v>
          </cell>
          <cell r="AF47">
            <v>-22880</v>
          </cell>
          <cell r="AG47">
            <v>-22880</v>
          </cell>
          <cell r="AH47">
            <v>-22000</v>
          </cell>
          <cell r="AI47">
            <v>-22880</v>
          </cell>
          <cell r="AJ47">
            <v>-22880</v>
          </cell>
          <cell r="AK47">
            <v>-22000</v>
          </cell>
          <cell r="AL47">
            <v>-23760</v>
          </cell>
          <cell r="AM47">
            <v>-21120</v>
          </cell>
          <cell r="AN47">
            <v>-22880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</row>
        <row r="48">
          <cell r="A48" t="str">
            <v>Hopkins Ridge</v>
          </cell>
          <cell r="B48">
            <v>19822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19822</v>
          </cell>
          <cell r="O48">
            <v>456330</v>
          </cell>
          <cell r="P48">
            <v>43760</v>
          </cell>
          <cell r="Q48">
            <v>29283</v>
          </cell>
          <cell r="R48">
            <v>57050</v>
          </cell>
          <cell r="S48">
            <v>34019</v>
          </cell>
          <cell r="T48">
            <v>43373</v>
          </cell>
          <cell r="U48">
            <v>36369</v>
          </cell>
          <cell r="V48">
            <v>38237</v>
          </cell>
          <cell r="W48">
            <v>31162</v>
          </cell>
          <cell r="X48">
            <v>34538</v>
          </cell>
          <cell r="Y48">
            <v>32444</v>
          </cell>
          <cell r="Z48">
            <v>35652</v>
          </cell>
          <cell r="AA48">
            <v>40443</v>
          </cell>
          <cell r="AB48">
            <v>457384</v>
          </cell>
          <cell r="AC48">
            <v>43773</v>
          </cell>
          <cell r="AD48">
            <v>30335</v>
          </cell>
          <cell r="AE48">
            <v>57043</v>
          </cell>
          <cell r="AF48">
            <v>33990</v>
          </cell>
          <cell r="AG48">
            <v>43130</v>
          </cell>
          <cell r="AH48">
            <v>36631</v>
          </cell>
          <cell r="AI48">
            <v>38224</v>
          </cell>
          <cell r="AJ48">
            <v>31166</v>
          </cell>
          <cell r="AK48">
            <v>34529</v>
          </cell>
          <cell r="AL48">
            <v>32459</v>
          </cell>
          <cell r="AM48">
            <v>35644</v>
          </cell>
          <cell r="AN48">
            <v>40460</v>
          </cell>
          <cell r="AO48">
            <v>-16651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-16651</v>
          </cell>
          <cell r="BB48">
            <v>-392444</v>
          </cell>
          <cell r="BC48">
            <v>-37633</v>
          </cell>
          <cell r="BD48">
            <v>-25183</v>
          </cell>
          <cell r="BE48">
            <v>-49063</v>
          </cell>
          <cell r="BF48">
            <v>-29256</v>
          </cell>
          <cell r="BG48">
            <v>-37301</v>
          </cell>
          <cell r="BH48">
            <v>-31277</v>
          </cell>
          <cell r="BI48">
            <v>-32884</v>
          </cell>
          <cell r="BJ48">
            <v>-26799</v>
          </cell>
          <cell r="BK48">
            <v>-29703</v>
          </cell>
          <cell r="BL48">
            <v>-27902</v>
          </cell>
          <cell r="BM48">
            <v>-30661</v>
          </cell>
          <cell r="BN48">
            <v>-34781</v>
          </cell>
          <cell r="BO48">
            <v>-402498</v>
          </cell>
          <cell r="BP48">
            <v>-38520</v>
          </cell>
          <cell r="BQ48">
            <v>-26695</v>
          </cell>
          <cell r="BR48">
            <v>-50198</v>
          </cell>
          <cell r="BS48">
            <v>-29912</v>
          </cell>
          <cell r="BT48">
            <v>-37954</v>
          </cell>
          <cell r="BU48">
            <v>-32235</v>
          </cell>
          <cell r="BV48">
            <v>-33637</v>
          </cell>
          <cell r="BW48">
            <v>-27426</v>
          </cell>
          <cell r="BX48">
            <v>-30385</v>
          </cell>
          <cell r="BY48">
            <v>-28564</v>
          </cell>
          <cell r="BZ48">
            <v>-31367</v>
          </cell>
          <cell r="CA48">
            <v>-35604</v>
          </cell>
        </row>
        <row r="49">
          <cell r="A49" t="str">
            <v>MPC</v>
          </cell>
          <cell r="B49">
            <v>14527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14527</v>
          </cell>
          <cell r="O49">
            <v>320180</v>
          </cell>
          <cell r="P49">
            <v>31683</v>
          </cell>
          <cell r="Q49">
            <v>28376</v>
          </cell>
          <cell r="R49">
            <v>31582</v>
          </cell>
          <cell r="S49">
            <v>30774</v>
          </cell>
          <cell r="T49">
            <v>4117</v>
          </cell>
          <cell r="U49">
            <v>6094</v>
          </cell>
          <cell r="V49">
            <v>31605</v>
          </cell>
          <cell r="W49">
            <v>31673</v>
          </cell>
          <cell r="X49">
            <v>30086</v>
          </cell>
          <cell r="Y49">
            <v>31798</v>
          </cell>
          <cell r="Z49">
            <v>30840</v>
          </cell>
          <cell r="AA49">
            <v>31553</v>
          </cell>
          <cell r="AB49">
            <v>376021</v>
          </cell>
          <cell r="AC49">
            <v>32093</v>
          </cell>
          <cell r="AD49">
            <v>29850</v>
          </cell>
          <cell r="AE49">
            <v>32213</v>
          </cell>
          <cell r="AF49">
            <v>31093</v>
          </cell>
          <cell r="AG49">
            <v>31664</v>
          </cell>
          <cell r="AH49">
            <v>30955</v>
          </cell>
          <cell r="AI49">
            <v>31608</v>
          </cell>
          <cell r="AJ49">
            <v>31864</v>
          </cell>
          <cell r="AK49">
            <v>30832</v>
          </cell>
          <cell r="AL49">
            <v>32060</v>
          </cell>
          <cell r="AM49">
            <v>30310</v>
          </cell>
          <cell r="AN49">
            <v>31477</v>
          </cell>
          <cell r="AO49">
            <v>-733687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-733687</v>
          </cell>
          <cell r="BB49">
            <v>-19999950</v>
          </cell>
          <cell r="BC49">
            <v>-1699359</v>
          </cell>
          <cell r="BD49">
            <v>-1677746</v>
          </cell>
          <cell r="BE49">
            <v>-1698700</v>
          </cell>
          <cell r="BF49">
            <v>-1691349</v>
          </cell>
          <cell r="BG49">
            <v>-1519963</v>
          </cell>
          <cell r="BH49">
            <v>-1531284</v>
          </cell>
          <cell r="BI49">
            <v>-1698849</v>
          </cell>
          <cell r="BJ49">
            <v>-1699296</v>
          </cell>
          <cell r="BK49">
            <v>-1688925</v>
          </cell>
          <cell r="BL49">
            <v>-1702120</v>
          </cell>
          <cell r="BM49">
            <v>-1693849</v>
          </cell>
          <cell r="BN49">
            <v>-1698510</v>
          </cell>
          <cell r="BO49">
            <v>-21159531</v>
          </cell>
          <cell r="BP49">
            <v>-1768393</v>
          </cell>
          <cell r="BQ49">
            <v>-1753330</v>
          </cell>
          <cell r="BR49">
            <v>-1769199</v>
          </cell>
          <cell r="BS49">
            <v>-1759519</v>
          </cell>
          <cell r="BT49">
            <v>-1766344</v>
          </cell>
          <cell r="BU49">
            <v>-1759916</v>
          </cell>
          <cell r="BV49">
            <v>-1765133</v>
          </cell>
          <cell r="BW49">
            <v>-1766849</v>
          </cell>
          <cell r="BX49">
            <v>-1759925</v>
          </cell>
          <cell r="BY49">
            <v>-1770258</v>
          </cell>
          <cell r="BZ49">
            <v>-1756417</v>
          </cell>
          <cell r="CA49">
            <v>-1764250</v>
          </cell>
        </row>
        <row r="50">
          <cell r="A50" t="str">
            <v>MPC</v>
          </cell>
          <cell r="B50">
            <v>14334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14334</v>
          </cell>
          <cell r="O50">
            <v>374145</v>
          </cell>
          <cell r="P50">
            <v>31345</v>
          </cell>
          <cell r="Q50">
            <v>28927</v>
          </cell>
          <cell r="R50">
            <v>31714</v>
          </cell>
          <cell r="S50">
            <v>30722</v>
          </cell>
          <cell r="T50">
            <v>32180</v>
          </cell>
          <cell r="U50">
            <v>30648</v>
          </cell>
          <cell r="V50">
            <v>31728</v>
          </cell>
          <cell r="W50">
            <v>32161</v>
          </cell>
          <cell r="X50">
            <v>30570</v>
          </cell>
          <cell r="Y50">
            <v>31652</v>
          </cell>
          <cell r="Z50">
            <v>30560</v>
          </cell>
          <cell r="AA50">
            <v>31938</v>
          </cell>
          <cell r="AB50">
            <v>375672</v>
          </cell>
          <cell r="AC50">
            <v>31564</v>
          </cell>
          <cell r="AD50">
            <v>30230</v>
          </cell>
          <cell r="AE50">
            <v>31661</v>
          </cell>
          <cell r="AF50">
            <v>30154</v>
          </cell>
          <cell r="AG50">
            <v>31450</v>
          </cell>
          <cell r="AH50">
            <v>31025</v>
          </cell>
          <cell r="AI50">
            <v>32068</v>
          </cell>
          <cell r="AJ50">
            <v>31588</v>
          </cell>
          <cell r="AK50">
            <v>31192</v>
          </cell>
          <cell r="AL50">
            <v>31689</v>
          </cell>
          <cell r="AM50">
            <v>31005</v>
          </cell>
          <cell r="AN50">
            <v>32045</v>
          </cell>
          <cell r="AO50">
            <v>-732522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-732522</v>
          </cell>
          <cell r="BB50">
            <v>-20352717</v>
          </cell>
          <cell r="BC50">
            <v>-1697150</v>
          </cell>
          <cell r="BD50">
            <v>-1681345</v>
          </cell>
          <cell r="BE50">
            <v>-1699565</v>
          </cell>
          <cell r="BF50">
            <v>-1691006</v>
          </cell>
          <cell r="BG50">
            <v>-1703414</v>
          </cell>
          <cell r="BH50">
            <v>-1691796</v>
          </cell>
          <cell r="BI50">
            <v>-1699657</v>
          </cell>
          <cell r="BJ50">
            <v>-1702485</v>
          </cell>
          <cell r="BK50">
            <v>-1692086</v>
          </cell>
          <cell r="BL50">
            <v>-1701162</v>
          </cell>
          <cell r="BM50">
            <v>-1692023</v>
          </cell>
          <cell r="BN50">
            <v>-1701027</v>
          </cell>
          <cell r="BO50">
            <v>-21157191</v>
          </cell>
          <cell r="BP50">
            <v>-1764839</v>
          </cell>
          <cell r="BQ50">
            <v>-1755880</v>
          </cell>
          <cell r="BR50">
            <v>-1765489</v>
          </cell>
          <cell r="BS50">
            <v>-1753213</v>
          </cell>
          <cell r="BT50">
            <v>-1764904</v>
          </cell>
          <cell r="BU50">
            <v>-1760386</v>
          </cell>
          <cell r="BV50">
            <v>-1768223</v>
          </cell>
          <cell r="BW50">
            <v>-1764999</v>
          </cell>
          <cell r="BX50">
            <v>-1762341</v>
          </cell>
          <cell r="BY50">
            <v>-1767764</v>
          </cell>
          <cell r="BZ50">
            <v>-1761081</v>
          </cell>
          <cell r="CA50">
            <v>-1768070</v>
          </cell>
        </row>
        <row r="51">
          <cell r="A51" t="str">
            <v>North Wasco</v>
          </cell>
          <cell r="B51">
            <v>951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951</v>
          </cell>
          <cell r="O51">
            <v>38646</v>
          </cell>
          <cell r="P51">
            <v>2760</v>
          </cell>
          <cell r="Q51">
            <v>2460</v>
          </cell>
          <cell r="R51">
            <v>3341</v>
          </cell>
          <cell r="S51">
            <v>3293</v>
          </cell>
          <cell r="T51">
            <v>3452</v>
          </cell>
          <cell r="U51">
            <v>3348</v>
          </cell>
          <cell r="V51">
            <v>3586</v>
          </cell>
          <cell r="W51">
            <v>3579</v>
          </cell>
          <cell r="X51">
            <v>3549</v>
          </cell>
          <cell r="Y51">
            <v>3703</v>
          </cell>
          <cell r="Z51">
            <v>3470</v>
          </cell>
          <cell r="AA51">
            <v>2106</v>
          </cell>
          <cell r="AB51">
            <v>38734</v>
          </cell>
          <cell r="AC51">
            <v>2760</v>
          </cell>
          <cell r="AD51">
            <v>2547</v>
          </cell>
          <cell r="AE51">
            <v>3341</v>
          </cell>
          <cell r="AF51">
            <v>3293</v>
          </cell>
          <cell r="AG51">
            <v>3452</v>
          </cell>
          <cell r="AH51">
            <v>3348</v>
          </cell>
          <cell r="AI51">
            <v>3586</v>
          </cell>
          <cell r="AJ51">
            <v>3579</v>
          </cell>
          <cell r="AK51">
            <v>3549</v>
          </cell>
          <cell r="AL51">
            <v>3703</v>
          </cell>
          <cell r="AM51">
            <v>3470</v>
          </cell>
          <cell r="AN51">
            <v>2106</v>
          </cell>
          <cell r="AO51">
            <v>-76603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-76603</v>
          </cell>
          <cell r="BB51">
            <v>-2511580</v>
          </cell>
          <cell r="BC51">
            <v>-223193</v>
          </cell>
          <cell r="BD51">
            <v>-198877</v>
          </cell>
          <cell r="BE51">
            <v>-270118</v>
          </cell>
          <cell r="BF51">
            <v>-149273</v>
          </cell>
          <cell r="BG51">
            <v>-156489</v>
          </cell>
          <cell r="BH51">
            <v>-151759</v>
          </cell>
          <cell r="BI51">
            <v>-162549</v>
          </cell>
          <cell r="BJ51">
            <v>-162220</v>
          </cell>
          <cell r="BK51">
            <v>-286840</v>
          </cell>
          <cell r="BL51">
            <v>-299393</v>
          </cell>
          <cell r="BM51">
            <v>-280617</v>
          </cell>
          <cell r="BN51">
            <v>-170252</v>
          </cell>
          <cell r="BO51">
            <v>-2530303</v>
          </cell>
          <cell r="BP51">
            <v>-224021</v>
          </cell>
          <cell r="BQ51">
            <v>-206744</v>
          </cell>
          <cell r="BR51">
            <v>-271120</v>
          </cell>
          <cell r="BS51">
            <v>-150261</v>
          </cell>
          <cell r="BT51">
            <v>-157525</v>
          </cell>
          <cell r="BU51">
            <v>-152764</v>
          </cell>
          <cell r="BV51">
            <v>-163625</v>
          </cell>
          <cell r="BW51">
            <v>-163294</v>
          </cell>
          <cell r="BX51">
            <v>-287905</v>
          </cell>
          <cell r="BY51">
            <v>-300504</v>
          </cell>
          <cell r="BZ51">
            <v>-281658</v>
          </cell>
          <cell r="CA51">
            <v>-170884</v>
          </cell>
        </row>
        <row r="52">
          <cell r="A52" t="str">
            <v>PG&amp;E</v>
          </cell>
          <cell r="B52">
            <v>70175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70175</v>
          </cell>
          <cell r="O52">
            <v>413000</v>
          </cell>
          <cell r="P52">
            <v>74181</v>
          </cell>
          <cell r="Q52">
            <v>65877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105730</v>
          </cell>
          <cell r="AA52">
            <v>167212</v>
          </cell>
          <cell r="AB52">
            <v>413000</v>
          </cell>
          <cell r="AC52">
            <v>166685</v>
          </cell>
          <cell r="AD52">
            <v>99710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28232</v>
          </cell>
          <cell r="AN52">
            <v>118372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</row>
        <row r="53">
          <cell r="A53" t="str">
            <v>PG&amp;E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-413000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-467</v>
          </cell>
          <cell r="V53">
            <v>-130962</v>
          </cell>
          <cell r="W53">
            <v>-152247</v>
          </cell>
          <cell r="X53">
            <v>-129324</v>
          </cell>
          <cell r="Y53">
            <v>0</v>
          </cell>
          <cell r="Z53">
            <v>0</v>
          </cell>
          <cell r="AA53">
            <v>0</v>
          </cell>
          <cell r="AB53">
            <v>-413000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-8613</v>
          </cell>
          <cell r="AI53">
            <v>-129075</v>
          </cell>
          <cell r="AJ53">
            <v>-148472</v>
          </cell>
          <cell r="AK53">
            <v>-126841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</row>
        <row r="54">
          <cell r="A54" t="str">
            <v>Point Roberts</v>
          </cell>
          <cell r="B54">
            <v>840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840</v>
          </cell>
          <cell r="O54">
            <v>21900</v>
          </cell>
          <cell r="P54">
            <v>1860</v>
          </cell>
          <cell r="Q54">
            <v>1680</v>
          </cell>
          <cell r="R54">
            <v>1860</v>
          </cell>
          <cell r="S54">
            <v>1798</v>
          </cell>
          <cell r="T54">
            <v>1860</v>
          </cell>
          <cell r="U54">
            <v>1800</v>
          </cell>
          <cell r="V54">
            <v>1860</v>
          </cell>
          <cell r="W54">
            <v>1860</v>
          </cell>
          <cell r="X54">
            <v>1800</v>
          </cell>
          <cell r="Y54">
            <v>1863</v>
          </cell>
          <cell r="Z54">
            <v>1800</v>
          </cell>
          <cell r="AA54">
            <v>1860</v>
          </cell>
          <cell r="AB54">
            <v>21960</v>
          </cell>
          <cell r="AC54">
            <v>1860</v>
          </cell>
          <cell r="AD54">
            <v>1740</v>
          </cell>
          <cell r="AE54">
            <v>1860</v>
          </cell>
          <cell r="AF54">
            <v>1798</v>
          </cell>
          <cell r="AG54">
            <v>1860</v>
          </cell>
          <cell r="AH54">
            <v>1800</v>
          </cell>
          <cell r="AI54">
            <v>1860</v>
          </cell>
          <cell r="AJ54">
            <v>1860</v>
          </cell>
          <cell r="AK54">
            <v>1800</v>
          </cell>
          <cell r="AL54">
            <v>1863</v>
          </cell>
          <cell r="AM54">
            <v>1800</v>
          </cell>
          <cell r="AN54">
            <v>1860</v>
          </cell>
          <cell r="AO54">
            <v>-56280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-56280</v>
          </cell>
          <cell r="BB54">
            <v>-1545775</v>
          </cell>
          <cell r="BC54">
            <v>-124620</v>
          </cell>
          <cell r="BD54">
            <v>-112560</v>
          </cell>
          <cell r="BE54">
            <v>-124620</v>
          </cell>
          <cell r="BF54">
            <v>-120433</v>
          </cell>
          <cell r="BG54">
            <v>-124620</v>
          </cell>
          <cell r="BH54">
            <v>-120600</v>
          </cell>
          <cell r="BI54">
            <v>-124620</v>
          </cell>
          <cell r="BJ54">
            <v>-124620</v>
          </cell>
          <cell r="BK54">
            <v>-120600</v>
          </cell>
          <cell r="BL54">
            <v>-151254</v>
          </cell>
          <cell r="BM54">
            <v>-146178</v>
          </cell>
          <cell r="BN54">
            <v>-151051</v>
          </cell>
          <cell r="BO54">
            <v>-1783372</v>
          </cell>
          <cell r="BP54">
            <v>-151051</v>
          </cell>
          <cell r="BQ54">
            <v>-141305</v>
          </cell>
          <cell r="BR54">
            <v>-151051</v>
          </cell>
          <cell r="BS54">
            <v>-145975</v>
          </cell>
          <cell r="BT54">
            <v>-151051</v>
          </cell>
          <cell r="BU54">
            <v>-146178</v>
          </cell>
          <cell r="BV54">
            <v>-151051</v>
          </cell>
          <cell r="BW54">
            <v>-151051</v>
          </cell>
          <cell r="BX54">
            <v>-146178</v>
          </cell>
          <cell r="BY54">
            <v>-151254</v>
          </cell>
          <cell r="BZ54">
            <v>-146178</v>
          </cell>
          <cell r="CA54">
            <v>-151051</v>
          </cell>
        </row>
        <row r="55">
          <cell r="A55" t="str">
            <v>Wild Horse</v>
          </cell>
          <cell r="B55">
            <v>17579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17579</v>
          </cell>
          <cell r="O55">
            <v>630967</v>
          </cell>
          <cell r="P55">
            <v>60380</v>
          </cell>
          <cell r="Q55">
            <v>51831</v>
          </cell>
          <cell r="R55">
            <v>51936</v>
          </cell>
          <cell r="S55">
            <v>54707</v>
          </cell>
          <cell r="T55">
            <v>56791</v>
          </cell>
          <cell r="U55">
            <v>57122</v>
          </cell>
          <cell r="V55">
            <v>53198</v>
          </cell>
          <cell r="W55">
            <v>53661</v>
          </cell>
          <cell r="X55">
            <v>36539</v>
          </cell>
          <cell r="Y55">
            <v>54020</v>
          </cell>
          <cell r="Z55">
            <v>56880</v>
          </cell>
          <cell r="AA55">
            <v>43902</v>
          </cell>
          <cell r="AB55">
            <v>630970</v>
          </cell>
          <cell r="AC55">
            <v>60380</v>
          </cell>
          <cell r="AD55">
            <v>51831</v>
          </cell>
          <cell r="AE55">
            <v>51943</v>
          </cell>
          <cell r="AF55">
            <v>54702</v>
          </cell>
          <cell r="AG55">
            <v>56791</v>
          </cell>
          <cell r="AH55">
            <v>57123</v>
          </cell>
          <cell r="AI55">
            <v>53198</v>
          </cell>
          <cell r="AJ55">
            <v>53661</v>
          </cell>
          <cell r="AK55">
            <v>36539</v>
          </cell>
          <cell r="AL55">
            <v>54013</v>
          </cell>
          <cell r="AM55">
            <v>56886</v>
          </cell>
          <cell r="AN55">
            <v>43902</v>
          </cell>
          <cell r="AO55">
            <v>-72250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-72250</v>
          </cell>
          <cell r="BB55">
            <v>-2593275</v>
          </cell>
          <cell r="BC55">
            <v>-248162</v>
          </cell>
          <cell r="BD55">
            <v>-213025</v>
          </cell>
          <cell r="BE55">
            <v>-213455</v>
          </cell>
          <cell r="BF55">
            <v>-224844</v>
          </cell>
          <cell r="BG55">
            <v>-233413</v>
          </cell>
          <cell r="BH55">
            <v>-234773</v>
          </cell>
          <cell r="BI55">
            <v>-218644</v>
          </cell>
          <cell r="BJ55">
            <v>-220547</v>
          </cell>
          <cell r="BK55">
            <v>-150175</v>
          </cell>
          <cell r="BL55">
            <v>-222023</v>
          </cell>
          <cell r="BM55">
            <v>-233778</v>
          </cell>
          <cell r="BN55">
            <v>-180437</v>
          </cell>
          <cell r="BO55">
            <v>-2656382</v>
          </cell>
          <cell r="BP55">
            <v>-254200</v>
          </cell>
          <cell r="BQ55">
            <v>-218209</v>
          </cell>
          <cell r="BR55">
            <v>-218680</v>
          </cell>
          <cell r="BS55">
            <v>-230297</v>
          </cell>
          <cell r="BT55">
            <v>-239090</v>
          </cell>
          <cell r="BU55">
            <v>-240487</v>
          </cell>
          <cell r="BV55">
            <v>-223964</v>
          </cell>
          <cell r="BW55">
            <v>-225913</v>
          </cell>
          <cell r="BX55">
            <v>-153829</v>
          </cell>
          <cell r="BY55">
            <v>-227397</v>
          </cell>
          <cell r="BZ55">
            <v>-239491</v>
          </cell>
          <cell r="CA55">
            <v>-184827</v>
          </cell>
        </row>
        <row r="56">
          <cell r="A56" t="str">
            <v>WNP-3 Exch</v>
          </cell>
          <cell r="B56">
            <v>29793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29793</v>
          </cell>
          <cell r="O56">
            <v>319418</v>
          </cell>
          <cell r="P56">
            <v>65971</v>
          </cell>
          <cell r="Q56">
            <v>59587</v>
          </cell>
          <cell r="R56">
            <v>32570</v>
          </cell>
          <cell r="S56">
            <v>31476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63843</v>
          </cell>
          <cell r="AA56">
            <v>65971</v>
          </cell>
          <cell r="AB56">
            <v>319413</v>
          </cell>
          <cell r="AC56">
            <v>65971</v>
          </cell>
          <cell r="AD56">
            <v>60637</v>
          </cell>
          <cell r="AE56">
            <v>32570</v>
          </cell>
          <cell r="AF56">
            <v>30420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63843</v>
          </cell>
          <cell r="AN56">
            <v>65971</v>
          </cell>
          <cell r="AO56">
            <v>-1063328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-1063328</v>
          </cell>
          <cell r="BB56">
            <v>-11518169</v>
          </cell>
          <cell r="BC56">
            <v>-2354514</v>
          </cell>
          <cell r="BD56">
            <v>-2126659</v>
          </cell>
          <cell r="BE56">
            <v>-1162407</v>
          </cell>
          <cell r="BF56">
            <v>-1123383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-2336658</v>
          </cell>
          <cell r="BN56">
            <v>-2414548</v>
          </cell>
          <cell r="BO56">
            <v>-11812533</v>
          </cell>
          <cell r="BP56">
            <v>-2414548</v>
          </cell>
          <cell r="BQ56">
            <v>-2219331</v>
          </cell>
          <cell r="BR56">
            <v>-1192045</v>
          </cell>
          <cell r="BS56">
            <v>-1113376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-2396671</v>
          </cell>
          <cell r="CA56">
            <v>-2476561</v>
          </cell>
        </row>
        <row r="57">
          <cell r="A57" t="str">
            <v>WNP-3 Return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-5011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-347</v>
          </cell>
          <cell r="W57">
            <v>-873</v>
          </cell>
          <cell r="X57">
            <v>-766</v>
          </cell>
          <cell r="Y57">
            <v>-797</v>
          </cell>
          <cell r="Z57">
            <v>-898</v>
          </cell>
          <cell r="AA57">
            <v>-1331</v>
          </cell>
          <cell r="AB57">
            <v>-11273</v>
          </cell>
          <cell r="AC57">
            <v>-2075</v>
          </cell>
          <cell r="AD57">
            <v>-1100</v>
          </cell>
          <cell r="AE57">
            <v>-158</v>
          </cell>
          <cell r="AF57">
            <v>0</v>
          </cell>
          <cell r="AG57">
            <v>0</v>
          </cell>
          <cell r="AH57">
            <v>-320</v>
          </cell>
          <cell r="AI57">
            <v>-1125</v>
          </cell>
          <cell r="AJ57">
            <v>-1450</v>
          </cell>
          <cell r="AK57">
            <v>-773</v>
          </cell>
          <cell r="AL57">
            <v>-732</v>
          </cell>
          <cell r="AM57">
            <v>-1297</v>
          </cell>
          <cell r="AN57">
            <v>-2242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449088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27165</v>
          </cell>
          <cell r="BJ57">
            <v>74929</v>
          </cell>
          <cell r="BK57">
            <v>65454</v>
          </cell>
          <cell r="BL57">
            <v>69395</v>
          </cell>
          <cell r="BM57">
            <v>78850</v>
          </cell>
          <cell r="BN57">
            <v>133295</v>
          </cell>
          <cell r="BO57">
            <v>1071984</v>
          </cell>
          <cell r="BP57">
            <v>221614</v>
          </cell>
          <cell r="BQ57">
            <v>114270</v>
          </cell>
          <cell r="BR57">
            <v>15623</v>
          </cell>
          <cell r="BS57">
            <v>0</v>
          </cell>
          <cell r="BT57">
            <v>0</v>
          </cell>
          <cell r="BU57">
            <v>21508</v>
          </cell>
          <cell r="BV57">
            <v>86353</v>
          </cell>
          <cell r="BW57">
            <v>131079</v>
          </cell>
          <cell r="BX57">
            <v>67295</v>
          </cell>
          <cell r="BY57">
            <v>69927</v>
          </cell>
          <cell r="BZ57">
            <v>119838</v>
          </cell>
          <cell r="CA57">
            <v>224477</v>
          </cell>
        </row>
        <row r="58">
          <cell r="A58" t="str">
            <v>Secondary Purch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5200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5200</v>
          </cell>
          <cell r="BB58">
            <v>10660</v>
          </cell>
          <cell r="BC58">
            <v>10660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</row>
        <row r="59">
          <cell r="A59" t="str">
            <v>NO</v>
          </cell>
          <cell r="B59">
            <v>220000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220000</v>
          </cell>
          <cell r="O59">
            <v>2768000</v>
          </cell>
          <cell r="P59">
            <v>447000</v>
          </cell>
          <cell r="Q59">
            <v>415200</v>
          </cell>
          <cell r="R59">
            <v>450425</v>
          </cell>
          <cell r="S59">
            <v>249750</v>
          </cell>
          <cell r="T59">
            <v>238000</v>
          </cell>
          <cell r="U59">
            <v>159200</v>
          </cell>
          <cell r="V59">
            <v>10000</v>
          </cell>
          <cell r="W59">
            <v>21600</v>
          </cell>
          <cell r="X59">
            <v>124800</v>
          </cell>
          <cell r="Y59">
            <v>225625</v>
          </cell>
          <cell r="Z59">
            <v>212000</v>
          </cell>
          <cell r="AA59">
            <v>214400</v>
          </cell>
          <cell r="AB59">
            <v>279900</v>
          </cell>
          <cell r="AC59">
            <v>87000</v>
          </cell>
          <cell r="AD59">
            <v>82200</v>
          </cell>
          <cell r="AE59">
            <v>86925</v>
          </cell>
          <cell r="AF59">
            <v>7575</v>
          </cell>
          <cell r="AG59">
            <v>8200</v>
          </cell>
          <cell r="AH59">
            <v>8000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-14972640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-14972640</v>
          </cell>
          <cell r="BB59">
            <v>-180906369</v>
          </cell>
          <cell r="BC59">
            <v>-32494180</v>
          </cell>
          <cell r="BD59">
            <v>-30331920</v>
          </cell>
          <cell r="BE59">
            <v>-32862435</v>
          </cell>
          <cell r="BF59">
            <v>-11116549</v>
          </cell>
          <cell r="BG59">
            <v>-9933410</v>
          </cell>
          <cell r="BH59">
            <v>-6428380</v>
          </cell>
          <cell r="BI59">
            <v>-720000</v>
          </cell>
          <cell r="BJ59">
            <v>-1603800</v>
          </cell>
          <cell r="BK59">
            <v>-9615360</v>
          </cell>
          <cell r="BL59">
            <v>-15874905</v>
          </cell>
          <cell r="BM59">
            <v>-14888900</v>
          </cell>
          <cell r="BN59">
            <v>-15036530</v>
          </cell>
          <cell r="BO59">
            <v>-19203240</v>
          </cell>
          <cell r="BP59">
            <v>-6244920</v>
          </cell>
          <cell r="BQ59">
            <v>-5909940</v>
          </cell>
          <cell r="BR59">
            <v>-6240030</v>
          </cell>
          <cell r="BS59">
            <v>-257550</v>
          </cell>
          <cell r="BT59">
            <v>-278800</v>
          </cell>
          <cell r="BU59">
            <v>-272000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</row>
        <row r="60">
          <cell r="A60" t="str">
            <v>Secondary Purch</v>
          </cell>
          <cell r="B60">
            <v>224400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224400</v>
          </cell>
          <cell r="O60">
            <v>2768000</v>
          </cell>
          <cell r="P60">
            <v>447000</v>
          </cell>
          <cell r="Q60">
            <v>415200</v>
          </cell>
          <cell r="R60">
            <v>450425</v>
          </cell>
          <cell r="S60">
            <v>249750</v>
          </cell>
          <cell r="T60">
            <v>238000</v>
          </cell>
          <cell r="U60">
            <v>159200</v>
          </cell>
          <cell r="V60">
            <v>10000</v>
          </cell>
          <cell r="W60">
            <v>21600</v>
          </cell>
          <cell r="X60">
            <v>124800</v>
          </cell>
          <cell r="Y60">
            <v>225625</v>
          </cell>
          <cell r="Z60">
            <v>212000</v>
          </cell>
          <cell r="AA60">
            <v>214400</v>
          </cell>
          <cell r="AB60">
            <v>279900</v>
          </cell>
          <cell r="AC60">
            <v>87000</v>
          </cell>
          <cell r="AD60">
            <v>82200</v>
          </cell>
          <cell r="AE60">
            <v>86925</v>
          </cell>
          <cell r="AF60">
            <v>7575</v>
          </cell>
          <cell r="AG60">
            <v>8200</v>
          </cell>
          <cell r="AH60">
            <v>8000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-15364240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-15364240</v>
          </cell>
          <cell r="BB60">
            <v>-180906369</v>
          </cell>
          <cell r="BC60">
            <v>-32494180</v>
          </cell>
          <cell r="BD60">
            <v>-30331920</v>
          </cell>
          <cell r="BE60">
            <v>-32862435</v>
          </cell>
          <cell r="BF60">
            <v>-11116549</v>
          </cell>
          <cell r="BG60">
            <v>-9933410</v>
          </cell>
          <cell r="BH60">
            <v>-6428380</v>
          </cell>
          <cell r="BI60">
            <v>-720000</v>
          </cell>
          <cell r="BJ60">
            <v>-1603800</v>
          </cell>
          <cell r="BK60">
            <v>-9615360</v>
          </cell>
          <cell r="BL60">
            <v>-15874905</v>
          </cell>
          <cell r="BM60">
            <v>-14888900</v>
          </cell>
          <cell r="BN60">
            <v>-15036530</v>
          </cell>
          <cell r="BO60">
            <v>-19203240</v>
          </cell>
          <cell r="BP60">
            <v>-6244920</v>
          </cell>
          <cell r="BQ60">
            <v>-5909940</v>
          </cell>
          <cell r="BR60">
            <v>-6240030</v>
          </cell>
          <cell r="BS60">
            <v>-257550</v>
          </cell>
          <cell r="BT60">
            <v>-278800</v>
          </cell>
          <cell r="BU60">
            <v>-272000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</row>
        <row r="61">
          <cell r="A61" t="str">
            <v>Secondary Sale</v>
          </cell>
          <cell r="B61">
            <v>-4400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-4400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391600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391600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</row>
        <row r="62">
          <cell r="A62" t="str">
            <v>NO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-80077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-80077</v>
          </cell>
          <cell r="BB62">
            <v>-991057</v>
          </cell>
          <cell r="BC62">
            <v>-77725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-913332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</row>
        <row r="63">
          <cell r="A63" t="str">
            <v>Opt. Secondary Pur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 t="str">
            <v>`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-80077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-80077</v>
          </cell>
          <cell r="BB63">
            <v>-991057</v>
          </cell>
          <cell r="BC63">
            <v>-77725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-913332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</row>
        <row r="64">
          <cell r="A64" t="str">
            <v>Opt. Secondary Pur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</row>
        <row r="65">
          <cell r="A65" t="str">
            <v>NO</v>
          </cell>
          <cell r="B65">
            <v>-15939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-15939</v>
          </cell>
          <cell r="O65">
            <v>513470</v>
          </cell>
          <cell r="P65">
            <v>3525</v>
          </cell>
          <cell r="Q65">
            <v>-46102</v>
          </cell>
          <cell r="R65">
            <v>-40904</v>
          </cell>
          <cell r="S65">
            <v>67851</v>
          </cell>
          <cell r="T65">
            <v>147944</v>
          </cell>
          <cell r="U65">
            <v>39740</v>
          </cell>
          <cell r="V65">
            <v>-99430</v>
          </cell>
          <cell r="W65">
            <v>-69529</v>
          </cell>
          <cell r="X65">
            <v>91705</v>
          </cell>
          <cell r="Y65">
            <v>74613</v>
          </cell>
          <cell r="Z65">
            <v>161559</v>
          </cell>
          <cell r="AA65">
            <v>182495</v>
          </cell>
          <cell r="AB65">
            <v>2709886</v>
          </cell>
          <cell r="AC65">
            <v>59489</v>
          </cell>
          <cell r="AD65">
            <v>138818</v>
          </cell>
          <cell r="AE65">
            <v>432966</v>
          </cell>
          <cell r="AF65">
            <v>380521</v>
          </cell>
          <cell r="AG65">
            <v>319167</v>
          </cell>
          <cell r="AH65">
            <v>48499</v>
          </cell>
          <cell r="AI65">
            <v>-61026</v>
          </cell>
          <cell r="AJ65">
            <v>13450</v>
          </cell>
          <cell r="AK65">
            <v>277763</v>
          </cell>
          <cell r="AL65">
            <v>266647</v>
          </cell>
          <cell r="AM65">
            <v>454472</v>
          </cell>
          <cell r="AN65">
            <v>379121</v>
          </cell>
          <cell r="AO65">
            <v>1155415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1155415</v>
          </cell>
          <cell r="BB65">
            <v>-5824815</v>
          </cell>
          <cell r="BC65">
            <v>1210585</v>
          </cell>
          <cell r="BD65">
            <v>3302934</v>
          </cell>
          <cell r="BE65">
            <v>3100871</v>
          </cell>
          <cell r="BF65">
            <v>-1919611</v>
          </cell>
          <cell r="BG65">
            <v>-4811608</v>
          </cell>
          <cell r="BH65">
            <v>-732150</v>
          </cell>
          <cell r="BI65">
            <v>7632829</v>
          </cell>
          <cell r="BJ65">
            <v>6528124</v>
          </cell>
          <cell r="BK65">
            <v>-3330596</v>
          </cell>
          <cell r="BL65">
            <v>-1538885</v>
          </cell>
          <cell r="BM65">
            <v>-6779286</v>
          </cell>
          <cell r="BN65">
            <v>-8488022</v>
          </cell>
          <cell r="BO65">
            <v>-125902653</v>
          </cell>
          <cell r="BP65">
            <v>-2187084</v>
          </cell>
          <cell r="BQ65">
            <v>-6908460</v>
          </cell>
          <cell r="BR65">
            <v>-21100624</v>
          </cell>
          <cell r="BS65">
            <v>-13742542</v>
          </cell>
          <cell r="BT65">
            <v>-10878134</v>
          </cell>
          <cell r="BU65">
            <v>-10996</v>
          </cell>
          <cell r="BV65">
            <v>5978399</v>
          </cell>
          <cell r="BW65">
            <v>1462376</v>
          </cell>
          <cell r="BX65">
            <v>-16480537</v>
          </cell>
          <cell r="BY65">
            <v>-13300299</v>
          </cell>
          <cell r="BZ65">
            <v>-25689141</v>
          </cell>
          <cell r="CA65">
            <v>-23045613</v>
          </cell>
        </row>
        <row r="66">
          <cell r="A66" t="str">
            <v>Spot Open Purchases</v>
          </cell>
          <cell r="B66">
            <v>1058329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1058329</v>
          </cell>
          <cell r="O66">
            <v>22705503</v>
          </cell>
          <cell r="P66">
            <v>2298919</v>
          </cell>
          <cell r="Q66">
            <v>1965417</v>
          </cell>
          <cell r="R66">
            <v>2025049</v>
          </cell>
          <cell r="S66">
            <v>1766986</v>
          </cell>
          <cell r="T66">
            <v>1690029</v>
          </cell>
          <cell r="U66">
            <v>1582154</v>
          </cell>
          <cell r="V66">
            <v>1758270</v>
          </cell>
          <cell r="W66">
            <v>1793907</v>
          </cell>
          <cell r="X66">
            <v>1712880</v>
          </cell>
          <cell r="Y66">
            <v>1822152</v>
          </cell>
          <cell r="Z66">
            <v>1999693</v>
          </cell>
          <cell r="AA66">
            <v>2290047</v>
          </cell>
          <cell r="AB66">
            <v>22746495</v>
          </cell>
          <cell r="AC66">
            <v>2229065</v>
          </cell>
          <cell r="AD66">
            <v>1953400</v>
          </cell>
          <cell r="AE66">
            <v>2034564</v>
          </cell>
          <cell r="AF66">
            <v>1816245</v>
          </cell>
          <cell r="AG66">
            <v>1677096</v>
          </cell>
          <cell r="AH66">
            <v>1621436</v>
          </cell>
          <cell r="AI66">
            <v>1785577</v>
          </cell>
          <cell r="AJ66">
            <v>1822974</v>
          </cell>
          <cell r="AK66">
            <v>1759550</v>
          </cell>
          <cell r="AL66">
            <v>1758301</v>
          </cell>
          <cell r="AM66">
            <v>2015739</v>
          </cell>
          <cell r="AN66">
            <v>2272547</v>
          </cell>
          <cell r="AO66">
            <v>-62001158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-62001158</v>
          </cell>
          <cell r="BB66">
            <v>-1321994676</v>
          </cell>
          <cell r="BC66">
            <v>-130821839</v>
          </cell>
          <cell r="BD66">
            <v>-112064619</v>
          </cell>
          <cell r="BE66">
            <v>-109932442</v>
          </cell>
          <cell r="BF66">
            <v>-79767659</v>
          </cell>
          <cell r="BG66">
            <v>-63568498</v>
          </cell>
          <cell r="BH66">
            <v>-55204070</v>
          </cell>
          <cell r="BI66">
            <v>-115933140</v>
          </cell>
          <cell r="BJ66">
            <v>-130977683</v>
          </cell>
          <cell r="BK66">
            <v>-115871726</v>
          </cell>
          <cell r="BL66">
            <v>-112723788</v>
          </cell>
          <cell r="BM66">
            <v>-128157909</v>
          </cell>
          <cell r="BN66">
            <v>-166971301</v>
          </cell>
          <cell r="BO66">
            <v>-1448416221</v>
          </cell>
          <cell r="BP66">
            <v>-181961925</v>
          </cell>
          <cell r="BQ66">
            <v>-145189066</v>
          </cell>
          <cell r="BR66">
            <v>-112570188</v>
          </cell>
          <cell r="BS66">
            <v>-71703230</v>
          </cell>
          <cell r="BT66">
            <v>-62928433</v>
          </cell>
          <cell r="BU66">
            <v>-81733331</v>
          </cell>
          <cell r="BV66">
            <v>-120573074</v>
          </cell>
          <cell r="BW66">
            <v>-134975390</v>
          </cell>
          <cell r="BX66">
            <v>-122027817</v>
          </cell>
          <cell r="BY66">
            <v>-111372078</v>
          </cell>
          <cell r="BZ66">
            <v>-132045655</v>
          </cell>
          <cell r="CA66">
            <v>-171336034</v>
          </cell>
        </row>
        <row r="67">
          <cell r="A67" t="str">
            <v>Spot Open Sales</v>
          </cell>
          <cell r="B67">
            <v>-1074268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-1074268</v>
          </cell>
          <cell r="O67">
            <v>-22192033</v>
          </cell>
          <cell r="P67">
            <v>-2295394</v>
          </cell>
          <cell r="Q67">
            <v>-2011519</v>
          </cell>
          <cell r="R67">
            <v>-2065953</v>
          </cell>
          <cell r="S67">
            <v>-1699135</v>
          </cell>
          <cell r="T67">
            <v>-1542085</v>
          </cell>
          <cell r="U67">
            <v>-1542414</v>
          </cell>
          <cell r="V67">
            <v>-1857700</v>
          </cell>
          <cell r="W67">
            <v>-1863436</v>
          </cell>
          <cell r="X67">
            <v>-1621175</v>
          </cell>
          <cell r="Y67">
            <v>-1747538</v>
          </cell>
          <cell r="Z67">
            <v>-1838134</v>
          </cell>
          <cell r="AA67">
            <v>-2107552</v>
          </cell>
          <cell r="AB67">
            <v>-20036609</v>
          </cell>
          <cell r="AC67">
            <v>-2169576</v>
          </cell>
          <cell r="AD67">
            <v>-1814582</v>
          </cell>
          <cell r="AE67">
            <v>-1601598</v>
          </cell>
          <cell r="AF67">
            <v>-1435724</v>
          </cell>
          <cell r="AG67">
            <v>-1357929</v>
          </cell>
          <cell r="AH67">
            <v>-1572937</v>
          </cell>
          <cell r="AI67">
            <v>-1846603</v>
          </cell>
          <cell r="AJ67">
            <v>-1809524</v>
          </cell>
          <cell r="AK67">
            <v>-1481787</v>
          </cell>
          <cell r="AL67">
            <v>-1491653</v>
          </cell>
          <cell r="AM67">
            <v>-1561267</v>
          </cell>
          <cell r="AN67">
            <v>-1893426</v>
          </cell>
          <cell r="AO67">
            <v>63156573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63156573</v>
          </cell>
          <cell r="BB67">
            <v>1316169861</v>
          </cell>
          <cell r="BC67">
            <v>132032424</v>
          </cell>
          <cell r="BD67">
            <v>115367554</v>
          </cell>
          <cell r="BE67">
            <v>113033313</v>
          </cell>
          <cell r="BF67">
            <v>77848047</v>
          </cell>
          <cell r="BG67">
            <v>58756890</v>
          </cell>
          <cell r="BH67">
            <v>54471920</v>
          </cell>
          <cell r="BI67">
            <v>123565969</v>
          </cell>
          <cell r="BJ67">
            <v>137505807</v>
          </cell>
          <cell r="BK67">
            <v>112541130</v>
          </cell>
          <cell r="BL67">
            <v>111184903</v>
          </cell>
          <cell r="BM67">
            <v>121378623</v>
          </cell>
          <cell r="BN67">
            <v>158483279</v>
          </cell>
          <cell r="BO67">
            <v>1322513568</v>
          </cell>
          <cell r="BP67">
            <v>179774842</v>
          </cell>
          <cell r="BQ67">
            <v>138280606</v>
          </cell>
          <cell r="BR67">
            <v>91469564</v>
          </cell>
          <cell r="BS67">
            <v>57960688</v>
          </cell>
          <cell r="BT67">
            <v>52050299</v>
          </cell>
          <cell r="BU67">
            <v>81722336</v>
          </cell>
          <cell r="BV67">
            <v>126551473</v>
          </cell>
          <cell r="BW67">
            <v>136437766</v>
          </cell>
          <cell r="BX67">
            <v>105547280</v>
          </cell>
          <cell r="BY67">
            <v>98071780</v>
          </cell>
          <cell r="BZ67">
            <v>106356514</v>
          </cell>
          <cell r="CA67">
            <v>148290421</v>
          </cell>
        </row>
        <row r="68">
          <cell r="A68" t="str">
            <v>Spot Open Purchases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</row>
        <row r="69">
          <cell r="A69" t="str">
            <v>Spot Open Purchases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</row>
        <row r="70">
          <cell r="A70" t="str">
            <v>Spot Open Sales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0</v>
          </cell>
        </row>
        <row r="71">
          <cell r="A71" t="str">
            <v/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63420492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63420492</v>
          </cell>
          <cell r="BB71">
            <v>910919822</v>
          </cell>
          <cell r="BC71">
            <v>135561300</v>
          </cell>
          <cell r="BD71">
            <v>111519832</v>
          </cell>
          <cell r="BE71">
            <v>103706021</v>
          </cell>
          <cell r="BF71">
            <v>72498055</v>
          </cell>
          <cell r="BG71">
            <v>51101540</v>
          </cell>
          <cell r="BH71">
            <v>34641566</v>
          </cell>
          <cell r="BI71">
            <v>27979242</v>
          </cell>
          <cell r="BJ71">
            <v>27804193</v>
          </cell>
          <cell r="BK71">
            <v>34620298</v>
          </cell>
          <cell r="BL71">
            <v>68125721</v>
          </cell>
          <cell r="BM71">
            <v>107260312</v>
          </cell>
          <cell r="BN71">
            <v>136101741</v>
          </cell>
          <cell r="BO71">
            <v>928663541</v>
          </cell>
          <cell r="BP71">
            <v>130013554</v>
          </cell>
          <cell r="BQ71">
            <v>114590725</v>
          </cell>
          <cell r="BR71">
            <v>106924642</v>
          </cell>
          <cell r="BS71">
            <v>78177798</v>
          </cell>
          <cell r="BT71">
            <v>53030185</v>
          </cell>
          <cell r="BU71">
            <v>38376918</v>
          </cell>
          <cell r="BV71">
            <v>31344151</v>
          </cell>
          <cell r="BW71">
            <v>29731775</v>
          </cell>
          <cell r="BX71">
            <v>37061330</v>
          </cell>
          <cell r="BY71">
            <v>63623621</v>
          </cell>
          <cell r="BZ71">
            <v>105184127</v>
          </cell>
          <cell r="CA71">
            <v>140604715</v>
          </cell>
        </row>
        <row r="72">
          <cell r="A72" t="str">
            <v/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-5289463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-5289463</v>
          </cell>
          <cell r="BB72">
            <v>57677423</v>
          </cell>
          <cell r="BC72">
            <v>-3740557</v>
          </cell>
          <cell r="BD72">
            <v>-1398185</v>
          </cell>
          <cell r="BE72">
            <v>1004740</v>
          </cell>
          <cell r="BF72">
            <v>572175</v>
          </cell>
          <cell r="BG72">
            <v>-565147</v>
          </cell>
          <cell r="BH72">
            <v>-395975</v>
          </cell>
          <cell r="BI72">
            <v>11317521</v>
          </cell>
          <cell r="BJ72">
            <v>13470288</v>
          </cell>
          <cell r="BK72">
            <v>7952836</v>
          </cell>
          <cell r="BL72">
            <v>9528687</v>
          </cell>
          <cell r="BM72">
            <v>7825101</v>
          </cell>
          <cell r="BN72">
            <v>12105937</v>
          </cell>
          <cell r="BO72">
            <v>120546782</v>
          </cell>
          <cell r="BP72">
            <v>16556273</v>
          </cell>
          <cell r="BQ72">
            <v>12076553</v>
          </cell>
          <cell r="BR72">
            <v>2908556</v>
          </cell>
          <cell r="BS72">
            <v>-1084638</v>
          </cell>
          <cell r="BT72">
            <v>-2347137</v>
          </cell>
          <cell r="BU72">
            <v>2926494</v>
          </cell>
          <cell r="BV72">
            <v>15680155</v>
          </cell>
          <cell r="BW72">
            <v>19160460</v>
          </cell>
          <cell r="BX72">
            <v>15126877</v>
          </cell>
          <cell r="BY72">
            <v>11772079</v>
          </cell>
          <cell r="BZ72">
            <v>11493349</v>
          </cell>
          <cell r="CA72">
            <v>16277762</v>
          </cell>
        </row>
        <row r="73">
          <cell r="A73" t="str">
            <v/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6185474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6185474</v>
          </cell>
          <cell r="BB73">
            <v>-34707812</v>
          </cell>
          <cell r="BC73">
            <v>4709587</v>
          </cell>
          <cell r="BD73">
            <v>2613554</v>
          </cell>
          <cell r="BE73">
            <v>732244</v>
          </cell>
          <cell r="BF73">
            <v>855703</v>
          </cell>
          <cell r="BG73">
            <v>2145485</v>
          </cell>
          <cell r="BH73">
            <v>1996647</v>
          </cell>
          <cell r="BI73">
            <v>-9622031</v>
          </cell>
          <cell r="BJ73">
            <v>-11745409</v>
          </cell>
          <cell r="BK73">
            <v>-6692797</v>
          </cell>
          <cell r="BL73">
            <v>-7628131</v>
          </cell>
          <cell r="BM73">
            <v>-4162268</v>
          </cell>
          <cell r="BN73">
            <v>-7910396</v>
          </cell>
          <cell r="BO73">
            <v>-104902267</v>
          </cell>
          <cell r="BP73">
            <v>-13302280</v>
          </cell>
          <cell r="BQ73">
            <v>-8908201</v>
          </cell>
          <cell r="BR73">
            <v>147659</v>
          </cell>
          <cell r="BS73">
            <v>2556303</v>
          </cell>
          <cell r="BT73">
            <v>3836690</v>
          </cell>
          <cell r="BU73">
            <v>-1391631</v>
          </cell>
          <cell r="BV73">
            <v>-16016602</v>
          </cell>
          <cell r="BW73">
            <v>-19426642</v>
          </cell>
          <cell r="BX73">
            <v>-15228631</v>
          </cell>
          <cell r="BY73">
            <v>-11703681</v>
          </cell>
          <cell r="BZ73">
            <v>-10391571</v>
          </cell>
          <cell r="CA73">
            <v>-15073679</v>
          </cell>
        </row>
        <row r="74">
          <cell r="A74" t="str">
            <v/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-33816550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-33816550</v>
          </cell>
          <cell r="BB74">
            <v>-204446513</v>
          </cell>
          <cell r="BC74">
            <v>-51965897</v>
          </cell>
          <cell r="BD74">
            <v>-46940897</v>
          </cell>
          <cell r="BE74">
            <v>-51965897</v>
          </cell>
          <cell r="BF74">
            <v>-7177897</v>
          </cell>
          <cell r="BG74">
            <v>-6388147</v>
          </cell>
          <cell r="BH74">
            <v>-6183397</v>
          </cell>
          <cell r="BI74">
            <v>-8503897</v>
          </cell>
          <cell r="BJ74">
            <v>-8503897</v>
          </cell>
          <cell r="BK74">
            <v>-8230897</v>
          </cell>
          <cell r="BL74">
            <v>-8503897</v>
          </cell>
          <cell r="BM74">
            <v>-40897</v>
          </cell>
          <cell r="BN74">
            <v>-40897</v>
          </cell>
          <cell r="BO74">
            <v>728737</v>
          </cell>
          <cell r="BP74">
            <v>-40897</v>
          </cell>
          <cell r="BQ74">
            <v>1178603</v>
          </cell>
          <cell r="BR74">
            <v>-40897</v>
          </cell>
          <cell r="BS74">
            <v>-40897</v>
          </cell>
          <cell r="BT74">
            <v>-61345</v>
          </cell>
          <cell r="BU74">
            <v>-20448</v>
          </cell>
          <cell r="BV74">
            <v>-40897</v>
          </cell>
          <cell r="BW74">
            <v>-40897</v>
          </cell>
          <cell r="BX74">
            <v>-40897</v>
          </cell>
          <cell r="BY74">
            <v>-40897</v>
          </cell>
          <cell r="BZ74">
            <v>-40897</v>
          </cell>
          <cell r="CA74">
            <v>-40897</v>
          </cell>
        </row>
        <row r="75">
          <cell r="A75" t="str">
            <v/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3303195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3303195</v>
          </cell>
          <cell r="BB75">
            <v>-338955024</v>
          </cell>
          <cell r="BC75">
            <v>-26501267</v>
          </cell>
          <cell r="BD75">
            <v>-15039266</v>
          </cell>
          <cell r="BE75">
            <v>-7798357</v>
          </cell>
          <cell r="BF75">
            <v>-36259197</v>
          </cell>
          <cell r="BG75">
            <v>-24115497</v>
          </cell>
          <cell r="BH75">
            <v>-14791560</v>
          </cell>
          <cell r="BI75">
            <v>-6578172</v>
          </cell>
          <cell r="BJ75">
            <v>-10493444</v>
          </cell>
          <cell r="BK75">
            <v>-16351841</v>
          </cell>
          <cell r="BL75">
            <v>-31470254</v>
          </cell>
          <cell r="BM75">
            <v>-66464839</v>
          </cell>
          <cell r="BN75">
            <v>-83091329</v>
          </cell>
          <cell r="BO75">
            <v>-594602665</v>
          </cell>
          <cell r="BP75">
            <v>-75187172</v>
          </cell>
          <cell r="BQ75">
            <v>-61669781</v>
          </cell>
          <cell r="BR75">
            <v>-60125097</v>
          </cell>
          <cell r="BS75">
            <v>-59688271</v>
          </cell>
          <cell r="BT75">
            <v>-44386149</v>
          </cell>
          <cell r="BU75">
            <v>-31970756</v>
          </cell>
          <cell r="BV75">
            <v>-24118028</v>
          </cell>
          <cell r="BW75">
            <v>-24120378</v>
          </cell>
          <cell r="BX75">
            <v>-27782314</v>
          </cell>
          <cell r="BY75">
            <v>-36857497</v>
          </cell>
          <cell r="BZ75">
            <v>-65712703</v>
          </cell>
          <cell r="CA75">
            <v>-82984519</v>
          </cell>
        </row>
        <row r="76">
          <cell r="A76" t="str">
            <v/>
          </cell>
          <cell r="AQ76">
            <v>0</v>
          </cell>
        </row>
        <row r="82">
          <cell r="A82" t="str">
            <v>Check Function</v>
          </cell>
        </row>
        <row r="83">
          <cell r="A83" t="str">
            <v>NO</v>
          </cell>
          <cell r="B83">
            <v>1024872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1024872</v>
          </cell>
          <cell r="O83">
            <v>21972349</v>
          </cell>
          <cell r="P83">
            <v>2233503</v>
          </cell>
          <cell r="Q83">
            <v>1943913</v>
          </cell>
          <cell r="R83">
            <v>2000856</v>
          </cell>
          <cell r="S83">
            <v>1744587</v>
          </cell>
          <cell r="T83">
            <v>1666733</v>
          </cell>
          <cell r="U83">
            <v>1558391</v>
          </cell>
          <cell r="V83">
            <v>1604561</v>
          </cell>
          <cell r="W83">
            <v>1617027</v>
          </cell>
          <cell r="X83">
            <v>1561671</v>
          </cell>
          <cell r="Y83">
            <v>1797594</v>
          </cell>
          <cell r="Z83">
            <v>1976795</v>
          </cell>
          <cell r="AA83">
            <v>2266717</v>
          </cell>
          <cell r="AB83">
            <v>22051183</v>
          </cell>
          <cell r="AC83">
            <v>2204110</v>
          </cell>
          <cell r="AD83">
            <v>1930301</v>
          </cell>
          <cell r="AE83">
            <v>2011525</v>
          </cell>
          <cell r="AF83">
            <v>1793365</v>
          </cell>
          <cell r="AG83">
            <v>1654216</v>
          </cell>
          <cell r="AH83">
            <v>1590502</v>
          </cell>
          <cell r="AI83">
            <v>1632498</v>
          </cell>
          <cell r="AJ83">
            <v>1650172</v>
          </cell>
          <cell r="AK83">
            <v>1609937</v>
          </cell>
          <cell r="AL83">
            <v>1733808</v>
          </cell>
          <cell r="AM83">
            <v>1993323</v>
          </cell>
          <cell r="AN83">
            <v>2247424</v>
          </cell>
          <cell r="AO83">
            <v>-34237677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-34237677</v>
          </cell>
          <cell r="BB83">
            <v>-669046642</v>
          </cell>
          <cell r="BC83">
            <v>-74407210</v>
          </cell>
          <cell r="BD83">
            <v>-66382265</v>
          </cell>
          <cell r="BE83">
            <v>-70913922</v>
          </cell>
          <cell r="BF83">
            <v>-44335767</v>
          </cell>
          <cell r="BG83">
            <v>-32163624</v>
          </cell>
          <cell r="BH83">
            <v>-33733424</v>
          </cell>
          <cell r="BI83">
            <v>-37678779</v>
          </cell>
          <cell r="BJ83">
            <v>-43763610</v>
          </cell>
          <cell r="BK83">
            <v>-60656933</v>
          </cell>
          <cell r="BL83">
            <v>-62311617</v>
          </cell>
          <cell r="BM83">
            <v>-67244912</v>
          </cell>
          <cell r="BN83">
            <v>-75454580</v>
          </cell>
          <cell r="BO83">
            <v>-657480501</v>
          </cell>
          <cell r="BP83">
            <v>-66002680</v>
          </cell>
          <cell r="BQ83">
            <v>-61533745</v>
          </cell>
          <cell r="BR83">
            <v>-66945229</v>
          </cell>
          <cell r="BS83">
            <v>-43911590</v>
          </cell>
          <cell r="BT83">
            <v>-29841148</v>
          </cell>
          <cell r="BU83">
            <v>-33507853</v>
          </cell>
          <cell r="BV83">
            <v>-39166643</v>
          </cell>
          <cell r="BW83">
            <v>-46821686</v>
          </cell>
          <cell r="BX83">
            <v>-63955967</v>
          </cell>
          <cell r="BY83">
            <v>-57492387</v>
          </cell>
          <cell r="BZ83">
            <v>-72514852</v>
          </cell>
          <cell r="CA83">
            <v>-75786723</v>
          </cell>
        </row>
        <row r="84">
          <cell r="A84" t="str">
            <v>Total</v>
          </cell>
          <cell r="B84">
            <v>1024872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1024872</v>
          </cell>
          <cell r="O84">
            <v>21972349</v>
          </cell>
          <cell r="P84">
            <v>2233503</v>
          </cell>
          <cell r="Q84">
            <v>1943913</v>
          </cell>
          <cell r="R84">
            <v>2000856</v>
          </cell>
          <cell r="S84">
            <v>1744587</v>
          </cell>
          <cell r="T84">
            <v>1666733</v>
          </cell>
          <cell r="U84">
            <v>1558391</v>
          </cell>
          <cell r="V84">
            <v>1604561</v>
          </cell>
          <cell r="W84">
            <v>1617027</v>
          </cell>
          <cell r="X84">
            <v>1561671</v>
          </cell>
          <cell r="Y84">
            <v>1797594</v>
          </cell>
          <cell r="Z84">
            <v>1976795</v>
          </cell>
          <cell r="AA84">
            <v>2266717</v>
          </cell>
          <cell r="AB84">
            <v>22051183</v>
          </cell>
          <cell r="AC84">
            <v>2204110</v>
          </cell>
          <cell r="AD84">
            <v>1930301</v>
          </cell>
          <cell r="AE84">
            <v>2011525</v>
          </cell>
          <cell r="AF84">
            <v>1793365</v>
          </cell>
          <cell r="AG84">
            <v>1654216</v>
          </cell>
          <cell r="AH84">
            <v>1590502</v>
          </cell>
          <cell r="AI84">
            <v>1632498</v>
          </cell>
          <cell r="AJ84">
            <v>1650172</v>
          </cell>
          <cell r="AK84">
            <v>1609937</v>
          </cell>
          <cell r="AL84">
            <v>1733808</v>
          </cell>
          <cell r="AM84">
            <v>1993323</v>
          </cell>
          <cell r="AN84">
            <v>2247424</v>
          </cell>
          <cell r="AO84">
            <v>-34237677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-34237677</v>
          </cell>
          <cell r="BB84">
            <v>-669046642</v>
          </cell>
          <cell r="BC84">
            <v>-74407210</v>
          </cell>
          <cell r="BD84">
            <v>-66382265</v>
          </cell>
          <cell r="BE84">
            <v>-70913922</v>
          </cell>
          <cell r="BF84">
            <v>-44335767</v>
          </cell>
          <cell r="BG84">
            <v>-32163624</v>
          </cell>
          <cell r="BH84">
            <v>-33733424</v>
          </cell>
          <cell r="BI84">
            <v>-37678779</v>
          </cell>
          <cell r="BJ84">
            <v>-43763610</v>
          </cell>
          <cell r="BK84">
            <v>-60656933</v>
          </cell>
          <cell r="BL84">
            <v>-62311617</v>
          </cell>
          <cell r="BM84">
            <v>-67244912</v>
          </cell>
          <cell r="BN84">
            <v>-75454580</v>
          </cell>
          <cell r="BO84">
            <v>-657480501</v>
          </cell>
          <cell r="BP84">
            <v>-66002680</v>
          </cell>
          <cell r="BQ84">
            <v>-61533745</v>
          </cell>
          <cell r="BR84">
            <v>-66945229</v>
          </cell>
          <cell r="BS84">
            <v>-43911590</v>
          </cell>
          <cell r="BT84">
            <v>-29841148</v>
          </cell>
          <cell r="BU84">
            <v>-33507853</v>
          </cell>
          <cell r="BV84">
            <v>-39166643</v>
          </cell>
          <cell r="BW84">
            <v>-46821686</v>
          </cell>
          <cell r="BX84">
            <v>-63955967</v>
          </cell>
          <cell r="BY84">
            <v>-57492387</v>
          </cell>
          <cell r="BZ84">
            <v>-72514852</v>
          </cell>
          <cell r="CA84">
            <v>-75786723</v>
          </cell>
        </row>
        <row r="85">
          <cell r="A85" t="str">
            <v>Fm OL Tab</v>
          </cell>
          <cell r="B85">
            <v>-22538289.675999999</v>
          </cell>
          <cell r="C85">
            <v>-2190233.89</v>
          </cell>
          <cell r="D85">
            <v>-2031682</v>
          </cell>
          <cell r="E85">
            <v>-2072177.82</v>
          </cell>
          <cell r="F85">
            <v>-1765433.878</v>
          </cell>
          <cell r="G85">
            <v>-1697516.672</v>
          </cell>
          <cell r="H85">
            <v>-1606549.5619999999</v>
          </cell>
          <cell r="I85">
            <v>-1686624.5220000001</v>
          </cell>
          <cell r="J85">
            <v>-1680861.86</v>
          </cell>
          <cell r="K85">
            <v>-1628039.2220000001</v>
          </cell>
          <cell r="L85">
            <v>-1845736.936</v>
          </cell>
          <cell r="M85">
            <v>-2117926.3139999998</v>
          </cell>
          <cell r="N85">
            <v>-2215507</v>
          </cell>
          <cell r="O85">
            <v>-21972350</v>
          </cell>
          <cell r="P85">
            <v>-2233503</v>
          </cell>
          <cell r="Q85">
            <v>-1943913</v>
          </cell>
          <cell r="R85">
            <v>-2000857</v>
          </cell>
          <cell r="S85">
            <v>-1744586</v>
          </cell>
          <cell r="T85">
            <v>-1666733</v>
          </cell>
          <cell r="U85">
            <v>-1558391</v>
          </cell>
          <cell r="V85">
            <v>-1604562</v>
          </cell>
          <cell r="W85">
            <v>-1617027</v>
          </cell>
          <cell r="X85">
            <v>-1561671</v>
          </cell>
          <cell r="Y85">
            <v>-1797594</v>
          </cell>
          <cell r="Z85">
            <v>-1976796</v>
          </cell>
          <cell r="AA85">
            <v>-2266717</v>
          </cell>
          <cell r="AO85">
            <v>-755184442.00406957</v>
          </cell>
          <cell r="AP85">
            <v>-72990889.549999997</v>
          </cell>
          <cell r="AQ85">
            <v>-69173051.528050989</v>
          </cell>
          <cell r="AR85">
            <v>-79025531.853366002</v>
          </cell>
          <cell r="AS85">
            <v>-48771792.549999997</v>
          </cell>
          <cell r="AT85">
            <v>-34607711.549999997</v>
          </cell>
          <cell r="AU85">
            <v>-41795576.850000001</v>
          </cell>
          <cell r="AV85">
            <v>-47520494.950000003</v>
          </cell>
          <cell r="AW85">
            <v>-58227065.539999999</v>
          </cell>
          <cell r="AX85">
            <v>-71369104.549999997</v>
          </cell>
          <cell r="AY85">
            <v>-76952542.060000002</v>
          </cell>
          <cell r="AZ85">
            <v>-74885087.909999996</v>
          </cell>
          <cell r="BA85">
            <v>-79865593.11265251</v>
          </cell>
          <cell r="BB85">
            <v>-669035992</v>
          </cell>
          <cell r="BC85">
            <v>-74396552</v>
          </cell>
          <cell r="BD85">
            <v>-66382267</v>
          </cell>
          <cell r="BE85">
            <v>-70913924</v>
          </cell>
          <cell r="BF85">
            <v>-44335768</v>
          </cell>
          <cell r="BG85">
            <v>-32163626</v>
          </cell>
          <cell r="BH85">
            <v>-33733426</v>
          </cell>
          <cell r="BI85">
            <v>-37678778</v>
          </cell>
          <cell r="BJ85">
            <v>-43763612</v>
          </cell>
          <cell r="BK85">
            <v>-60656929</v>
          </cell>
          <cell r="BL85">
            <v>-62311618</v>
          </cell>
          <cell r="BM85">
            <v>-67244914</v>
          </cell>
          <cell r="BN85">
            <v>-75454578</v>
          </cell>
        </row>
        <row r="86">
          <cell r="A86" t="str">
            <v>this ln should be 0 except current and actual months</v>
          </cell>
          <cell r="B86">
            <v>-21513417.675999999</v>
          </cell>
          <cell r="C86">
            <v>-2190233.89</v>
          </cell>
          <cell r="D86">
            <v>-2031682</v>
          </cell>
          <cell r="E86">
            <v>-2072177.82</v>
          </cell>
          <cell r="F86">
            <v>-1765433.878</v>
          </cell>
          <cell r="G86">
            <v>-1697516.672</v>
          </cell>
          <cell r="H86">
            <v>-1606549.5619999999</v>
          </cell>
          <cell r="I86">
            <v>-1686624.5220000001</v>
          </cell>
          <cell r="J86">
            <v>-1680861.86</v>
          </cell>
          <cell r="K86">
            <v>-1628039.2220000001</v>
          </cell>
          <cell r="L86">
            <v>-1845736.936</v>
          </cell>
          <cell r="M86">
            <v>-2117926.3139999998</v>
          </cell>
          <cell r="N86">
            <v>-1190635</v>
          </cell>
          <cell r="O86">
            <v>-1</v>
          </cell>
          <cell r="P86">
            <v>0</v>
          </cell>
          <cell r="Q86">
            <v>0</v>
          </cell>
          <cell r="R86">
            <v>-1</v>
          </cell>
          <cell r="S86">
            <v>1</v>
          </cell>
          <cell r="T86">
            <v>0</v>
          </cell>
          <cell r="U86">
            <v>0</v>
          </cell>
          <cell r="V86">
            <v>-1</v>
          </cell>
          <cell r="W86">
            <v>0</v>
          </cell>
          <cell r="X86">
            <v>0</v>
          </cell>
          <cell r="Y86">
            <v>0</v>
          </cell>
          <cell r="Z86">
            <v>-1</v>
          </cell>
          <cell r="AA86">
            <v>0</v>
          </cell>
          <cell r="AB86">
            <v>22051183</v>
          </cell>
          <cell r="AC86">
            <v>2204110</v>
          </cell>
          <cell r="AD86">
            <v>1930301</v>
          </cell>
          <cell r="AE86">
            <v>2011525</v>
          </cell>
          <cell r="AF86">
            <v>1793365</v>
          </cell>
          <cell r="AG86">
            <v>1654216</v>
          </cell>
          <cell r="AH86">
            <v>1590502</v>
          </cell>
          <cell r="AI86">
            <v>1632498</v>
          </cell>
          <cell r="AJ86">
            <v>1650172</v>
          </cell>
          <cell r="AK86">
            <v>1609937</v>
          </cell>
          <cell r="AL86">
            <v>1733808</v>
          </cell>
          <cell r="AM86">
            <v>1993323</v>
          </cell>
          <cell r="AN86">
            <v>2247424</v>
          </cell>
          <cell r="AO86">
            <v>720946765.00406957</v>
          </cell>
          <cell r="AP86">
            <v>72990889.549999997</v>
          </cell>
          <cell r="AQ86">
            <v>69173051.528050989</v>
          </cell>
          <cell r="AR86">
            <v>79025531.853366002</v>
          </cell>
          <cell r="AS86">
            <v>48771792.549999997</v>
          </cell>
          <cell r="AT86">
            <v>34607711.549999997</v>
          </cell>
          <cell r="AU86">
            <v>41795576.850000001</v>
          </cell>
          <cell r="AV86">
            <v>47520494.950000003</v>
          </cell>
          <cell r="AW86">
            <v>58227065.539999999</v>
          </cell>
          <cell r="AX86">
            <v>71369104.549999997</v>
          </cell>
          <cell r="AY86">
            <v>76952542.060000002</v>
          </cell>
          <cell r="AZ86">
            <v>74885087.909999996</v>
          </cell>
          <cell r="BA86">
            <v>45627916.11265251</v>
          </cell>
          <cell r="BB86">
            <v>-10650</v>
          </cell>
          <cell r="BC86">
            <v>-10658</v>
          </cell>
          <cell r="BD86">
            <v>2</v>
          </cell>
          <cell r="BE86">
            <v>2</v>
          </cell>
          <cell r="BF86">
            <v>1</v>
          </cell>
          <cell r="BG86">
            <v>2</v>
          </cell>
          <cell r="BH86">
            <v>2</v>
          </cell>
          <cell r="BI86">
            <v>-1</v>
          </cell>
          <cell r="BJ86">
            <v>2</v>
          </cell>
          <cell r="BK86">
            <v>-4</v>
          </cell>
          <cell r="BL86">
            <v>1</v>
          </cell>
          <cell r="BM86">
            <v>2</v>
          </cell>
          <cell r="BN86">
            <v>-2</v>
          </cell>
          <cell r="BO86">
            <v>657480501</v>
          </cell>
          <cell r="BP86">
            <v>66002680</v>
          </cell>
          <cell r="BQ86">
            <v>61533745</v>
          </cell>
          <cell r="BS86">
            <v>43911590</v>
          </cell>
          <cell r="BT86">
            <v>29841148</v>
          </cell>
          <cell r="BV86">
            <v>39166643</v>
          </cell>
          <cell r="BW86">
            <v>46821686</v>
          </cell>
          <cell r="BY86">
            <v>57492387</v>
          </cell>
          <cell r="BZ86">
            <v>72514852</v>
          </cell>
        </row>
        <row r="87">
          <cell r="AD87" t="str">
            <v>Represents</v>
          </cell>
        </row>
        <row r="100">
          <cell r="A100" t="str">
            <v>Name</v>
          </cell>
          <cell r="B100">
            <v>2004</v>
          </cell>
          <cell r="E100" t="str">
            <v>2004/Jan</v>
          </cell>
          <cell r="H100" t="str">
            <v>2004/Feb</v>
          </cell>
          <cell r="K100" t="str">
            <v>2004/Mar</v>
          </cell>
          <cell r="N100" t="str">
            <v>2004/Apr</v>
          </cell>
          <cell r="Q100" t="str">
            <v>2004/May</v>
          </cell>
          <cell r="T100" t="str">
            <v>2004/Jun</v>
          </cell>
          <cell r="W100" t="str">
            <v>2004/Jul</v>
          </cell>
          <cell r="Z100" t="str">
            <v>2004/Aug</v>
          </cell>
          <cell r="AC100" t="str">
            <v>2004/Sep</v>
          </cell>
          <cell r="AF100" t="str">
            <v>2004/Oct</v>
          </cell>
          <cell r="AI100" t="str">
            <v>2004/Nov</v>
          </cell>
          <cell r="AL100" t="str">
            <v>2004/Dec</v>
          </cell>
          <cell r="AO100">
            <v>2005</v>
          </cell>
          <cell r="AR100" t="str">
            <v>2005/Jan</v>
          </cell>
          <cell r="AU100" t="str">
            <v>2005/Feb</v>
          </cell>
          <cell r="AX100" t="str">
            <v>2005/Mar</v>
          </cell>
          <cell r="BA100" t="str">
            <v>2005/Apr</v>
          </cell>
          <cell r="BD100" t="str">
            <v>2005/May</v>
          </cell>
          <cell r="BG100" t="str">
            <v>2005/Jun</v>
          </cell>
          <cell r="BJ100" t="str">
            <v>2005/Jul</v>
          </cell>
          <cell r="BM100" t="str">
            <v>2005/Aug</v>
          </cell>
          <cell r="BP100" t="str">
            <v>2005/Sep</v>
          </cell>
          <cell r="BS100" t="str">
            <v>2005/Oct</v>
          </cell>
          <cell r="BV100" t="str">
            <v>2005/Nov</v>
          </cell>
          <cell r="BY100" t="str">
            <v>2005/Dec</v>
          </cell>
        </row>
        <row r="101">
          <cell r="B101" t="str">
            <v>MWh</v>
          </cell>
          <cell r="C101" t="str">
            <v>Contract $</v>
          </cell>
          <cell r="D101" t="str">
            <v>MTM $</v>
          </cell>
          <cell r="E101" t="str">
            <v>MWh</v>
          </cell>
          <cell r="F101" t="str">
            <v>Contract $</v>
          </cell>
          <cell r="G101" t="str">
            <v>MTM $</v>
          </cell>
          <cell r="H101" t="str">
            <v>MWh</v>
          </cell>
          <cell r="I101" t="str">
            <v>Contract $</v>
          </cell>
          <cell r="J101" t="str">
            <v>MTM $</v>
          </cell>
          <cell r="K101" t="str">
            <v>MWh</v>
          </cell>
          <cell r="L101" t="str">
            <v>Contract $</v>
          </cell>
          <cell r="M101" t="str">
            <v>MTM $</v>
          </cell>
          <cell r="N101" t="str">
            <v>MWh</v>
          </cell>
          <cell r="O101" t="str">
            <v>Contract $</v>
          </cell>
          <cell r="P101" t="str">
            <v>MTM $</v>
          </cell>
          <cell r="Q101" t="str">
            <v>MWh</v>
          </cell>
          <cell r="R101" t="str">
            <v>Contract $</v>
          </cell>
          <cell r="S101" t="str">
            <v>MTM $</v>
          </cell>
          <cell r="T101" t="str">
            <v>MWh</v>
          </cell>
          <cell r="U101" t="str">
            <v>Contract $</v>
          </cell>
          <cell r="V101" t="str">
            <v>MTM $</v>
          </cell>
          <cell r="W101" t="str">
            <v>MWh</v>
          </cell>
          <cell r="X101" t="str">
            <v>Contract $</v>
          </cell>
          <cell r="Y101" t="str">
            <v>MTM $</v>
          </cell>
          <cell r="Z101" t="str">
            <v>MWh</v>
          </cell>
          <cell r="AA101" t="str">
            <v>Contract $</v>
          </cell>
          <cell r="AB101" t="str">
            <v>MTM $</v>
          </cell>
          <cell r="AC101" t="str">
            <v>MWh</v>
          </cell>
          <cell r="AD101" t="str">
            <v>Contract $</v>
          </cell>
          <cell r="AE101" t="str">
            <v>MTM $</v>
          </cell>
          <cell r="AF101" t="str">
            <v>MWh</v>
          </cell>
          <cell r="AG101" t="str">
            <v>Contract $</v>
          </cell>
          <cell r="AH101" t="str">
            <v>MTM $</v>
          </cell>
          <cell r="AI101" t="str">
            <v>MWh</v>
          </cell>
          <cell r="AJ101" t="str">
            <v>Contract $</v>
          </cell>
          <cell r="AK101" t="str">
            <v>MTM $</v>
          </cell>
          <cell r="AL101" t="str">
            <v>MWh</v>
          </cell>
          <cell r="AM101" t="str">
            <v>Contract $</v>
          </cell>
          <cell r="AN101" t="str">
            <v>MTM $</v>
          </cell>
          <cell r="AO101" t="str">
            <v>MWh</v>
          </cell>
          <cell r="AP101" t="str">
            <v>Contract $</v>
          </cell>
          <cell r="AQ101" t="str">
            <v>MTM $</v>
          </cell>
          <cell r="AR101" t="str">
            <v>MWh</v>
          </cell>
          <cell r="AS101" t="str">
            <v>Contract $</v>
          </cell>
          <cell r="AT101" t="str">
            <v>MTM $</v>
          </cell>
          <cell r="AU101" t="str">
            <v>MWh</v>
          </cell>
          <cell r="AV101" t="str">
            <v>Contract $</v>
          </cell>
          <cell r="AW101" t="str">
            <v>MTM $</v>
          </cell>
          <cell r="AX101" t="str">
            <v>MWh</v>
          </cell>
          <cell r="AY101" t="str">
            <v>Contract $</v>
          </cell>
          <cell r="AZ101" t="str">
            <v>MTM $</v>
          </cell>
          <cell r="BA101" t="str">
            <v>MWh</v>
          </cell>
          <cell r="BB101" t="str">
            <v>Contract $</v>
          </cell>
          <cell r="BC101" t="str">
            <v>MTM $</v>
          </cell>
          <cell r="BD101" t="str">
            <v>MWh</v>
          </cell>
          <cell r="BE101" t="str">
            <v>Contract $</v>
          </cell>
          <cell r="BF101" t="str">
            <v>MTM $</v>
          </cell>
          <cell r="BG101" t="str">
            <v>MWh</v>
          </cell>
          <cell r="BH101" t="str">
            <v>Contract $</v>
          </cell>
          <cell r="BI101" t="str">
            <v>MTM $</v>
          </cell>
          <cell r="BJ101" t="str">
            <v>MWh</v>
          </cell>
          <cell r="BK101" t="str">
            <v>Contract $</v>
          </cell>
          <cell r="BL101" t="str">
            <v>MTM $</v>
          </cell>
          <cell r="BM101" t="str">
            <v>MWh</v>
          </cell>
          <cell r="BN101" t="str">
            <v>Contract $</v>
          </cell>
          <cell r="BO101" t="str">
            <v>MTM $</v>
          </cell>
          <cell r="BP101" t="str">
            <v>MWh</v>
          </cell>
          <cell r="BQ101" t="str">
            <v>Contract $</v>
          </cell>
          <cell r="BR101" t="str">
            <v>MTM $</v>
          </cell>
          <cell r="BS101" t="str">
            <v>MWh</v>
          </cell>
          <cell r="BT101" t="str">
            <v>Contract $</v>
          </cell>
          <cell r="BU101" t="str">
            <v>MTM $</v>
          </cell>
          <cell r="BV101" t="str">
            <v>MWh</v>
          </cell>
          <cell r="BW101" t="str">
            <v>Contract $</v>
          </cell>
          <cell r="BX101" t="str">
            <v>MTM $</v>
          </cell>
          <cell r="BY101" t="str">
            <v>MWh</v>
          </cell>
          <cell r="BZ101" t="str">
            <v>Contract $</v>
          </cell>
          <cell r="CA101" t="str">
            <v>MTM $</v>
          </cell>
        </row>
        <row r="102">
          <cell r="A102" t="e">
            <v>#REF!</v>
          </cell>
          <cell r="B102" t="e">
            <v>#REF!</v>
          </cell>
          <cell r="C102" t="e">
            <v>#REF!</v>
          </cell>
          <cell r="D102" t="e">
            <v>#REF!</v>
          </cell>
          <cell r="E102" t="e">
            <v>#REF!</v>
          </cell>
          <cell r="F102" t="e">
            <v>#REF!</v>
          </cell>
          <cell r="G102" t="e">
            <v>#REF!</v>
          </cell>
          <cell r="H102" t="e">
            <v>#REF!</v>
          </cell>
          <cell r="I102" t="e">
            <v>#REF!</v>
          </cell>
          <cell r="J102" t="e">
            <v>#REF!</v>
          </cell>
          <cell r="K102" t="e">
            <v>#REF!</v>
          </cell>
          <cell r="L102" t="e">
            <v>#REF!</v>
          </cell>
          <cell r="M102" t="e">
            <v>#REF!</v>
          </cell>
          <cell r="N102" t="e">
            <v>#REF!</v>
          </cell>
          <cell r="O102" t="e">
            <v>#REF!</v>
          </cell>
          <cell r="P102" t="e">
            <v>#REF!</v>
          </cell>
          <cell r="Q102" t="e">
            <v>#REF!</v>
          </cell>
          <cell r="R102" t="e">
            <v>#REF!</v>
          </cell>
          <cell r="S102" t="e">
            <v>#REF!</v>
          </cell>
          <cell r="T102" t="e">
            <v>#REF!</v>
          </cell>
          <cell r="U102" t="e">
            <v>#REF!</v>
          </cell>
          <cell r="V102" t="e">
            <v>#REF!</v>
          </cell>
          <cell r="W102" t="e">
            <v>#REF!</v>
          </cell>
          <cell r="X102" t="e">
            <v>#REF!</v>
          </cell>
          <cell r="Y102" t="e">
            <v>#REF!</v>
          </cell>
          <cell r="Z102" t="e">
            <v>#REF!</v>
          </cell>
          <cell r="AA102" t="e">
            <v>#REF!</v>
          </cell>
          <cell r="AB102" t="e">
            <v>#REF!</v>
          </cell>
          <cell r="AC102" t="e">
            <v>#REF!</v>
          </cell>
          <cell r="AD102" t="e">
            <v>#REF!</v>
          </cell>
          <cell r="AE102" t="e">
            <v>#REF!</v>
          </cell>
          <cell r="AF102" t="e">
            <v>#REF!</v>
          </cell>
          <cell r="AG102" t="e">
            <v>#REF!</v>
          </cell>
          <cell r="AH102" t="e">
            <v>#REF!</v>
          </cell>
          <cell r="AI102" t="e">
            <v>#REF!</v>
          </cell>
          <cell r="AJ102" t="e">
            <v>#REF!</v>
          </cell>
          <cell r="AK102" t="e">
            <v>#REF!</v>
          </cell>
          <cell r="AL102" t="e">
            <v>#REF!</v>
          </cell>
          <cell r="AM102" t="e">
            <v>#REF!</v>
          </cell>
          <cell r="AN102" t="e">
            <v>#REF!</v>
          </cell>
          <cell r="AO102" t="e">
            <v>#REF!</v>
          </cell>
          <cell r="AP102" t="e">
            <v>#REF!</v>
          </cell>
          <cell r="AQ102" t="e">
            <v>#REF!</v>
          </cell>
          <cell r="AR102" t="e">
            <v>#REF!</v>
          </cell>
          <cell r="AS102" t="e">
            <v>#REF!</v>
          </cell>
          <cell r="AT102" t="e">
            <v>#REF!</v>
          </cell>
          <cell r="AU102" t="e">
            <v>#REF!</v>
          </cell>
          <cell r="AV102" t="e">
            <v>#REF!</v>
          </cell>
          <cell r="AW102" t="e">
            <v>#REF!</v>
          </cell>
          <cell r="AX102" t="e">
            <v>#REF!</v>
          </cell>
          <cell r="AY102" t="e">
            <v>#REF!</v>
          </cell>
          <cell r="AZ102" t="e">
            <v>#REF!</v>
          </cell>
          <cell r="BA102" t="e">
            <v>#REF!</v>
          </cell>
          <cell r="BB102" t="e">
            <v>#REF!</v>
          </cell>
          <cell r="BC102" t="e">
            <v>#REF!</v>
          </cell>
          <cell r="BD102" t="e">
            <v>#REF!</v>
          </cell>
          <cell r="BE102" t="e">
            <v>#REF!</v>
          </cell>
          <cell r="BF102" t="e">
            <v>#REF!</v>
          </cell>
          <cell r="BG102" t="e">
            <v>#REF!</v>
          </cell>
          <cell r="BH102" t="e">
            <v>#REF!</v>
          </cell>
          <cell r="BI102" t="e">
            <v>#REF!</v>
          </cell>
          <cell r="BJ102" t="e">
            <v>#REF!</v>
          </cell>
          <cell r="BK102" t="e">
            <v>#REF!</v>
          </cell>
          <cell r="BL102" t="e">
            <v>#REF!</v>
          </cell>
          <cell r="BM102" t="e">
            <v>#REF!</v>
          </cell>
          <cell r="BN102" t="e">
            <v>#REF!</v>
          </cell>
          <cell r="BO102" t="e">
            <v>#REF!</v>
          </cell>
          <cell r="BP102" t="e">
            <v>#REF!</v>
          </cell>
          <cell r="BQ102" t="e">
            <v>#REF!</v>
          </cell>
          <cell r="BR102" t="e">
            <v>#REF!</v>
          </cell>
          <cell r="BS102" t="e">
            <v>#REF!</v>
          </cell>
          <cell r="BT102" t="e">
            <v>#REF!</v>
          </cell>
          <cell r="BU102" t="e">
            <v>#REF!</v>
          </cell>
          <cell r="BV102" t="e">
            <v>#REF!</v>
          </cell>
          <cell r="BW102" t="e">
            <v>#REF!</v>
          </cell>
          <cell r="BX102" t="e">
            <v>#REF!</v>
          </cell>
          <cell r="BY102" t="e">
            <v>#REF!</v>
          </cell>
          <cell r="BZ102" t="e">
            <v>#REF!</v>
          </cell>
          <cell r="CA102" t="e">
            <v>#REF!</v>
          </cell>
        </row>
        <row r="103">
          <cell r="A103" t="e">
            <v>#REF!</v>
          </cell>
          <cell r="B103" t="e">
            <v>#REF!</v>
          </cell>
          <cell r="C103" t="e">
            <v>#REF!</v>
          </cell>
          <cell r="D103" t="e">
            <v>#REF!</v>
          </cell>
          <cell r="E103" t="e">
            <v>#REF!</v>
          </cell>
          <cell r="F103" t="e">
            <v>#REF!</v>
          </cell>
          <cell r="G103" t="e">
            <v>#REF!</v>
          </cell>
          <cell r="H103" t="e">
            <v>#REF!</v>
          </cell>
          <cell r="I103" t="e">
            <v>#REF!</v>
          </cell>
          <cell r="J103" t="e">
            <v>#REF!</v>
          </cell>
          <cell r="K103" t="e">
            <v>#REF!</v>
          </cell>
          <cell r="L103" t="e">
            <v>#REF!</v>
          </cell>
          <cell r="M103" t="e">
            <v>#REF!</v>
          </cell>
          <cell r="N103" t="e">
            <v>#REF!</v>
          </cell>
          <cell r="O103" t="e">
            <v>#REF!</v>
          </cell>
          <cell r="P103" t="e">
            <v>#REF!</v>
          </cell>
          <cell r="Q103" t="e">
            <v>#REF!</v>
          </cell>
          <cell r="R103" t="e">
            <v>#REF!</v>
          </cell>
          <cell r="S103" t="e">
            <v>#REF!</v>
          </cell>
          <cell r="T103" t="e">
            <v>#REF!</v>
          </cell>
          <cell r="U103" t="e">
            <v>#REF!</v>
          </cell>
          <cell r="V103" t="e">
            <v>#REF!</v>
          </cell>
          <cell r="W103" t="e">
            <v>#REF!</v>
          </cell>
          <cell r="X103" t="e">
            <v>#REF!</v>
          </cell>
          <cell r="Y103" t="e">
            <v>#REF!</v>
          </cell>
          <cell r="Z103" t="e">
            <v>#REF!</v>
          </cell>
          <cell r="AA103" t="e">
            <v>#REF!</v>
          </cell>
          <cell r="AB103" t="e">
            <v>#REF!</v>
          </cell>
          <cell r="AC103" t="e">
            <v>#REF!</v>
          </cell>
          <cell r="AD103" t="e">
            <v>#REF!</v>
          </cell>
          <cell r="AE103" t="e">
            <v>#REF!</v>
          </cell>
          <cell r="AF103" t="e">
            <v>#REF!</v>
          </cell>
          <cell r="AG103" t="e">
            <v>#REF!</v>
          </cell>
          <cell r="AH103" t="e">
            <v>#REF!</v>
          </cell>
          <cell r="AI103" t="e">
            <v>#REF!</v>
          </cell>
          <cell r="AJ103" t="e">
            <v>#REF!</v>
          </cell>
          <cell r="AK103" t="e">
            <v>#REF!</v>
          </cell>
          <cell r="AL103" t="e">
            <v>#REF!</v>
          </cell>
          <cell r="AM103" t="e">
            <v>#REF!</v>
          </cell>
          <cell r="AN103" t="e">
            <v>#REF!</v>
          </cell>
          <cell r="AO103" t="e">
            <v>#REF!</v>
          </cell>
          <cell r="AP103" t="e">
            <v>#REF!</v>
          </cell>
          <cell r="AQ103" t="e">
            <v>#REF!</v>
          </cell>
          <cell r="AR103" t="e">
            <v>#REF!</v>
          </cell>
          <cell r="AS103" t="e">
            <v>#REF!</v>
          </cell>
          <cell r="AT103" t="e">
            <v>#REF!</v>
          </cell>
          <cell r="AU103" t="e">
            <v>#REF!</v>
          </cell>
          <cell r="AV103" t="e">
            <v>#REF!</v>
          </cell>
          <cell r="AW103" t="e">
            <v>#REF!</v>
          </cell>
          <cell r="AX103" t="e">
            <v>#REF!</v>
          </cell>
          <cell r="AY103" t="e">
            <v>#REF!</v>
          </cell>
          <cell r="AZ103" t="e">
            <v>#REF!</v>
          </cell>
          <cell r="BA103" t="e">
            <v>#REF!</v>
          </cell>
          <cell r="BB103" t="e">
            <v>#REF!</v>
          </cell>
          <cell r="BC103" t="e">
            <v>#REF!</v>
          </cell>
          <cell r="BD103" t="e">
            <v>#REF!</v>
          </cell>
          <cell r="BE103" t="e">
            <v>#REF!</v>
          </cell>
          <cell r="BF103" t="e">
            <v>#REF!</v>
          </cell>
          <cell r="BG103" t="e">
            <v>#REF!</v>
          </cell>
          <cell r="BH103" t="e">
            <v>#REF!</v>
          </cell>
          <cell r="BI103" t="e">
            <v>#REF!</v>
          </cell>
          <cell r="BJ103" t="e">
            <v>#REF!</v>
          </cell>
          <cell r="BK103" t="e">
            <v>#REF!</v>
          </cell>
          <cell r="BL103" t="e">
            <v>#REF!</v>
          </cell>
          <cell r="BM103" t="e">
            <v>#REF!</v>
          </cell>
          <cell r="BN103" t="e">
            <v>#REF!</v>
          </cell>
          <cell r="BO103" t="e">
            <v>#REF!</v>
          </cell>
          <cell r="BP103" t="e">
            <v>#REF!</v>
          </cell>
          <cell r="BQ103" t="e">
            <v>#REF!</v>
          </cell>
          <cell r="BR103" t="e">
            <v>#REF!</v>
          </cell>
          <cell r="BS103" t="e">
            <v>#REF!</v>
          </cell>
          <cell r="BT103" t="e">
            <v>#REF!</v>
          </cell>
          <cell r="BU103" t="e">
            <v>#REF!</v>
          </cell>
          <cell r="BV103" t="e">
            <v>#REF!</v>
          </cell>
          <cell r="BW103" t="e">
            <v>#REF!</v>
          </cell>
          <cell r="BX103" t="e">
            <v>#REF!</v>
          </cell>
          <cell r="BY103" t="e">
            <v>#REF!</v>
          </cell>
          <cell r="BZ103" t="e">
            <v>#REF!</v>
          </cell>
          <cell r="CA103" t="e">
            <v>#REF!</v>
          </cell>
        </row>
        <row r="104">
          <cell r="A104" t="e">
            <v>#REF!</v>
          </cell>
          <cell r="B104" t="e">
            <v>#REF!</v>
          </cell>
          <cell r="C104" t="e">
            <v>#REF!</v>
          </cell>
          <cell r="D104" t="e">
            <v>#REF!</v>
          </cell>
          <cell r="E104" t="e">
            <v>#REF!</v>
          </cell>
          <cell r="F104" t="e">
            <v>#REF!</v>
          </cell>
          <cell r="G104" t="e">
            <v>#REF!</v>
          </cell>
          <cell r="H104" t="e">
            <v>#REF!</v>
          </cell>
          <cell r="I104" t="e">
            <v>#REF!</v>
          </cell>
          <cell r="J104" t="e">
            <v>#REF!</v>
          </cell>
          <cell r="K104" t="e">
            <v>#REF!</v>
          </cell>
          <cell r="L104" t="e">
            <v>#REF!</v>
          </cell>
          <cell r="M104" t="e">
            <v>#REF!</v>
          </cell>
          <cell r="N104" t="e">
            <v>#REF!</v>
          </cell>
          <cell r="O104" t="e">
            <v>#REF!</v>
          </cell>
          <cell r="P104" t="e">
            <v>#REF!</v>
          </cell>
          <cell r="Q104" t="e">
            <v>#REF!</v>
          </cell>
          <cell r="R104" t="e">
            <v>#REF!</v>
          </cell>
          <cell r="S104" t="e">
            <v>#REF!</v>
          </cell>
          <cell r="T104" t="e">
            <v>#REF!</v>
          </cell>
          <cell r="U104" t="e">
            <v>#REF!</v>
          </cell>
          <cell r="V104" t="e">
            <v>#REF!</v>
          </cell>
          <cell r="W104" t="e">
            <v>#REF!</v>
          </cell>
          <cell r="X104" t="e">
            <v>#REF!</v>
          </cell>
          <cell r="Y104" t="e">
            <v>#REF!</v>
          </cell>
          <cell r="Z104" t="e">
            <v>#REF!</v>
          </cell>
          <cell r="AA104" t="e">
            <v>#REF!</v>
          </cell>
          <cell r="AB104" t="e">
            <v>#REF!</v>
          </cell>
          <cell r="AC104" t="e">
            <v>#REF!</v>
          </cell>
          <cell r="AD104" t="e">
            <v>#REF!</v>
          </cell>
          <cell r="AE104" t="e">
            <v>#REF!</v>
          </cell>
          <cell r="AF104" t="e">
            <v>#REF!</v>
          </cell>
          <cell r="AG104" t="e">
            <v>#REF!</v>
          </cell>
          <cell r="AH104" t="e">
            <v>#REF!</v>
          </cell>
          <cell r="AI104" t="e">
            <v>#REF!</v>
          </cell>
          <cell r="AJ104" t="e">
            <v>#REF!</v>
          </cell>
          <cell r="AK104" t="e">
            <v>#REF!</v>
          </cell>
          <cell r="AL104" t="e">
            <v>#REF!</v>
          </cell>
          <cell r="AM104" t="e">
            <v>#REF!</v>
          </cell>
          <cell r="AN104" t="e">
            <v>#REF!</v>
          </cell>
          <cell r="AO104" t="e">
            <v>#REF!</v>
          </cell>
          <cell r="AP104" t="e">
            <v>#REF!</v>
          </cell>
          <cell r="AQ104" t="e">
            <v>#REF!</v>
          </cell>
          <cell r="AR104" t="e">
            <v>#REF!</v>
          </cell>
          <cell r="AS104" t="e">
            <v>#REF!</v>
          </cell>
          <cell r="AT104" t="e">
            <v>#REF!</v>
          </cell>
          <cell r="AU104" t="e">
            <v>#REF!</v>
          </cell>
          <cell r="AV104" t="e">
            <v>#REF!</v>
          </cell>
          <cell r="AW104" t="e">
            <v>#REF!</v>
          </cell>
          <cell r="AX104" t="e">
            <v>#REF!</v>
          </cell>
          <cell r="AY104" t="e">
            <v>#REF!</v>
          </cell>
          <cell r="AZ104" t="e">
            <v>#REF!</v>
          </cell>
          <cell r="BA104" t="e">
            <v>#REF!</v>
          </cell>
          <cell r="BB104" t="e">
            <v>#REF!</v>
          </cell>
          <cell r="BC104" t="e">
            <v>#REF!</v>
          </cell>
          <cell r="BD104" t="e">
            <v>#REF!</v>
          </cell>
          <cell r="BE104" t="e">
            <v>#REF!</v>
          </cell>
          <cell r="BF104" t="e">
            <v>#REF!</v>
          </cell>
          <cell r="BG104" t="e">
            <v>#REF!</v>
          </cell>
          <cell r="BH104" t="e">
            <v>#REF!</v>
          </cell>
          <cell r="BI104" t="e">
            <v>#REF!</v>
          </cell>
          <cell r="BJ104" t="e">
            <v>#REF!</v>
          </cell>
          <cell r="BK104" t="e">
            <v>#REF!</v>
          </cell>
          <cell r="BL104" t="e">
            <v>#REF!</v>
          </cell>
          <cell r="BM104" t="e">
            <v>#REF!</v>
          </cell>
          <cell r="BN104" t="e">
            <v>#REF!</v>
          </cell>
          <cell r="BO104" t="e">
            <v>#REF!</v>
          </cell>
          <cell r="BP104" t="e">
            <v>#REF!</v>
          </cell>
          <cell r="BQ104" t="e">
            <v>#REF!</v>
          </cell>
          <cell r="BR104" t="e">
            <v>#REF!</v>
          </cell>
          <cell r="BS104" t="e">
            <v>#REF!</v>
          </cell>
          <cell r="BT104" t="e">
            <v>#REF!</v>
          </cell>
          <cell r="BU104" t="e">
            <v>#REF!</v>
          </cell>
          <cell r="BV104" t="e">
            <v>#REF!</v>
          </cell>
          <cell r="BW104" t="e">
            <v>#REF!</v>
          </cell>
          <cell r="BX104" t="e">
            <v>#REF!</v>
          </cell>
          <cell r="BY104" t="e">
            <v>#REF!</v>
          </cell>
          <cell r="BZ104" t="e">
            <v>#REF!</v>
          </cell>
          <cell r="CA104" t="e">
            <v>#REF!</v>
          </cell>
        </row>
        <row r="105">
          <cell r="A105" t="e">
            <v>#REF!</v>
          </cell>
          <cell r="B105" t="e">
            <v>#REF!</v>
          </cell>
          <cell r="C105" t="e">
            <v>#REF!</v>
          </cell>
          <cell r="D105" t="e">
            <v>#REF!</v>
          </cell>
          <cell r="E105" t="e">
            <v>#REF!</v>
          </cell>
          <cell r="F105" t="e">
            <v>#REF!</v>
          </cell>
          <cell r="G105" t="e">
            <v>#REF!</v>
          </cell>
          <cell r="H105" t="e">
            <v>#REF!</v>
          </cell>
          <cell r="I105" t="e">
            <v>#REF!</v>
          </cell>
          <cell r="J105" t="e">
            <v>#REF!</v>
          </cell>
          <cell r="K105" t="e">
            <v>#REF!</v>
          </cell>
          <cell r="L105" t="e">
            <v>#REF!</v>
          </cell>
          <cell r="M105" t="e">
            <v>#REF!</v>
          </cell>
          <cell r="N105" t="e">
            <v>#REF!</v>
          </cell>
          <cell r="O105" t="e">
            <v>#REF!</v>
          </cell>
          <cell r="P105" t="e">
            <v>#REF!</v>
          </cell>
          <cell r="Q105" t="e">
            <v>#REF!</v>
          </cell>
          <cell r="R105" t="e">
            <v>#REF!</v>
          </cell>
          <cell r="S105" t="e">
            <v>#REF!</v>
          </cell>
          <cell r="T105" t="e">
            <v>#REF!</v>
          </cell>
          <cell r="U105" t="e">
            <v>#REF!</v>
          </cell>
          <cell r="V105" t="e">
            <v>#REF!</v>
          </cell>
          <cell r="W105" t="e">
            <v>#REF!</v>
          </cell>
          <cell r="X105" t="e">
            <v>#REF!</v>
          </cell>
          <cell r="Y105" t="e">
            <v>#REF!</v>
          </cell>
          <cell r="Z105" t="e">
            <v>#REF!</v>
          </cell>
          <cell r="AA105" t="e">
            <v>#REF!</v>
          </cell>
          <cell r="AB105" t="e">
            <v>#REF!</v>
          </cell>
          <cell r="AC105" t="e">
            <v>#REF!</v>
          </cell>
          <cell r="AD105" t="e">
            <v>#REF!</v>
          </cell>
          <cell r="AE105" t="e">
            <v>#REF!</v>
          </cell>
          <cell r="AF105" t="e">
            <v>#REF!</v>
          </cell>
          <cell r="AG105" t="e">
            <v>#REF!</v>
          </cell>
          <cell r="AH105" t="e">
            <v>#REF!</v>
          </cell>
          <cell r="AI105" t="e">
            <v>#REF!</v>
          </cell>
          <cell r="AJ105" t="e">
            <v>#REF!</v>
          </cell>
          <cell r="AK105" t="e">
            <v>#REF!</v>
          </cell>
          <cell r="AL105" t="e">
            <v>#REF!</v>
          </cell>
          <cell r="AM105" t="e">
            <v>#REF!</v>
          </cell>
          <cell r="AN105" t="e">
            <v>#REF!</v>
          </cell>
          <cell r="AO105" t="e">
            <v>#REF!</v>
          </cell>
          <cell r="AP105" t="e">
            <v>#REF!</v>
          </cell>
          <cell r="AQ105" t="e">
            <v>#REF!</v>
          </cell>
          <cell r="AR105" t="e">
            <v>#REF!</v>
          </cell>
          <cell r="AS105" t="e">
            <v>#REF!</v>
          </cell>
          <cell r="AT105" t="e">
            <v>#REF!</v>
          </cell>
          <cell r="AU105" t="e">
            <v>#REF!</v>
          </cell>
          <cell r="AV105" t="e">
            <v>#REF!</v>
          </cell>
          <cell r="AW105" t="e">
            <v>#REF!</v>
          </cell>
          <cell r="AX105" t="e">
            <v>#REF!</v>
          </cell>
          <cell r="AY105" t="e">
            <v>#REF!</v>
          </cell>
          <cell r="AZ105" t="e">
            <v>#REF!</v>
          </cell>
          <cell r="BA105" t="e">
            <v>#REF!</v>
          </cell>
          <cell r="BB105" t="e">
            <v>#REF!</v>
          </cell>
          <cell r="BC105" t="e">
            <v>#REF!</v>
          </cell>
          <cell r="BD105" t="e">
            <v>#REF!</v>
          </cell>
          <cell r="BE105" t="e">
            <v>#REF!</v>
          </cell>
          <cell r="BF105" t="e">
            <v>#REF!</v>
          </cell>
          <cell r="BG105" t="e">
            <v>#REF!</v>
          </cell>
          <cell r="BH105" t="e">
            <v>#REF!</v>
          </cell>
          <cell r="BI105" t="e">
            <v>#REF!</v>
          </cell>
          <cell r="BJ105" t="e">
            <v>#REF!</v>
          </cell>
          <cell r="BK105" t="e">
            <v>#REF!</v>
          </cell>
          <cell r="BL105" t="e">
            <v>#REF!</v>
          </cell>
          <cell r="BM105" t="e">
            <v>#REF!</v>
          </cell>
          <cell r="BN105" t="e">
            <v>#REF!</v>
          </cell>
          <cell r="BO105" t="e">
            <v>#REF!</v>
          </cell>
          <cell r="BP105" t="e">
            <v>#REF!</v>
          </cell>
          <cell r="BQ105" t="e">
            <v>#REF!</v>
          </cell>
          <cell r="BR105" t="e">
            <v>#REF!</v>
          </cell>
          <cell r="BS105" t="e">
            <v>#REF!</v>
          </cell>
          <cell r="BT105" t="e">
            <v>#REF!</v>
          </cell>
          <cell r="BU105" t="e">
            <v>#REF!</v>
          </cell>
          <cell r="BV105" t="e">
            <v>#REF!</v>
          </cell>
          <cell r="BW105" t="e">
            <v>#REF!</v>
          </cell>
          <cell r="BX105" t="e">
            <v>#REF!</v>
          </cell>
          <cell r="BY105" t="e">
            <v>#REF!</v>
          </cell>
          <cell r="BZ105" t="e">
            <v>#REF!</v>
          </cell>
          <cell r="CA105" t="e">
            <v>#REF!</v>
          </cell>
        </row>
        <row r="106">
          <cell r="A106" t="e">
            <v>#REF!</v>
          </cell>
          <cell r="B106" t="e">
            <v>#REF!</v>
          </cell>
          <cell r="C106" t="e">
            <v>#REF!</v>
          </cell>
          <cell r="D106" t="e">
            <v>#REF!</v>
          </cell>
          <cell r="E106" t="e">
            <v>#REF!</v>
          </cell>
          <cell r="F106" t="e">
            <v>#REF!</v>
          </cell>
          <cell r="G106" t="e">
            <v>#REF!</v>
          </cell>
          <cell r="H106" t="e">
            <v>#REF!</v>
          </cell>
          <cell r="I106" t="e">
            <v>#REF!</v>
          </cell>
          <cell r="J106" t="e">
            <v>#REF!</v>
          </cell>
          <cell r="K106" t="e">
            <v>#REF!</v>
          </cell>
          <cell r="L106" t="e">
            <v>#REF!</v>
          </cell>
          <cell r="M106" t="e">
            <v>#REF!</v>
          </cell>
          <cell r="N106" t="e">
            <v>#REF!</v>
          </cell>
          <cell r="O106" t="e">
            <v>#REF!</v>
          </cell>
          <cell r="P106" t="e">
            <v>#REF!</v>
          </cell>
          <cell r="Q106" t="e">
            <v>#REF!</v>
          </cell>
          <cell r="R106" t="e">
            <v>#REF!</v>
          </cell>
          <cell r="S106" t="e">
            <v>#REF!</v>
          </cell>
          <cell r="T106" t="e">
            <v>#REF!</v>
          </cell>
          <cell r="U106" t="e">
            <v>#REF!</v>
          </cell>
          <cell r="V106" t="e">
            <v>#REF!</v>
          </cell>
          <cell r="W106" t="e">
            <v>#REF!</v>
          </cell>
          <cell r="X106" t="e">
            <v>#REF!</v>
          </cell>
          <cell r="Y106" t="e">
            <v>#REF!</v>
          </cell>
          <cell r="Z106" t="e">
            <v>#REF!</v>
          </cell>
          <cell r="AA106" t="e">
            <v>#REF!</v>
          </cell>
          <cell r="AB106" t="e">
            <v>#REF!</v>
          </cell>
          <cell r="AC106" t="e">
            <v>#REF!</v>
          </cell>
          <cell r="AD106" t="e">
            <v>#REF!</v>
          </cell>
          <cell r="AE106" t="e">
            <v>#REF!</v>
          </cell>
          <cell r="AF106" t="e">
            <v>#REF!</v>
          </cell>
          <cell r="AG106" t="e">
            <v>#REF!</v>
          </cell>
          <cell r="AH106" t="e">
            <v>#REF!</v>
          </cell>
          <cell r="AI106" t="e">
            <v>#REF!</v>
          </cell>
          <cell r="AJ106" t="e">
            <v>#REF!</v>
          </cell>
          <cell r="AK106" t="e">
            <v>#REF!</v>
          </cell>
          <cell r="AL106" t="e">
            <v>#REF!</v>
          </cell>
          <cell r="AM106" t="e">
            <v>#REF!</v>
          </cell>
          <cell r="AN106" t="e">
            <v>#REF!</v>
          </cell>
          <cell r="AO106" t="e">
            <v>#REF!</v>
          </cell>
          <cell r="AP106" t="e">
            <v>#REF!</v>
          </cell>
          <cell r="AQ106" t="e">
            <v>#REF!</v>
          </cell>
          <cell r="AR106" t="e">
            <v>#REF!</v>
          </cell>
          <cell r="AS106" t="e">
            <v>#REF!</v>
          </cell>
          <cell r="AT106" t="e">
            <v>#REF!</v>
          </cell>
          <cell r="AU106" t="e">
            <v>#REF!</v>
          </cell>
          <cell r="AV106" t="e">
            <v>#REF!</v>
          </cell>
          <cell r="AW106" t="e">
            <v>#REF!</v>
          </cell>
          <cell r="AX106" t="e">
            <v>#REF!</v>
          </cell>
          <cell r="AY106" t="e">
            <v>#REF!</v>
          </cell>
          <cell r="AZ106" t="e">
            <v>#REF!</v>
          </cell>
          <cell r="BA106" t="e">
            <v>#REF!</v>
          </cell>
          <cell r="BB106" t="e">
            <v>#REF!</v>
          </cell>
          <cell r="BC106" t="e">
            <v>#REF!</v>
          </cell>
          <cell r="BD106" t="e">
            <v>#REF!</v>
          </cell>
          <cell r="BE106" t="e">
            <v>#REF!</v>
          </cell>
          <cell r="BF106" t="e">
            <v>#REF!</v>
          </cell>
          <cell r="BG106" t="e">
            <v>#REF!</v>
          </cell>
          <cell r="BH106" t="e">
            <v>#REF!</v>
          </cell>
          <cell r="BI106" t="e">
            <v>#REF!</v>
          </cell>
          <cell r="BJ106" t="e">
            <v>#REF!</v>
          </cell>
          <cell r="BK106" t="e">
            <v>#REF!</v>
          </cell>
          <cell r="BL106" t="e">
            <v>#REF!</v>
          </cell>
          <cell r="BM106" t="e">
            <v>#REF!</v>
          </cell>
          <cell r="BN106" t="e">
            <v>#REF!</v>
          </cell>
          <cell r="BO106" t="e">
            <v>#REF!</v>
          </cell>
          <cell r="BP106" t="e">
            <v>#REF!</v>
          </cell>
          <cell r="BQ106" t="e">
            <v>#REF!</v>
          </cell>
          <cell r="BR106" t="e">
            <v>#REF!</v>
          </cell>
          <cell r="BS106" t="e">
            <v>#REF!</v>
          </cell>
          <cell r="BT106" t="e">
            <v>#REF!</v>
          </cell>
          <cell r="BU106" t="e">
            <v>#REF!</v>
          </cell>
          <cell r="BV106" t="e">
            <v>#REF!</v>
          </cell>
          <cell r="BW106" t="e">
            <v>#REF!</v>
          </cell>
          <cell r="BX106" t="e">
            <v>#REF!</v>
          </cell>
          <cell r="BY106" t="e">
            <v>#REF!</v>
          </cell>
          <cell r="BZ106" t="e">
            <v>#REF!</v>
          </cell>
          <cell r="CA106" t="e">
            <v>#REF!</v>
          </cell>
        </row>
        <row r="107">
          <cell r="A107" t="e">
            <v>#REF!</v>
          </cell>
          <cell r="B107" t="e">
            <v>#REF!</v>
          </cell>
          <cell r="C107" t="e">
            <v>#REF!</v>
          </cell>
          <cell r="D107" t="e">
            <v>#REF!</v>
          </cell>
          <cell r="E107" t="e">
            <v>#REF!</v>
          </cell>
          <cell r="F107" t="e">
            <v>#REF!</v>
          </cell>
          <cell r="G107" t="e">
            <v>#REF!</v>
          </cell>
          <cell r="H107" t="e">
            <v>#REF!</v>
          </cell>
          <cell r="I107" t="e">
            <v>#REF!</v>
          </cell>
          <cell r="J107" t="e">
            <v>#REF!</v>
          </cell>
          <cell r="K107" t="e">
            <v>#REF!</v>
          </cell>
          <cell r="L107" t="e">
            <v>#REF!</v>
          </cell>
          <cell r="M107" t="e">
            <v>#REF!</v>
          </cell>
          <cell r="N107" t="e">
            <v>#REF!</v>
          </cell>
          <cell r="O107" t="e">
            <v>#REF!</v>
          </cell>
          <cell r="P107" t="e">
            <v>#REF!</v>
          </cell>
          <cell r="Q107" t="e">
            <v>#REF!</v>
          </cell>
          <cell r="R107" t="e">
            <v>#REF!</v>
          </cell>
          <cell r="S107" t="e">
            <v>#REF!</v>
          </cell>
          <cell r="T107" t="e">
            <v>#REF!</v>
          </cell>
          <cell r="U107" t="e">
            <v>#REF!</v>
          </cell>
          <cell r="V107" t="e">
            <v>#REF!</v>
          </cell>
          <cell r="W107" t="e">
            <v>#REF!</v>
          </cell>
          <cell r="X107" t="e">
            <v>#REF!</v>
          </cell>
          <cell r="Y107" t="e">
            <v>#REF!</v>
          </cell>
          <cell r="Z107" t="e">
            <v>#REF!</v>
          </cell>
          <cell r="AA107" t="e">
            <v>#REF!</v>
          </cell>
          <cell r="AB107" t="e">
            <v>#REF!</v>
          </cell>
          <cell r="AC107" t="e">
            <v>#REF!</v>
          </cell>
          <cell r="AD107" t="e">
            <v>#REF!</v>
          </cell>
          <cell r="AE107" t="e">
            <v>#REF!</v>
          </cell>
          <cell r="AF107" t="e">
            <v>#REF!</v>
          </cell>
          <cell r="AG107" t="e">
            <v>#REF!</v>
          </cell>
          <cell r="AH107" t="e">
            <v>#REF!</v>
          </cell>
          <cell r="AI107" t="e">
            <v>#REF!</v>
          </cell>
          <cell r="AJ107" t="e">
            <v>#REF!</v>
          </cell>
          <cell r="AK107" t="e">
            <v>#REF!</v>
          </cell>
          <cell r="AL107" t="e">
            <v>#REF!</v>
          </cell>
          <cell r="AM107" t="e">
            <v>#REF!</v>
          </cell>
          <cell r="AN107" t="e">
            <v>#REF!</v>
          </cell>
          <cell r="AO107" t="e">
            <v>#REF!</v>
          </cell>
          <cell r="AP107" t="e">
            <v>#REF!</v>
          </cell>
          <cell r="AQ107" t="e">
            <v>#REF!</v>
          </cell>
          <cell r="AR107" t="e">
            <v>#REF!</v>
          </cell>
          <cell r="AS107" t="e">
            <v>#REF!</v>
          </cell>
          <cell r="AT107" t="e">
            <v>#REF!</v>
          </cell>
          <cell r="AU107" t="e">
            <v>#REF!</v>
          </cell>
          <cell r="AV107" t="e">
            <v>#REF!</v>
          </cell>
          <cell r="AW107" t="e">
            <v>#REF!</v>
          </cell>
          <cell r="AX107" t="e">
            <v>#REF!</v>
          </cell>
          <cell r="AY107" t="e">
            <v>#REF!</v>
          </cell>
          <cell r="AZ107" t="e">
            <v>#REF!</v>
          </cell>
          <cell r="BA107" t="e">
            <v>#REF!</v>
          </cell>
          <cell r="BB107" t="e">
            <v>#REF!</v>
          </cell>
          <cell r="BC107" t="e">
            <v>#REF!</v>
          </cell>
          <cell r="BD107" t="e">
            <v>#REF!</v>
          </cell>
          <cell r="BE107" t="e">
            <v>#REF!</v>
          </cell>
          <cell r="BF107" t="e">
            <v>#REF!</v>
          </cell>
          <cell r="BG107" t="e">
            <v>#REF!</v>
          </cell>
          <cell r="BH107" t="e">
            <v>#REF!</v>
          </cell>
          <cell r="BI107" t="e">
            <v>#REF!</v>
          </cell>
          <cell r="BJ107" t="e">
            <v>#REF!</v>
          </cell>
          <cell r="BK107" t="e">
            <v>#REF!</v>
          </cell>
          <cell r="BL107" t="e">
            <v>#REF!</v>
          </cell>
          <cell r="BM107" t="e">
            <v>#REF!</v>
          </cell>
          <cell r="BN107" t="e">
            <v>#REF!</v>
          </cell>
          <cell r="BO107" t="e">
            <v>#REF!</v>
          </cell>
          <cell r="BP107" t="e">
            <v>#REF!</v>
          </cell>
          <cell r="BQ107" t="e">
            <v>#REF!</v>
          </cell>
          <cell r="BR107" t="e">
            <v>#REF!</v>
          </cell>
          <cell r="BS107" t="e">
            <v>#REF!</v>
          </cell>
          <cell r="BT107" t="e">
            <v>#REF!</v>
          </cell>
          <cell r="BU107" t="e">
            <v>#REF!</v>
          </cell>
          <cell r="BV107" t="e">
            <v>#REF!</v>
          </cell>
          <cell r="BW107" t="e">
            <v>#REF!</v>
          </cell>
          <cell r="BX107" t="e">
            <v>#REF!</v>
          </cell>
          <cell r="BY107" t="e">
            <v>#REF!</v>
          </cell>
          <cell r="BZ107" t="e">
            <v>#REF!</v>
          </cell>
          <cell r="CA107" t="e">
            <v>#REF!</v>
          </cell>
        </row>
        <row r="108">
          <cell r="A108" t="e">
            <v>#REF!</v>
          </cell>
          <cell r="B108" t="e">
            <v>#REF!</v>
          </cell>
          <cell r="C108" t="e">
            <v>#REF!</v>
          </cell>
          <cell r="D108" t="e">
            <v>#REF!</v>
          </cell>
          <cell r="E108" t="e">
            <v>#REF!</v>
          </cell>
          <cell r="F108" t="e">
            <v>#REF!</v>
          </cell>
          <cell r="G108" t="e">
            <v>#REF!</v>
          </cell>
          <cell r="H108" t="e">
            <v>#REF!</v>
          </cell>
          <cell r="I108" t="e">
            <v>#REF!</v>
          </cell>
          <cell r="J108" t="e">
            <v>#REF!</v>
          </cell>
          <cell r="K108" t="e">
            <v>#REF!</v>
          </cell>
          <cell r="L108" t="e">
            <v>#REF!</v>
          </cell>
          <cell r="M108" t="e">
            <v>#REF!</v>
          </cell>
          <cell r="N108" t="e">
            <v>#REF!</v>
          </cell>
          <cell r="O108" t="e">
            <v>#REF!</v>
          </cell>
          <cell r="P108" t="e">
            <v>#REF!</v>
          </cell>
          <cell r="Q108" t="e">
            <v>#REF!</v>
          </cell>
          <cell r="R108" t="e">
            <v>#REF!</v>
          </cell>
          <cell r="S108" t="e">
            <v>#REF!</v>
          </cell>
          <cell r="T108" t="e">
            <v>#REF!</v>
          </cell>
          <cell r="U108" t="e">
            <v>#REF!</v>
          </cell>
          <cell r="V108" t="e">
            <v>#REF!</v>
          </cell>
          <cell r="W108" t="e">
            <v>#REF!</v>
          </cell>
          <cell r="X108" t="e">
            <v>#REF!</v>
          </cell>
          <cell r="Y108" t="e">
            <v>#REF!</v>
          </cell>
          <cell r="Z108" t="e">
            <v>#REF!</v>
          </cell>
          <cell r="AA108" t="e">
            <v>#REF!</v>
          </cell>
          <cell r="AB108" t="e">
            <v>#REF!</v>
          </cell>
          <cell r="AC108" t="e">
            <v>#REF!</v>
          </cell>
          <cell r="AD108" t="e">
            <v>#REF!</v>
          </cell>
          <cell r="AE108" t="e">
            <v>#REF!</v>
          </cell>
          <cell r="AF108" t="e">
            <v>#REF!</v>
          </cell>
          <cell r="AG108" t="e">
            <v>#REF!</v>
          </cell>
          <cell r="AH108" t="e">
            <v>#REF!</v>
          </cell>
          <cell r="AI108" t="e">
            <v>#REF!</v>
          </cell>
          <cell r="AJ108" t="e">
            <v>#REF!</v>
          </cell>
          <cell r="AK108" t="e">
            <v>#REF!</v>
          </cell>
          <cell r="AL108" t="e">
            <v>#REF!</v>
          </cell>
          <cell r="AM108" t="e">
            <v>#REF!</v>
          </cell>
          <cell r="AN108" t="e">
            <v>#REF!</v>
          </cell>
          <cell r="AO108" t="e">
            <v>#REF!</v>
          </cell>
          <cell r="AP108" t="e">
            <v>#REF!</v>
          </cell>
          <cell r="AQ108" t="e">
            <v>#REF!</v>
          </cell>
          <cell r="AR108" t="e">
            <v>#REF!</v>
          </cell>
          <cell r="AS108" t="e">
            <v>#REF!</v>
          </cell>
          <cell r="AT108" t="e">
            <v>#REF!</v>
          </cell>
          <cell r="AU108" t="e">
            <v>#REF!</v>
          </cell>
          <cell r="AV108" t="e">
            <v>#REF!</v>
          </cell>
          <cell r="AW108" t="e">
            <v>#REF!</v>
          </cell>
          <cell r="AX108" t="e">
            <v>#REF!</v>
          </cell>
          <cell r="AY108" t="e">
            <v>#REF!</v>
          </cell>
          <cell r="AZ108" t="e">
            <v>#REF!</v>
          </cell>
          <cell r="BA108" t="e">
            <v>#REF!</v>
          </cell>
          <cell r="BB108" t="e">
            <v>#REF!</v>
          </cell>
          <cell r="BC108" t="e">
            <v>#REF!</v>
          </cell>
          <cell r="BD108" t="e">
            <v>#REF!</v>
          </cell>
          <cell r="BE108" t="e">
            <v>#REF!</v>
          </cell>
          <cell r="BF108" t="e">
            <v>#REF!</v>
          </cell>
          <cell r="BG108" t="e">
            <v>#REF!</v>
          </cell>
          <cell r="BH108" t="e">
            <v>#REF!</v>
          </cell>
          <cell r="BI108" t="e">
            <v>#REF!</v>
          </cell>
          <cell r="BJ108" t="e">
            <v>#REF!</v>
          </cell>
          <cell r="BK108" t="e">
            <v>#REF!</v>
          </cell>
          <cell r="BL108" t="e">
            <v>#REF!</v>
          </cell>
          <cell r="BM108" t="e">
            <v>#REF!</v>
          </cell>
          <cell r="BN108" t="e">
            <v>#REF!</v>
          </cell>
          <cell r="BO108" t="e">
            <v>#REF!</v>
          </cell>
          <cell r="BP108" t="e">
            <v>#REF!</v>
          </cell>
          <cell r="BQ108" t="e">
            <v>#REF!</v>
          </cell>
          <cell r="BR108" t="e">
            <v>#REF!</v>
          </cell>
          <cell r="BS108" t="e">
            <v>#REF!</v>
          </cell>
          <cell r="BT108" t="e">
            <v>#REF!</v>
          </cell>
          <cell r="BU108" t="e">
            <v>#REF!</v>
          </cell>
          <cell r="BV108" t="e">
            <v>#REF!</v>
          </cell>
          <cell r="BW108" t="e">
            <v>#REF!</v>
          </cell>
          <cell r="BX108" t="e">
            <v>#REF!</v>
          </cell>
          <cell r="BY108" t="e">
            <v>#REF!</v>
          </cell>
          <cell r="BZ108" t="e">
            <v>#REF!</v>
          </cell>
          <cell r="CA108" t="e">
            <v>#REF!</v>
          </cell>
        </row>
        <row r="109">
          <cell r="A109" t="e">
            <v>#REF!</v>
          </cell>
          <cell r="B109" t="e">
            <v>#REF!</v>
          </cell>
          <cell r="C109" t="e">
            <v>#REF!</v>
          </cell>
          <cell r="D109" t="e">
            <v>#REF!</v>
          </cell>
          <cell r="E109" t="e">
            <v>#REF!</v>
          </cell>
          <cell r="F109" t="e">
            <v>#REF!</v>
          </cell>
          <cell r="G109" t="e">
            <v>#REF!</v>
          </cell>
          <cell r="H109" t="e">
            <v>#REF!</v>
          </cell>
          <cell r="I109" t="e">
            <v>#REF!</v>
          </cell>
          <cell r="J109" t="e">
            <v>#REF!</v>
          </cell>
          <cell r="K109" t="e">
            <v>#REF!</v>
          </cell>
          <cell r="L109" t="e">
            <v>#REF!</v>
          </cell>
          <cell r="M109" t="e">
            <v>#REF!</v>
          </cell>
          <cell r="N109" t="e">
            <v>#REF!</v>
          </cell>
          <cell r="O109" t="e">
            <v>#REF!</v>
          </cell>
          <cell r="P109" t="e">
            <v>#REF!</v>
          </cell>
          <cell r="Q109" t="e">
            <v>#REF!</v>
          </cell>
          <cell r="R109" t="e">
            <v>#REF!</v>
          </cell>
          <cell r="S109" t="e">
            <v>#REF!</v>
          </cell>
          <cell r="T109" t="e">
            <v>#REF!</v>
          </cell>
          <cell r="U109" t="e">
            <v>#REF!</v>
          </cell>
          <cell r="V109" t="e">
            <v>#REF!</v>
          </cell>
          <cell r="W109" t="e">
            <v>#REF!</v>
          </cell>
          <cell r="X109" t="e">
            <v>#REF!</v>
          </cell>
          <cell r="Y109" t="e">
            <v>#REF!</v>
          </cell>
          <cell r="Z109" t="e">
            <v>#REF!</v>
          </cell>
          <cell r="AA109" t="e">
            <v>#REF!</v>
          </cell>
          <cell r="AB109" t="e">
            <v>#REF!</v>
          </cell>
          <cell r="AC109" t="e">
            <v>#REF!</v>
          </cell>
          <cell r="AD109" t="e">
            <v>#REF!</v>
          </cell>
          <cell r="AE109" t="e">
            <v>#REF!</v>
          </cell>
          <cell r="AF109" t="e">
            <v>#REF!</v>
          </cell>
          <cell r="AG109" t="e">
            <v>#REF!</v>
          </cell>
          <cell r="AH109" t="e">
            <v>#REF!</v>
          </cell>
          <cell r="AI109" t="e">
            <v>#REF!</v>
          </cell>
          <cell r="AJ109" t="e">
            <v>#REF!</v>
          </cell>
          <cell r="AK109" t="e">
            <v>#REF!</v>
          </cell>
          <cell r="AL109" t="e">
            <v>#REF!</v>
          </cell>
          <cell r="AM109" t="e">
            <v>#REF!</v>
          </cell>
          <cell r="AN109" t="e">
            <v>#REF!</v>
          </cell>
          <cell r="AO109" t="e">
            <v>#REF!</v>
          </cell>
          <cell r="AP109" t="e">
            <v>#REF!</v>
          </cell>
          <cell r="AQ109" t="e">
            <v>#REF!</v>
          </cell>
          <cell r="AR109" t="e">
            <v>#REF!</v>
          </cell>
          <cell r="AS109" t="e">
            <v>#REF!</v>
          </cell>
          <cell r="AT109" t="e">
            <v>#REF!</v>
          </cell>
          <cell r="AU109" t="e">
            <v>#REF!</v>
          </cell>
          <cell r="AV109" t="e">
            <v>#REF!</v>
          </cell>
          <cell r="AW109" t="e">
            <v>#REF!</v>
          </cell>
          <cell r="AX109" t="e">
            <v>#REF!</v>
          </cell>
          <cell r="AY109" t="e">
            <v>#REF!</v>
          </cell>
          <cell r="AZ109" t="e">
            <v>#REF!</v>
          </cell>
          <cell r="BA109" t="e">
            <v>#REF!</v>
          </cell>
          <cell r="BB109" t="e">
            <v>#REF!</v>
          </cell>
          <cell r="BC109" t="e">
            <v>#REF!</v>
          </cell>
          <cell r="BD109" t="e">
            <v>#REF!</v>
          </cell>
          <cell r="BE109" t="e">
            <v>#REF!</v>
          </cell>
          <cell r="BF109" t="e">
            <v>#REF!</v>
          </cell>
          <cell r="BG109" t="e">
            <v>#REF!</v>
          </cell>
          <cell r="BH109" t="e">
            <v>#REF!</v>
          </cell>
          <cell r="BI109" t="e">
            <v>#REF!</v>
          </cell>
          <cell r="BJ109" t="e">
            <v>#REF!</v>
          </cell>
          <cell r="BK109" t="e">
            <v>#REF!</v>
          </cell>
          <cell r="BL109" t="e">
            <v>#REF!</v>
          </cell>
          <cell r="BM109" t="e">
            <v>#REF!</v>
          </cell>
          <cell r="BN109" t="e">
            <v>#REF!</v>
          </cell>
          <cell r="BO109" t="e">
            <v>#REF!</v>
          </cell>
          <cell r="BP109" t="e">
            <v>#REF!</v>
          </cell>
          <cell r="BQ109" t="e">
            <v>#REF!</v>
          </cell>
          <cell r="BR109" t="e">
            <v>#REF!</v>
          </cell>
          <cell r="BS109" t="e">
            <v>#REF!</v>
          </cell>
          <cell r="BT109" t="e">
            <v>#REF!</v>
          </cell>
          <cell r="BU109" t="e">
            <v>#REF!</v>
          </cell>
          <cell r="BV109" t="e">
            <v>#REF!</v>
          </cell>
          <cell r="BW109" t="e">
            <v>#REF!</v>
          </cell>
          <cell r="BX109" t="e">
            <v>#REF!</v>
          </cell>
          <cell r="BY109" t="e">
            <v>#REF!</v>
          </cell>
          <cell r="BZ109" t="e">
            <v>#REF!</v>
          </cell>
          <cell r="CA109" t="e">
            <v>#REF!</v>
          </cell>
        </row>
        <row r="110">
          <cell r="A110" t="e">
            <v>#REF!</v>
          </cell>
          <cell r="B110" t="e">
            <v>#REF!</v>
          </cell>
          <cell r="C110" t="e">
            <v>#REF!</v>
          </cell>
          <cell r="D110" t="e">
            <v>#REF!</v>
          </cell>
          <cell r="E110" t="e">
            <v>#REF!</v>
          </cell>
          <cell r="F110" t="e">
            <v>#REF!</v>
          </cell>
          <cell r="G110" t="e">
            <v>#REF!</v>
          </cell>
          <cell r="H110" t="e">
            <v>#REF!</v>
          </cell>
          <cell r="I110" t="e">
            <v>#REF!</v>
          </cell>
          <cell r="J110" t="e">
            <v>#REF!</v>
          </cell>
          <cell r="K110" t="e">
            <v>#REF!</v>
          </cell>
          <cell r="L110" t="e">
            <v>#REF!</v>
          </cell>
          <cell r="M110" t="e">
            <v>#REF!</v>
          </cell>
          <cell r="N110" t="e">
            <v>#REF!</v>
          </cell>
          <cell r="O110" t="e">
            <v>#REF!</v>
          </cell>
          <cell r="P110" t="e">
            <v>#REF!</v>
          </cell>
          <cell r="Q110" t="e">
            <v>#REF!</v>
          </cell>
          <cell r="R110" t="e">
            <v>#REF!</v>
          </cell>
          <cell r="S110" t="e">
            <v>#REF!</v>
          </cell>
          <cell r="T110" t="e">
            <v>#REF!</v>
          </cell>
          <cell r="U110" t="e">
            <v>#REF!</v>
          </cell>
          <cell r="V110" t="e">
            <v>#REF!</v>
          </cell>
          <cell r="W110" t="e">
            <v>#REF!</v>
          </cell>
          <cell r="X110" t="e">
            <v>#REF!</v>
          </cell>
          <cell r="Y110" t="e">
            <v>#REF!</v>
          </cell>
          <cell r="Z110" t="e">
            <v>#REF!</v>
          </cell>
          <cell r="AA110" t="e">
            <v>#REF!</v>
          </cell>
          <cell r="AB110" t="e">
            <v>#REF!</v>
          </cell>
          <cell r="AC110" t="e">
            <v>#REF!</v>
          </cell>
          <cell r="AD110" t="e">
            <v>#REF!</v>
          </cell>
          <cell r="AE110" t="e">
            <v>#REF!</v>
          </cell>
          <cell r="AF110" t="e">
            <v>#REF!</v>
          </cell>
          <cell r="AG110" t="e">
            <v>#REF!</v>
          </cell>
          <cell r="AH110" t="e">
            <v>#REF!</v>
          </cell>
          <cell r="AI110" t="e">
            <v>#REF!</v>
          </cell>
          <cell r="AJ110" t="e">
            <v>#REF!</v>
          </cell>
          <cell r="AK110" t="e">
            <v>#REF!</v>
          </cell>
          <cell r="AL110" t="e">
            <v>#REF!</v>
          </cell>
          <cell r="AM110" t="e">
            <v>#REF!</v>
          </cell>
          <cell r="AN110" t="e">
            <v>#REF!</v>
          </cell>
          <cell r="AO110" t="e">
            <v>#REF!</v>
          </cell>
          <cell r="AP110" t="e">
            <v>#REF!</v>
          </cell>
          <cell r="AQ110" t="e">
            <v>#REF!</v>
          </cell>
          <cell r="AR110" t="e">
            <v>#REF!</v>
          </cell>
          <cell r="AS110" t="e">
            <v>#REF!</v>
          </cell>
          <cell r="AT110" t="e">
            <v>#REF!</v>
          </cell>
          <cell r="AU110" t="e">
            <v>#REF!</v>
          </cell>
          <cell r="AV110" t="e">
            <v>#REF!</v>
          </cell>
          <cell r="AW110" t="e">
            <v>#REF!</v>
          </cell>
          <cell r="AX110" t="e">
            <v>#REF!</v>
          </cell>
          <cell r="AY110" t="e">
            <v>#REF!</v>
          </cell>
          <cell r="AZ110" t="e">
            <v>#REF!</v>
          </cell>
          <cell r="BA110" t="e">
            <v>#REF!</v>
          </cell>
          <cell r="BB110" t="e">
            <v>#REF!</v>
          </cell>
          <cell r="BC110" t="e">
            <v>#REF!</v>
          </cell>
          <cell r="BD110" t="e">
            <v>#REF!</v>
          </cell>
          <cell r="BE110" t="e">
            <v>#REF!</v>
          </cell>
          <cell r="BF110" t="e">
            <v>#REF!</v>
          </cell>
          <cell r="BG110" t="e">
            <v>#REF!</v>
          </cell>
          <cell r="BH110" t="e">
            <v>#REF!</v>
          </cell>
          <cell r="BI110" t="e">
            <v>#REF!</v>
          </cell>
          <cell r="BJ110" t="e">
            <v>#REF!</v>
          </cell>
          <cell r="BK110" t="e">
            <v>#REF!</v>
          </cell>
          <cell r="BL110" t="e">
            <v>#REF!</v>
          </cell>
          <cell r="BM110" t="e">
            <v>#REF!</v>
          </cell>
          <cell r="BN110" t="e">
            <v>#REF!</v>
          </cell>
          <cell r="BO110" t="e">
            <v>#REF!</v>
          </cell>
          <cell r="BP110" t="e">
            <v>#REF!</v>
          </cell>
          <cell r="BQ110" t="e">
            <v>#REF!</v>
          </cell>
          <cell r="BR110" t="e">
            <v>#REF!</v>
          </cell>
          <cell r="BS110" t="e">
            <v>#REF!</v>
          </cell>
          <cell r="BT110" t="e">
            <v>#REF!</v>
          </cell>
          <cell r="BU110" t="e">
            <v>#REF!</v>
          </cell>
          <cell r="BV110" t="e">
            <v>#REF!</v>
          </cell>
          <cell r="BW110" t="e">
            <v>#REF!</v>
          </cell>
          <cell r="BX110" t="e">
            <v>#REF!</v>
          </cell>
          <cell r="BY110" t="e">
            <v>#REF!</v>
          </cell>
          <cell r="BZ110" t="e">
            <v>#REF!</v>
          </cell>
          <cell r="CA110" t="e">
            <v>#REF!</v>
          </cell>
        </row>
        <row r="111">
          <cell r="A111" t="e">
            <v>#REF!</v>
          </cell>
          <cell r="B111" t="e">
            <v>#REF!</v>
          </cell>
          <cell r="C111" t="e">
            <v>#REF!</v>
          </cell>
          <cell r="D111" t="e">
            <v>#REF!</v>
          </cell>
          <cell r="E111" t="e">
            <v>#REF!</v>
          </cell>
          <cell r="F111" t="e">
            <v>#REF!</v>
          </cell>
          <cell r="G111" t="e">
            <v>#REF!</v>
          </cell>
          <cell r="H111" t="e">
            <v>#REF!</v>
          </cell>
          <cell r="I111" t="e">
            <v>#REF!</v>
          </cell>
          <cell r="J111" t="e">
            <v>#REF!</v>
          </cell>
          <cell r="K111" t="e">
            <v>#REF!</v>
          </cell>
          <cell r="L111" t="e">
            <v>#REF!</v>
          </cell>
          <cell r="M111" t="e">
            <v>#REF!</v>
          </cell>
          <cell r="N111" t="e">
            <v>#REF!</v>
          </cell>
          <cell r="O111" t="e">
            <v>#REF!</v>
          </cell>
          <cell r="P111" t="e">
            <v>#REF!</v>
          </cell>
          <cell r="Q111" t="e">
            <v>#REF!</v>
          </cell>
          <cell r="R111" t="e">
            <v>#REF!</v>
          </cell>
          <cell r="S111" t="e">
            <v>#REF!</v>
          </cell>
          <cell r="T111" t="e">
            <v>#REF!</v>
          </cell>
          <cell r="U111" t="e">
            <v>#REF!</v>
          </cell>
          <cell r="V111" t="e">
            <v>#REF!</v>
          </cell>
          <cell r="W111" t="e">
            <v>#REF!</v>
          </cell>
          <cell r="X111" t="e">
            <v>#REF!</v>
          </cell>
          <cell r="Y111" t="e">
            <v>#REF!</v>
          </cell>
          <cell r="Z111" t="e">
            <v>#REF!</v>
          </cell>
          <cell r="AA111" t="e">
            <v>#REF!</v>
          </cell>
          <cell r="AB111" t="e">
            <v>#REF!</v>
          </cell>
          <cell r="AC111" t="e">
            <v>#REF!</v>
          </cell>
          <cell r="AD111" t="e">
            <v>#REF!</v>
          </cell>
          <cell r="AE111" t="e">
            <v>#REF!</v>
          </cell>
          <cell r="AF111" t="e">
            <v>#REF!</v>
          </cell>
          <cell r="AG111" t="e">
            <v>#REF!</v>
          </cell>
          <cell r="AH111" t="e">
            <v>#REF!</v>
          </cell>
          <cell r="AI111" t="e">
            <v>#REF!</v>
          </cell>
          <cell r="AJ111" t="e">
            <v>#REF!</v>
          </cell>
          <cell r="AK111" t="e">
            <v>#REF!</v>
          </cell>
          <cell r="AL111" t="e">
            <v>#REF!</v>
          </cell>
          <cell r="AM111" t="e">
            <v>#REF!</v>
          </cell>
          <cell r="AN111" t="e">
            <v>#REF!</v>
          </cell>
          <cell r="AO111" t="e">
            <v>#REF!</v>
          </cell>
          <cell r="AP111" t="e">
            <v>#REF!</v>
          </cell>
          <cell r="AQ111" t="e">
            <v>#REF!</v>
          </cell>
          <cell r="AR111" t="e">
            <v>#REF!</v>
          </cell>
          <cell r="AS111" t="e">
            <v>#REF!</v>
          </cell>
          <cell r="AT111" t="e">
            <v>#REF!</v>
          </cell>
          <cell r="AU111" t="e">
            <v>#REF!</v>
          </cell>
          <cell r="AV111" t="e">
            <v>#REF!</v>
          </cell>
          <cell r="AW111" t="e">
            <v>#REF!</v>
          </cell>
          <cell r="AX111" t="e">
            <v>#REF!</v>
          </cell>
          <cell r="AY111" t="e">
            <v>#REF!</v>
          </cell>
          <cell r="AZ111" t="e">
            <v>#REF!</v>
          </cell>
          <cell r="BA111" t="e">
            <v>#REF!</v>
          </cell>
          <cell r="BB111" t="e">
            <v>#REF!</v>
          </cell>
          <cell r="BC111" t="e">
            <v>#REF!</v>
          </cell>
          <cell r="BD111" t="e">
            <v>#REF!</v>
          </cell>
          <cell r="BE111" t="e">
            <v>#REF!</v>
          </cell>
          <cell r="BF111" t="e">
            <v>#REF!</v>
          </cell>
          <cell r="BG111" t="e">
            <v>#REF!</v>
          </cell>
          <cell r="BH111" t="e">
            <v>#REF!</v>
          </cell>
          <cell r="BI111" t="e">
            <v>#REF!</v>
          </cell>
          <cell r="BJ111" t="e">
            <v>#REF!</v>
          </cell>
          <cell r="BK111" t="e">
            <v>#REF!</v>
          </cell>
          <cell r="BL111" t="e">
            <v>#REF!</v>
          </cell>
          <cell r="BM111" t="e">
            <v>#REF!</v>
          </cell>
          <cell r="BN111" t="e">
            <v>#REF!</v>
          </cell>
          <cell r="BO111" t="e">
            <v>#REF!</v>
          </cell>
          <cell r="BP111" t="e">
            <v>#REF!</v>
          </cell>
          <cell r="BQ111" t="e">
            <v>#REF!</v>
          </cell>
          <cell r="BR111" t="e">
            <v>#REF!</v>
          </cell>
          <cell r="BS111" t="e">
            <v>#REF!</v>
          </cell>
          <cell r="BT111" t="e">
            <v>#REF!</v>
          </cell>
          <cell r="BU111" t="e">
            <v>#REF!</v>
          </cell>
          <cell r="BV111" t="e">
            <v>#REF!</v>
          </cell>
          <cell r="BW111" t="e">
            <v>#REF!</v>
          </cell>
          <cell r="BX111" t="e">
            <v>#REF!</v>
          </cell>
          <cell r="BY111" t="e">
            <v>#REF!</v>
          </cell>
          <cell r="BZ111" t="e">
            <v>#REF!</v>
          </cell>
          <cell r="CA111" t="e">
            <v>#REF!</v>
          </cell>
        </row>
        <row r="112">
          <cell r="A112" t="e">
            <v>#REF!</v>
          </cell>
          <cell r="B112" t="e">
            <v>#REF!</v>
          </cell>
          <cell r="C112" t="e">
            <v>#REF!</v>
          </cell>
          <cell r="D112" t="e">
            <v>#REF!</v>
          </cell>
          <cell r="E112" t="e">
            <v>#REF!</v>
          </cell>
          <cell r="F112" t="e">
            <v>#REF!</v>
          </cell>
          <cell r="G112" t="e">
            <v>#REF!</v>
          </cell>
          <cell r="H112" t="e">
            <v>#REF!</v>
          </cell>
          <cell r="I112" t="e">
            <v>#REF!</v>
          </cell>
          <cell r="J112" t="e">
            <v>#REF!</v>
          </cell>
          <cell r="K112" t="e">
            <v>#REF!</v>
          </cell>
          <cell r="L112" t="e">
            <v>#REF!</v>
          </cell>
          <cell r="M112" t="e">
            <v>#REF!</v>
          </cell>
          <cell r="N112" t="e">
            <v>#REF!</v>
          </cell>
          <cell r="O112" t="e">
            <v>#REF!</v>
          </cell>
          <cell r="P112" t="e">
            <v>#REF!</v>
          </cell>
          <cell r="Q112" t="e">
            <v>#REF!</v>
          </cell>
          <cell r="R112" t="e">
            <v>#REF!</v>
          </cell>
          <cell r="S112" t="e">
            <v>#REF!</v>
          </cell>
          <cell r="T112" t="e">
            <v>#REF!</v>
          </cell>
          <cell r="U112" t="e">
            <v>#REF!</v>
          </cell>
          <cell r="V112" t="e">
            <v>#REF!</v>
          </cell>
          <cell r="W112" t="e">
            <v>#REF!</v>
          </cell>
          <cell r="X112" t="e">
            <v>#REF!</v>
          </cell>
          <cell r="Y112" t="e">
            <v>#REF!</v>
          </cell>
          <cell r="Z112" t="e">
            <v>#REF!</v>
          </cell>
          <cell r="AA112" t="e">
            <v>#REF!</v>
          </cell>
          <cell r="AB112" t="e">
            <v>#REF!</v>
          </cell>
          <cell r="AC112" t="e">
            <v>#REF!</v>
          </cell>
          <cell r="AD112" t="e">
            <v>#REF!</v>
          </cell>
          <cell r="AE112" t="e">
            <v>#REF!</v>
          </cell>
          <cell r="AF112" t="e">
            <v>#REF!</v>
          </cell>
          <cell r="AG112" t="e">
            <v>#REF!</v>
          </cell>
          <cell r="AH112" t="e">
            <v>#REF!</v>
          </cell>
          <cell r="AI112" t="e">
            <v>#REF!</v>
          </cell>
          <cell r="AJ112" t="e">
            <v>#REF!</v>
          </cell>
          <cell r="AK112" t="e">
            <v>#REF!</v>
          </cell>
          <cell r="AL112" t="e">
            <v>#REF!</v>
          </cell>
          <cell r="AM112" t="e">
            <v>#REF!</v>
          </cell>
          <cell r="AN112" t="e">
            <v>#REF!</v>
          </cell>
          <cell r="AO112" t="e">
            <v>#REF!</v>
          </cell>
          <cell r="AP112" t="e">
            <v>#REF!</v>
          </cell>
          <cell r="AQ112" t="e">
            <v>#REF!</v>
          </cell>
          <cell r="AR112" t="e">
            <v>#REF!</v>
          </cell>
          <cell r="AS112" t="e">
            <v>#REF!</v>
          </cell>
          <cell r="AT112" t="e">
            <v>#REF!</v>
          </cell>
          <cell r="AU112" t="e">
            <v>#REF!</v>
          </cell>
          <cell r="AV112" t="e">
            <v>#REF!</v>
          </cell>
          <cell r="AW112" t="e">
            <v>#REF!</v>
          </cell>
          <cell r="AX112" t="e">
            <v>#REF!</v>
          </cell>
          <cell r="AY112" t="e">
            <v>#REF!</v>
          </cell>
          <cell r="AZ112" t="e">
            <v>#REF!</v>
          </cell>
          <cell r="BA112" t="e">
            <v>#REF!</v>
          </cell>
          <cell r="BB112" t="e">
            <v>#REF!</v>
          </cell>
          <cell r="BC112" t="e">
            <v>#REF!</v>
          </cell>
          <cell r="BD112" t="e">
            <v>#REF!</v>
          </cell>
          <cell r="BE112" t="e">
            <v>#REF!</v>
          </cell>
          <cell r="BF112" t="e">
            <v>#REF!</v>
          </cell>
          <cell r="BG112" t="e">
            <v>#REF!</v>
          </cell>
          <cell r="BH112" t="e">
            <v>#REF!</v>
          </cell>
          <cell r="BI112" t="e">
            <v>#REF!</v>
          </cell>
          <cell r="BJ112" t="e">
            <v>#REF!</v>
          </cell>
          <cell r="BK112" t="e">
            <v>#REF!</v>
          </cell>
          <cell r="BL112" t="e">
            <v>#REF!</v>
          </cell>
          <cell r="BM112" t="e">
            <v>#REF!</v>
          </cell>
          <cell r="BN112" t="e">
            <v>#REF!</v>
          </cell>
          <cell r="BO112" t="e">
            <v>#REF!</v>
          </cell>
          <cell r="BP112" t="e">
            <v>#REF!</v>
          </cell>
          <cell r="BQ112" t="e">
            <v>#REF!</v>
          </cell>
          <cell r="BR112" t="e">
            <v>#REF!</v>
          </cell>
          <cell r="BS112" t="e">
            <v>#REF!</v>
          </cell>
          <cell r="BT112" t="e">
            <v>#REF!</v>
          </cell>
          <cell r="BU112" t="e">
            <v>#REF!</v>
          </cell>
          <cell r="BV112" t="e">
            <v>#REF!</v>
          </cell>
          <cell r="BW112" t="e">
            <v>#REF!</v>
          </cell>
          <cell r="BX112" t="e">
            <v>#REF!</v>
          </cell>
          <cell r="BY112" t="e">
            <v>#REF!</v>
          </cell>
          <cell r="BZ112" t="e">
            <v>#REF!</v>
          </cell>
          <cell r="CA112" t="e">
            <v>#REF!</v>
          </cell>
        </row>
        <row r="113">
          <cell r="A113" t="e">
            <v>#REF!</v>
          </cell>
          <cell r="B113" t="e">
            <v>#REF!</v>
          </cell>
          <cell r="C113" t="e">
            <v>#REF!</v>
          </cell>
          <cell r="D113" t="e">
            <v>#REF!</v>
          </cell>
          <cell r="E113" t="e">
            <v>#REF!</v>
          </cell>
          <cell r="F113" t="e">
            <v>#REF!</v>
          </cell>
          <cell r="G113" t="e">
            <v>#REF!</v>
          </cell>
          <cell r="H113" t="e">
            <v>#REF!</v>
          </cell>
          <cell r="I113" t="e">
            <v>#REF!</v>
          </cell>
          <cell r="J113" t="e">
            <v>#REF!</v>
          </cell>
          <cell r="K113" t="e">
            <v>#REF!</v>
          </cell>
          <cell r="L113" t="e">
            <v>#REF!</v>
          </cell>
          <cell r="M113" t="e">
            <v>#REF!</v>
          </cell>
          <cell r="N113" t="e">
            <v>#REF!</v>
          </cell>
          <cell r="O113" t="e">
            <v>#REF!</v>
          </cell>
          <cell r="P113" t="e">
            <v>#REF!</v>
          </cell>
          <cell r="Q113" t="e">
            <v>#REF!</v>
          </cell>
          <cell r="R113" t="e">
            <v>#REF!</v>
          </cell>
          <cell r="S113" t="e">
            <v>#REF!</v>
          </cell>
          <cell r="T113" t="e">
            <v>#REF!</v>
          </cell>
          <cell r="U113" t="e">
            <v>#REF!</v>
          </cell>
          <cell r="V113" t="e">
            <v>#REF!</v>
          </cell>
          <cell r="W113" t="e">
            <v>#REF!</v>
          </cell>
          <cell r="X113" t="e">
            <v>#REF!</v>
          </cell>
          <cell r="Y113" t="e">
            <v>#REF!</v>
          </cell>
          <cell r="Z113" t="e">
            <v>#REF!</v>
          </cell>
          <cell r="AA113" t="e">
            <v>#REF!</v>
          </cell>
          <cell r="AB113" t="e">
            <v>#REF!</v>
          </cell>
          <cell r="AC113" t="e">
            <v>#REF!</v>
          </cell>
          <cell r="AD113" t="e">
            <v>#REF!</v>
          </cell>
          <cell r="AE113" t="e">
            <v>#REF!</v>
          </cell>
          <cell r="AF113" t="e">
            <v>#REF!</v>
          </cell>
          <cell r="AG113" t="e">
            <v>#REF!</v>
          </cell>
          <cell r="AH113" t="e">
            <v>#REF!</v>
          </cell>
          <cell r="AI113" t="e">
            <v>#REF!</v>
          </cell>
          <cell r="AJ113" t="e">
            <v>#REF!</v>
          </cell>
          <cell r="AK113" t="e">
            <v>#REF!</v>
          </cell>
          <cell r="AL113" t="e">
            <v>#REF!</v>
          </cell>
          <cell r="AM113" t="e">
            <v>#REF!</v>
          </cell>
          <cell r="AN113" t="e">
            <v>#REF!</v>
          </cell>
          <cell r="AO113" t="e">
            <v>#REF!</v>
          </cell>
          <cell r="AP113" t="e">
            <v>#REF!</v>
          </cell>
          <cell r="AQ113" t="e">
            <v>#REF!</v>
          </cell>
          <cell r="AR113" t="e">
            <v>#REF!</v>
          </cell>
          <cell r="AS113" t="e">
            <v>#REF!</v>
          </cell>
          <cell r="AT113" t="e">
            <v>#REF!</v>
          </cell>
          <cell r="AU113" t="e">
            <v>#REF!</v>
          </cell>
          <cell r="AV113" t="e">
            <v>#REF!</v>
          </cell>
          <cell r="AW113" t="e">
            <v>#REF!</v>
          </cell>
          <cell r="AX113" t="e">
            <v>#REF!</v>
          </cell>
          <cell r="AY113" t="e">
            <v>#REF!</v>
          </cell>
          <cell r="AZ113" t="e">
            <v>#REF!</v>
          </cell>
          <cell r="BA113" t="e">
            <v>#REF!</v>
          </cell>
          <cell r="BB113" t="e">
            <v>#REF!</v>
          </cell>
          <cell r="BC113" t="e">
            <v>#REF!</v>
          </cell>
          <cell r="BD113" t="e">
            <v>#REF!</v>
          </cell>
          <cell r="BE113" t="e">
            <v>#REF!</v>
          </cell>
          <cell r="BF113" t="e">
            <v>#REF!</v>
          </cell>
          <cell r="BG113" t="e">
            <v>#REF!</v>
          </cell>
          <cell r="BH113" t="e">
            <v>#REF!</v>
          </cell>
          <cell r="BI113" t="e">
            <v>#REF!</v>
          </cell>
          <cell r="BJ113" t="e">
            <v>#REF!</v>
          </cell>
          <cell r="BK113" t="e">
            <v>#REF!</v>
          </cell>
          <cell r="BL113" t="e">
            <v>#REF!</v>
          </cell>
          <cell r="BM113" t="e">
            <v>#REF!</v>
          </cell>
          <cell r="BN113" t="e">
            <v>#REF!</v>
          </cell>
          <cell r="BO113" t="e">
            <v>#REF!</v>
          </cell>
          <cell r="BP113" t="e">
            <v>#REF!</v>
          </cell>
          <cell r="BQ113" t="e">
            <v>#REF!</v>
          </cell>
          <cell r="BR113" t="e">
            <v>#REF!</v>
          </cell>
          <cell r="BS113" t="e">
            <v>#REF!</v>
          </cell>
          <cell r="BT113" t="e">
            <v>#REF!</v>
          </cell>
          <cell r="BU113" t="e">
            <v>#REF!</v>
          </cell>
          <cell r="BV113" t="e">
            <v>#REF!</v>
          </cell>
          <cell r="BW113" t="e">
            <v>#REF!</v>
          </cell>
          <cell r="BX113" t="e">
            <v>#REF!</v>
          </cell>
          <cell r="BY113" t="e">
            <v>#REF!</v>
          </cell>
          <cell r="BZ113" t="e">
            <v>#REF!</v>
          </cell>
          <cell r="CA113" t="e">
            <v>#REF!</v>
          </cell>
        </row>
        <row r="114">
          <cell r="A114" t="e">
            <v>#REF!</v>
          </cell>
          <cell r="B114" t="e">
            <v>#REF!</v>
          </cell>
          <cell r="C114" t="e">
            <v>#REF!</v>
          </cell>
          <cell r="D114" t="e">
            <v>#REF!</v>
          </cell>
          <cell r="E114" t="e">
            <v>#REF!</v>
          </cell>
          <cell r="F114" t="e">
            <v>#REF!</v>
          </cell>
          <cell r="G114" t="e">
            <v>#REF!</v>
          </cell>
          <cell r="H114" t="e">
            <v>#REF!</v>
          </cell>
          <cell r="I114" t="e">
            <v>#REF!</v>
          </cell>
          <cell r="J114" t="e">
            <v>#REF!</v>
          </cell>
          <cell r="K114" t="e">
            <v>#REF!</v>
          </cell>
          <cell r="L114" t="e">
            <v>#REF!</v>
          </cell>
          <cell r="M114" t="e">
            <v>#REF!</v>
          </cell>
          <cell r="N114" t="e">
            <v>#REF!</v>
          </cell>
          <cell r="O114" t="e">
            <v>#REF!</v>
          </cell>
          <cell r="P114" t="e">
            <v>#REF!</v>
          </cell>
          <cell r="Q114" t="e">
            <v>#REF!</v>
          </cell>
          <cell r="R114" t="e">
            <v>#REF!</v>
          </cell>
          <cell r="S114" t="e">
            <v>#REF!</v>
          </cell>
          <cell r="T114" t="e">
            <v>#REF!</v>
          </cell>
          <cell r="U114" t="e">
            <v>#REF!</v>
          </cell>
          <cell r="V114" t="e">
            <v>#REF!</v>
          </cell>
          <cell r="W114" t="e">
            <v>#REF!</v>
          </cell>
          <cell r="X114" t="e">
            <v>#REF!</v>
          </cell>
          <cell r="Y114" t="e">
            <v>#REF!</v>
          </cell>
          <cell r="Z114" t="e">
            <v>#REF!</v>
          </cell>
          <cell r="AA114" t="e">
            <v>#REF!</v>
          </cell>
          <cell r="AB114" t="e">
            <v>#REF!</v>
          </cell>
          <cell r="AC114" t="e">
            <v>#REF!</v>
          </cell>
          <cell r="AD114" t="e">
            <v>#REF!</v>
          </cell>
          <cell r="AE114" t="e">
            <v>#REF!</v>
          </cell>
          <cell r="AF114" t="e">
            <v>#REF!</v>
          </cell>
          <cell r="AG114" t="e">
            <v>#REF!</v>
          </cell>
          <cell r="AH114" t="e">
            <v>#REF!</v>
          </cell>
          <cell r="AI114" t="e">
            <v>#REF!</v>
          </cell>
          <cell r="AJ114" t="e">
            <v>#REF!</v>
          </cell>
          <cell r="AK114" t="e">
            <v>#REF!</v>
          </cell>
          <cell r="AL114" t="e">
            <v>#REF!</v>
          </cell>
          <cell r="AM114" t="e">
            <v>#REF!</v>
          </cell>
          <cell r="AN114" t="e">
            <v>#REF!</v>
          </cell>
          <cell r="AO114" t="e">
            <v>#REF!</v>
          </cell>
          <cell r="AP114" t="e">
            <v>#REF!</v>
          </cell>
          <cell r="AQ114" t="e">
            <v>#REF!</v>
          </cell>
          <cell r="AR114" t="e">
            <v>#REF!</v>
          </cell>
          <cell r="AS114" t="e">
            <v>#REF!</v>
          </cell>
          <cell r="AT114" t="e">
            <v>#REF!</v>
          </cell>
          <cell r="AU114" t="e">
            <v>#REF!</v>
          </cell>
          <cell r="AV114" t="e">
            <v>#REF!</v>
          </cell>
          <cell r="AW114" t="e">
            <v>#REF!</v>
          </cell>
          <cell r="AX114" t="e">
            <v>#REF!</v>
          </cell>
          <cell r="AY114" t="e">
            <v>#REF!</v>
          </cell>
          <cell r="AZ114" t="e">
            <v>#REF!</v>
          </cell>
          <cell r="BA114" t="e">
            <v>#REF!</v>
          </cell>
          <cell r="BB114" t="e">
            <v>#REF!</v>
          </cell>
          <cell r="BC114" t="e">
            <v>#REF!</v>
          </cell>
          <cell r="BD114" t="e">
            <v>#REF!</v>
          </cell>
          <cell r="BE114" t="e">
            <v>#REF!</v>
          </cell>
          <cell r="BF114" t="e">
            <v>#REF!</v>
          </cell>
          <cell r="BG114" t="e">
            <v>#REF!</v>
          </cell>
          <cell r="BH114" t="e">
            <v>#REF!</v>
          </cell>
          <cell r="BI114" t="e">
            <v>#REF!</v>
          </cell>
          <cell r="BJ114" t="e">
            <v>#REF!</v>
          </cell>
          <cell r="BK114" t="e">
            <v>#REF!</v>
          </cell>
          <cell r="BL114" t="e">
            <v>#REF!</v>
          </cell>
          <cell r="BM114" t="e">
            <v>#REF!</v>
          </cell>
          <cell r="BN114" t="e">
            <v>#REF!</v>
          </cell>
          <cell r="BO114" t="e">
            <v>#REF!</v>
          </cell>
          <cell r="BP114" t="e">
            <v>#REF!</v>
          </cell>
          <cell r="BQ114" t="e">
            <v>#REF!</v>
          </cell>
          <cell r="BR114" t="e">
            <v>#REF!</v>
          </cell>
          <cell r="BS114" t="e">
            <v>#REF!</v>
          </cell>
          <cell r="BT114" t="e">
            <v>#REF!</v>
          </cell>
          <cell r="BU114" t="e">
            <v>#REF!</v>
          </cell>
          <cell r="BV114" t="e">
            <v>#REF!</v>
          </cell>
          <cell r="BW114" t="e">
            <v>#REF!</v>
          </cell>
          <cell r="BX114" t="e">
            <v>#REF!</v>
          </cell>
          <cell r="BY114" t="e">
            <v>#REF!</v>
          </cell>
          <cell r="BZ114" t="e">
            <v>#REF!</v>
          </cell>
          <cell r="CA114" t="e">
            <v>#REF!</v>
          </cell>
        </row>
        <row r="115">
          <cell r="A115" t="e">
            <v>#REF!</v>
          </cell>
          <cell r="B115" t="e">
            <v>#REF!</v>
          </cell>
          <cell r="C115" t="e">
            <v>#REF!</v>
          </cell>
          <cell r="D115" t="e">
            <v>#REF!</v>
          </cell>
          <cell r="E115" t="e">
            <v>#REF!</v>
          </cell>
          <cell r="F115" t="e">
            <v>#REF!</v>
          </cell>
          <cell r="G115" t="e">
            <v>#REF!</v>
          </cell>
          <cell r="H115" t="e">
            <v>#REF!</v>
          </cell>
          <cell r="I115" t="e">
            <v>#REF!</v>
          </cell>
          <cell r="J115" t="e">
            <v>#REF!</v>
          </cell>
          <cell r="K115" t="e">
            <v>#REF!</v>
          </cell>
          <cell r="L115" t="e">
            <v>#REF!</v>
          </cell>
          <cell r="M115" t="e">
            <v>#REF!</v>
          </cell>
          <cell r="N115" t="e">
            <v>#REF!</v>
          </cell>
          <cell r="O115" t="e">
            <v>#REF!</v>
          </cell>
          <cell r="P115" t="e">
            <v>#REF!</v>
          </cell>
          <cell r="Q115" t="e">
            <v>#REF!</v>
          </cell>
          <cell r="R115" t="e">
            <v>#REF!</v>
          </cell>
          <cell r="S115" t="e">
            <v>#REF!</v>
          </cell>
          <cell r="T115" t="e">
            <v>#REF!</v>
          </cell>
          <cell r="U115" t="e">
            <v>#REF!</v>
          </cell>
          <cell r="V115" t="e">
            <v>#REF!</v>
          </cell>
          <cell r="W115" t="e">
            <v>#REF!</v>
          </cell>
          <cell r="X115" t="e">
            <v>#REF!</v>
          </cell>
          <cell r="Y115" t="e">
            <v>#REF!</v>
          </cell>
          <cell r="Z115" t="e">
            <v>#REF!</v>
          </cell>
          <cell r="AA115" t="e">
            <v>#REF!</v>
          </cell>
          <cell r="AB115" t="e">
            <v>#REF!</v>
          </cell>
          <cell r="AC115" t="e">
            <v>#REF!</v>
          </cell>
          <cell r="AD115" t="e">
            <v>#REF!</v>
          </cell>
          <cell r="AE115" t="e">
            <v>#REF!</v>
          </cell>
          <cell r="AF115" t="e">
            <v>#REF!</v>
          </cell>
          <cell r="AG115" t="e">
            <v>#REF!</v>
          </cell>
          <cell r="AH115" t="e">
            <v>#REF!</v>
          </cell>
          <cell r="AI115" t="e">
            <v>#REF!</v>
          </cell>
          <cell r="AJ115" t="e">
            <v>#REF!</v>
          </cell>
          <cell r="AK115" t="e">
            <v>#REF!</v>
          </cell>
          <cell r="AL115" t="e">
            <v>#REF!</v>
          </cell>
          <cell r="AM115" t="e">
            <v>#REF!</v>
          </cell>
          <cell r="AN115" t="e">
            <v>#REF!</v>
          </cell>
          <cell r="AO115" t="e">
            <v>#REF!</v>
          </cell>
          <cell r="AP115" t="e">
            <v>#REF!</v>
          </cell>
          <cell r="AQ115" t="e">
            <v>#REF!</v>
          </cell>
          <cell r="AR115" t="e">
            <v>#REF!</v>
          </cell>
          <cell r="AS115" t="e">
            <v>#REF!</v>
          </cell>
          <cell r="AT115" t="e">
            <v>#REF!</v>
          </cell>
          <cell r="AU115" t="e">
            <v>#REF!</v>
          </cell>
          <cell r="AV115" t="e">
            <v>#REF!</v>
          </cell>
          <cell r="AW115" t="e">
            <v>#REF!</v>
          </cell>
          <cell r="AX115" t="e">
            <v>#REF!</v>
          </cell>
          <cell r="AY115" t="e">
            <v>#REF!</v>
          </cell>
          <cell r="AZ115" t="e">
            <v>#REF!</v>
          </cell>
          <cell r="BA115" t="e">
            <v>#REF!</v>
          </cell>
          <cell r="BB115" t="e">
            <v>#REF!</v>
          </cell>
          <cell r="BC115" t="e">
            <v>#REF!</v>
          </cell>
          <cell r="BD115" t="e">
            <v>#REF!</v>
          </cell>
          <cell r="BE115" t="e">
            <v>#REF!</v>
          </cell>
          <cell r="BF115" t="e">
            <v>#REF!</v>
          </cell>
          <cell r="BG115" t="e">
            <v>#REF!</v>
          </cell>
          <cell r="BH115" t="e">
            <v>#REF!</v>
          </cell>
          <cell r="BI115" t="e">
            <v>#REF!</v>
          </cell>
          <cell r="BJ115" t="e">
            <v>#REF!</v>
          </cell>
          <cell r="BK115" t="e">
            <v>#REF!</v>
          </cell>
          <cell r="BL115" t="e">
            <v>#REF!</v>
          </cell>
          <cell r="BM115" t="e">
            <v>#REF!</v>
          </cell>
          <cell r="BN115" t="e">
            <v>#REF!</v>
          </cell>
          <cell r="BO115" t="e">
            <v>#REF!</v>
          </cell>
          <cell r="BP115" t="e">
            <v>#REF!</v>
          </cell>
          <cell r="BQ115" t="e">
            <v>#REF!</v>
          </cell>
          <cell r="BR115" t="e">
            <v>#REF!</v>
          </cell>
          <cell r="BS115" t="e">
            <v>#REF!</v>
          </cell>
          <cell r="BT115" t="e">
            <v>#REF!</v>
          </cell>
          <cell r="BU115" t="e">
            <v>#REF!</v>
          </cell>
          <cell r="BV115" t="e">
            <v>#REF!</v>
          </cell>
          <cell r="BW115" t="e">
            <v>#REF!</v>
          </cell>
          <cell r="BX115" t="e">
            <v>#REF!</v>
          </cell>
          <cell r="BY115" t="e">
            <v>#REF!</v>
          </cell>
          <cell r="BZ115" t="e">
            <v>#REF!</v>
          </cell>
          <cell r="CA115" t="e">
            <v>#REF!</v>
          </cell>
        </row>
        <row r="116">
          <cell r="A116" t="e">
            <v>#REF!</v>
          </cell>
          <cell r="B116" t="e">
            <v>#REF!</v>
          </cell>
          <cell r="C116" t="e">
            <v>#REF!</v>
          </cell>
          <cell r="D116" t="e">
            <v>#REF!</v>
          </cell>
          <cell r="E116" t="e">
            <v>#REF!</v>
          </cell>
          <cell r="F116" t="e">
            <v>#REF!</v>
          </cell>
          <cell r="G116" t="e">
            <v>#REF!</v>
          </cell>
          <cell r="H116" t="e">
            <v>#REF!</v>
          </cell>
          <cell r="I116" t="e">
            <v>#REF!</v>
          </cell>
          <cell r="J116" t="e">
            <v>#REF!</v>
          </cell>
          <cell r="K116" t="e">
            <v>#REF!</v>
          </cell>
          <cell r="L116" t="e">
            <v>#REF!</v>
          </cell>
          <cell r="M116" t="e">
            <v>#REF!</v>
          </cell>
          <cell r="N116" t="e">
            <v>#REF!</v>
          </cell>
          <cell r="O116" t="e">
            <v>#REF!</v>
          </cell>
          <cell r="P116" t="e">
            <v>#REF!</v>
          </cell>
          <cell r="Q116" t="e">
            <v>#REF!</v>
          </cell>
          <cell r="R116" t="e">
            <v>#REF!</v>
          </cell>
          <cell r="S116" t="e">
            <v>#REF!</v>
          </cell>
          <cell r="T116" t="e">
            <v>#REF!</v>
          </cell>
          <cell r="U116" t="e">
            <v>#REF!</v>
          </cell>
          <cell r="V116" t="e">
            <v>#REF!</v>
          </cell>
          <cell r="W116" t="e">
            <v>#REF!</v>
          </cell>
          <cell r="X116" t="e">
            <v>#REF!</v>
          </cell>
          <cell r="Y116" t="e">
            <v>#REF!</v>
          </cell>
          <cell r="Z116" t="e">
            <v>#REF!</v>
          </cell>
          <cell r="AA116" t="e">
            <v>#REF!</v>
          </cell>
          <cell r="AB116" t="e">
            <v>#REF!</v>
          </cell>
          <cell r="AC116" t="e">
            <v>#REF!</v>
          </cell>
          <cell r="AD116" t="e">
            <v>#REF!</v>
          </cell>
          <cell r="AE116" t="e">
            <v>#REF!</v>
          </cell>
          <cell r="AF116" t="e">
            <v>#REF!</v>
          </cell>
          <cell r="AG116" t="e">
            <v>#REF!</v>
          </cell>
          <cell r="AH116" t="e">
            <v>#REF!</v>
          </cell>
          <cell r="AI116" t="e">
            <v>#REF!</v>
          </cell>
          <cell r="AJ116" t="e">
            <v>#REF!</v>
          </cell>
          <cell r="AK116" t="e">
            <v>#REF!</v>
          </cell>
          <cell r="AL116" t="e">
            <v>#REF!</v>
          </cell>
          <cell r="AM116" t="e">
            <v>#REF!</v>
          </cell>
          <cell r="AN116" t="e">
            <v>#REF!</v>
          </cell>
          <cell r="AO116" t="e">
            <v>#REF!</v>
          </cell>
          <cell r="AP116" t="e">
            <v>#REF!</v>
          </cell>
          <cell r="AQ116" t="e">
            <v>#REF!</v>
          </cell>
          <cell r="AR116" t="e">
            <v>#REF!</v>
          </cell>
          <cell r="AS116" t="e">
            <v>#REF!</v>
          </cell>
          <cell r="AT116" t="e">
            <v>#REF!</v>
          </cell>
          <cell r="AU116" t="e">
            <v>#REF!</v>
          </cell>
          <cell r="AV116" t="e">
            <v>#REF!</v>
          </cell>
          <cell r="AW116" t="e">
            <v>#REF!</v>
          </cell>
          <cell r="AX116" t="e">
            <v>#REF!</v>
          </cell>
          <cell r="AY116" t="e">
            <v>#REF!</v>
          </cell>
          <cell r="AZ116" t="e">
            <v>#REF!</v>
          </cell>
          <cell r="BA116" t="e">
            <v>#REF!</v>
          </cell>
          <cell r="BB116" t="e">
            <v>#REF!</v>
          </cell>
          <cell r="BC116" t="e">
            <v>#REF!</v>
          </cell>
          <cell r="BD116" t="e">
            <v>#REF!</v>
          </cell>
          <cell r="BE116" t="e">
            <v>#REF!</v>
          </cell>
          <cell r="BF116" t="e">
            <v>#REF!</v>
          </cell>
          <cell r="BG116" t="e">
            <v>#REF!</v>
          </cell>
          <cell r="BH116" t="e">
            <v>#REF!</v>
          </cell>
          <cell r="BI116" t="e">
            <v>#REF!</v>
          </cell>
          <cell r="BJ116" t="e">
            <v>#REF!</v>
          </cell>
          <cell r="BK116" t="e">
            <v>#REF!</v>
          </cell>
          <cell r="BL116" t="e">
            <v>#REF!</v>
          </cell>
          <cell r="BM116" t="e">
            <v>#REF!</v>
          </cell>
          <cell r="BN116" t="e">
            <v>#REF!</v>
          </cell>
          <cell r="BO116" t="e">
            <v>#REF!</v>
          </cell>
          <cell r="BP116" t="e">
            <v>#REF!</v>
          </cell>
          <cell r="BQ116" t="e">
            <v>#REF!</v>
          </cell>
          <cell r="BR116" t="e">
            <v>#REF!</v>
          </cell>
          <cell r="BS116" t="e">
            <v>#REF!</v>
          </cell>
          <cell r="BT116" t="e">
            <v>#REF!</v>
          </cell>
          <cell r="BU116" t="e">
            <v>#REF!</v>
          </cell>
          <cell r="BV116" t="e">
            <v>#REF!</v>
          </cell>
          <cell r="BW116" t="e">
            <v>#REF!</v>
          </cell>
          <cell r="BX116" t="e">
            <v>#REF!</v>
          </cell>
          <cell r="BY116" t="e">
            <v>#REF!</v>
          </cell>
          <cell r="BZ116" t="e">
            <v>#REF!</v>
          </cell>
          <cell r="CA116" t="e">
            <v>#REF!</v>
          </cell>
        </row>
        <row r="117">
          <cell r="A117" t="e">
            <v>#REF!</v>
          </cell>
          <cell r="B117" t="e">
            <v>#REF!</v>
          </cell>
          <cell r="C117" t="e">
            <v>#REF!</v>
          </cell>
          <cell r="D117" t="e">
            <v>#REF!</v>
          </cell>
          <cell r="E117" t="e">
            <v>#REF!</v>
          </cell>
          <cell r="F117" t="e">
            <v>#REF!</v>
          </cell>
          <cell r="G117" t="e">
            <v>#REF!</v>
          </cell>
          <cell r="H117" t="e">
            <v>#REF!</v>
          </cell>
          <cell r="I117" t="e">
            <v>#REF!</v>
          </cell>
          <cell r="J117" t="e">
            <v>#REF!</v>
          </cell>
          <cell r="K117" t="e">
            <v>#REF!</v>
          </cell>
          <cell r="L117" t="e">
            <v>#REF!</v>
          </cell>
          <cell r="M117" t="e">
            <v>#REF!</v>
          </cell>
          <cell r="N117" t="e">
            <v>#REF!</v>
          </cell>
          <cell r="O117" t="e">
            <v>#REF!</v>
          </cell>
          <cell r="P117" t="e">
            <v>#REF!</v>
          </cell>
          <cell r="Q117" t="e">
            <v>#REF!</v>
          </cell>
          <cell r="R117" t="e">
            <v>#REF!</v>
          </cell>
          <cell r="S117" t="e">
            <v>#REF!</v>
          </cell>
          <cell r="T117" t="e">
            <v>#REF!</v>
          </cell>
          <cell r="U117" t="e">
            <v>#REF!</v>
          </cell>
          <cell r="V117" t="e">
            <v>#REF!</v>
          </cell>
          <cell r="W117" t="e">
            <v>#REF!</v>
          </cell>
          <cell r="X117" t="e">
            <v>#REF!</v>
          </cell>
          <cell r="Y117" t="e">
            <v>#REF!</v>
          </cell>
          <cell r="Z117" t="e">
            <v>#REF!</v>
          </cell>
          <cell r="AA117" t="e">
            <v>#REF!</v>
          </cell>
          <cell r="AB117" t="e">
            <v>#REF!</v>
          </cell>
          <cell r="AC117" t="e">
            <v>#REF!</v>
          </cell>
          <cell r="AD117" t="e">
            <v>#REF!</v>
          </cell>
          <cell r="AE117" t="e">
            <v>#REF!</v>
          </cell>
          <cell r="AF117" t="e">
            <v>#REF!</v>
          </cell>
          <cell r="AG117" t="e">
            <v>#REF!</v>
          </cell>
          <cell r="AH117" t="e">
            <v>#REF!</v>
          </cell>
          <cell r="AI117" t="e">
            <v>#REF!</v>
          </cell>
          <cell r="AJ117" t="e">
            <v>#REF!</v>
          </cell>
          <cell r="AK117" t="e">
            <v>#REF!</v>
          </cell>
          <cell r="AL117" t="e">
            <v>#REF!</v>
          </cell>
          <cell r="AM117" t="e">
            <v>#REF!</v>
          </cell>
          <cell r="AN117" t="e">
            <v>#REF!</v>
          </cell>
          <cell r="AO117" t="e">
            <v>#REF!</v>
          </cell>
          <cell r="AP117" t="e">
            <v>#REF!</v>
          </cell>
          <cell r="AQ117" t="e">
            <v>#REF!</v>
          </cell>
          <cell r="AR117" t="e">
            <v>#REF!</v>
          </cell>
          <cell r="AS117" t="e">
            <v>#REF!</v>
          </cell>
          <cell r="AT117" t="e">
            <v>#REF!</v>
          </cell>
          <cell r="AU117" t="e">
            <v>#REF!</v>
          </cell>
          <cell r="AV117" t="e">
            <v>#REF!</v>
          </cell>
          <cell r="AW117" t="e">
            <v>#REF!</v>
          </cell>
          <cell r="AX117" t="e">
            <v>#REF!</v>
          </cell>
          <cell r="AY117" t="e">
            <v>#REF!</v>
          </cell>
          <cell r="AZ117" t="e">
            <v>#REF!</v>
          </cell>
          <cell r="BA117" t="e">
            <v>#REF!</v>
          </cell>
          <cell r="BB117" t="e">
            <v>#REF!</v>
          </cell>
          <cell r="BC117" t="e">
            <v>#REF!</v>
          </cell>
          <cell r="BD117" t="e">
            <v>#REF!</v>
          </cell>
          <cell r="BE117" t="e">
            <v>#REF!</v>
          </cell>
          <cell r="BF117" t="e">
            <v>#REF!</v>
          </cell>
          <cell r="BG117" t="e">
            <v>#REF!</v>
          </cell>
          <cell r="BH117" t="e">
            <v>#REF!</v>
          </cell>
          <cell r="BI117" t="e">
            <v>#REF!</v>
          </cell>
          <cell r="BJ117" t="e">
            <v>#REF!</v>
          </cell>
          <cell r="BK117" t="e">
            <v>#REF!</v>
          </cell>
          <cell r="BL117" t="e">
            <v>#REF!</v>
          </cell>
          <cell r="BM117" t="e">
            <v>#REF!</v>
          </cell>
          <cell r="BN117" t="e">
            <v>#REF!</v>
          </cell>
          <cell r="BO117" t="e">
            <v>#REF!</v>
          </cell>
          <cell r="BP117" t="e">
            <v>#REF!</v>
          </cell>
          <cell r="BQ117" t="e">
            <v>#REF!</v>
          </cell>
          <cell r="BR117" t="e">
            <v>#REF!</v>
          </cell>
          <cell r="BS117" t="e">
            <v>#REF!</v>
          </cell>
          <cell r="BT117" t="e">
            <v>#REF!</v>
          </cell>
          <cell r="BU117" t="e">
            <v>#REF!</v>
          </cell>
          <cell r="BV117" t="e">
            <v>#REF!</v>
          </cell>
          <cell r="BW117" t="e">
            <v>#REF!</v>
          </cell>
          <cell r="BX117" t="e">
            <v>#REF!</v>
          </cell>
          <cell r="BY117" t="e">
            <v>#REF!</v>
          </cell>
          <cell r="BZ117" t="e">
            <v>#REF!</v>
          </cell>
          <cell r="CA117" t="e">
            <v>#REF!</v>
          </cell>
        </row>
        <row r="118">
          <cell r="A118" t="e">
            <v>#REF!</v>
          </cell>
          <cell r="B118" t="e">
            <v>#REF!</v>
          </cell>
          <cell r="C118" t="e">
            <v>#REF!</v>
          </cell>
          <cell r="D118" t="e">
            <v>#REF!</v>
          </cell>
          <cell r="E118" t="e">
            <v>#REF!</v>
          </cell>
          <cell r="F118" t="e">
            <v>#REF!</v>
          </cell>
          <cell r="G118" t="e">
            <v>#REF!</v>
          </cell>
          <cell r="H118" t="e">
            <v>#REF!</v>
          </cell>
          <cell r="I118" t="e">
            <v>#REF!</v>
          </cell>
          <cell r="J118" t="e">
            <v>#REF!</v>
          </cell>
          <cell r="K118" t="e">
            <v>#REF!</v>
          </cell>
          <cell r="L118" t="e">
            <v>#REF!</v>
          </cell>
          <cell r="M118" t="e">
            <v>#REF!</v>
          </cell>
          <cell r="N118" t="e">
            <v>#REF!</v>
          </cell>
          <cell r="O118" t="e">
            <v>#REF!</v>
          </cell>
          <cell r="P118" t="e">
            <v>#REF!</v>
          </cell>
          <cell r="Q118" t="e">
            <v>#REF!</v>
          </cell>
          <cell r="R118" t="e">
            <v>#REF!</v>
          </cell>
          <cell r="S118" t="e">
            <v>#REF!</v>
          </cell>
          <cell r="T118" t="e">
            <v>#REF!</v>
          </cell>
          <cell r="U118" t="e">
            <v>#REF!</v>
          </cell>
          <cell r="V118" t="e">
            <v>#REF!</v>
          </cell>
          <cell r="W118" t="e">
            <v>#REF!</v>
          </cell>
          <cell r="X118" t="e">
            <v>#REF!</v>
          </cell>
          <cell r="Y118" t="e">
            <v>#REF!</v>
          </cell>
          <cell r="Z118" t="e">
            <v>#REF!</v>
          </cell>
          <cell r="AA118" t="e">
            <v>#REF!</v>
          </cell>
          <cell r="AB118" t="e">
            <v>#REF!</v>
          </cell>
          <cell r="AC118" t="e">
            <v>#REF!</v>
          </cell>
          <cell r="AD118" t="e">
            <v>#REF!</v>
          </cell>
          <cell r="AE118" t="e">
            <v>#REF!</v>
          </cell>
          <cell r="AF118" t="e">
            <v>#REF!</v>
          </cell>
          <cell r="AG118" t="e">
            <v>#REF!</v>
          </cell>
          <cell r="AH118" t="e">
            <v>#REF!</v>
          </cell>
          <cell r="AI118" t="e">
            <v>#REF!</v>
          </cell>
          <cell r="AJ118" t="e">
            <v>#REF!</v>
          </cell>
          <cell r="AK118" t="e">
            <v>#REF!</v>
          </cell>
          <cell r="AL118" t="e">
            <v>#REF!</v>
          </cell>
          <cell r="AM118" t="e">
            <v>#REF!</v>
          </cell>
          <cell r="AN118" t="e">
            <v>#REF!</v>
          </cell>
          <cell r="AO118" t="e">
            <v>#REF!</v>
          </cell>
          <cell r="AP118" t="e">
            <v>#REF!</v>
          </cell>
          <cell r="AQ118" t="e">
            <v>#REF!</v>
          </cell>
          <cell r="AR118" t="e">
            <v>#REF!</v>
          </cell>
          <cell r="AS118" t="e">
            <v>#REF!</v>
          </cell>
          <cell r="AT118" t="e">
            <v>#REF!</v>
          </cell>
          <cell r="AU118" t="e">
            <v>#REF!</v>
          </cell>
          <cell r="AV118" t="e">
            <v>#REF!</v>
          </cell>
          <cell r="AW118" t="e">
            <v>#REF!</v>
          </cell>
          <cell r="AX118" t="e">
            <v>#REF!</v>
          </cell>
          <cell r="AY118" t="e">
            <v>#REF!</v>
          </cell>
          <cell r="AZ118" t="e">
            <v>#REF!</v>
          </cell>
          <cell r="BA118" t="e">
            <v>#REF!</v>
          </cell>
          <cell r="BB118" t="e">
            <v>#REF!</v>
          </cell>
          <cell r="BC118" t="e">
            <v>#REF!</v>
          </cell>
          <cell r="BD118" t="e">
            <v>#REF!</v>
          </cell>
          <cell r="BE118" t="e">
            <v>#REF!</v>
          </cell>
          <cell r="BF118" t="e">
            <v>#REF!</v>
          </cell>
          <cell r="BG118" t="e">
            <v>#REF!</v>
          </cell>
          <cell r="BH118" t="e">
            <v>#REF!</v>
          </cell>
          <cell r="BI118" t="e">
            <v>#REF!</v>
          </cell>
          <cell r="BJ118" t="e">
            <v>#REF!</v>
          </cell>
          <cell r="BK118" t="e">
            <v>#REF!</v>
          </cell>
          <cell r="BL118" t="e">
            <v>#REF!</v>
          </cell>
          <cell r="BM118" t="e">
            <v>#REF!</v>
          </cell>
          <cell r="BN118" t="e">
            <v>#REF!</v>
          </cell>
          <cell r="BO118" t="e">
            <v>#REF!</v>
          </cell>
          <cell r="BP118" t="e">
            <v>#REF!</v>
          </cell>
          <cell r="BQ118" t="e">
            <v>#REF!</v>
          </cell>
          <cell r="BR118" t="e">
            <v>#REF!</v>
          </cell>
          <cell r="BS118" t="e">
            <v>#REF!</v>
          </cell>
          <cell r="BT118" t="e">
            <v>#REF!</v>
          </cell>
          <cell r="BU118" t="e">
            <v>#REF!</v>
          </cell>
          <cell r="BV118" t="e">
            <v>#REF!</v>
          </cell>
          <cell r="BW118" t="e">
            <v>#REF!</v>
          </cell>
          <cell r="BX118" t="e">
            <v>#REF!</v>
          </cell>
          <cell r="BY118" t="e">
            <v>#REF!</v>
          </cell>
          <cell r="BZ118" t="e">
            <v>#REF!</v>
          </cell>
          <cell r="CA118" t="e">
            <v>#REF!</v>
          </cell>
        </row>
        <row r="119">
          <cell r="A119" t="e">
            <v>#REF!</v>
          </cell>
          <cell r="B119" t="e">
            <v>#REF!</v>
          </cell>
          <cell r="C119" t="e">
            <v>#REF!</v>
          </cell>
          <cell r="D119" t="e">
            <v>#REF!</v>
          </cell>
          <cell r="E119" t="e">
            <v>#REF!</v>
          </cell>
          <cell r="F119" t="e">
            <v>#REF!</v>
          </cell>
          <cell r="G119" t="e">
            <v>#REF!</v>
          </cell>
          <cell r="H119" t="e">
            <v>#REF!</v>
          </cell>
          <cell r="I119" t="e">
            <v>#REF!</v>
          </cell>
          <cell r="J119" t="e">
            <v>#REF!</v>
          </cell>
          <cell r="K119" t="e">
            <v>#REF!</v>
          </cell>
          <cell r="L119" t="e">
            <v>#REF!</v>
          </cell>
          <cell r="M119" t="e">
            <v>#REF!</v>
          </cell>
          <cell r="N119" t="e">
            <v>#REF!</v>
          </cell>
          <cell r="O119" t="e">
            <v>#REF!</v>
          </cell>
          <cell r="P119" t="e">
            <v>#REF!</v>
          </cell>
          <cell r="Q119" t="e">
            <v>#REF!</v>
          </cell>
          <cell r="R119" t="e">
            <v>#REF!</v>
          </cell>
          <cell r="S119" t="e">
            <v>#REF!</v>
          </cell>
          <cell r="T119" t="e">
            <v>#REF!</v>
          </cell>
          <cell r="U119" t="e">
            <v>#REF!</v>
          </cell>
          <cell r="V119" t="e">
            <v>#REF!</v>
          </cell>
          <cell r="W119" t="e">
            <v>#REF!</v>
          </cell>
          <cell r="X119" t="e">
            <v>#REF!</v>
          </cell>
          <cell r="Y119" t="e">
            <v>#REF!</v>
          </cell>
          <cell r="Z119" t="e">
            <v>#REF!</v>
          </cell>
          <cell r="AA119" t="e">
            <v>#REF!</v>
          </cell>
          <cell r="AB119" t="e">
            <v>#REF!</v>
          </cell>
          <cell r="AC119" t="e">
            <v>#REF!</v>
          </cell>
          <cell r="AD119" t="e">
            <v>#REF!</v>
          </cell>
          <cell r="AE119" t="e">
            <v>#REF!</v>
          </cell>
          <cell r="AF119" t="e">
            <v>#REF!</v>
          </cell>
          <cell r="AG119" t="e">
            <v>#REF!</v>
          </cell>
          <cell r="AH119" t="e">
            <v>#REF!</v>
          </cell>
          <cell r="AI119" t="e">
            <v>#REF!</v>
          </cell>
          <cell r="AJ119" t="e">
            <v>#REF!</v>
          </cell>
          <cell r="AK119" t="e">
            <v>#REF!</v>
          </cell>
          <cell r="AL119" t="e">
            <v>#REF!</v>
          </cell>
          <cell r="AM119" t="e">
            <v>#REF!</v>
          </cell>
          <cell r="AN119" t="e">
            <v>#REF!</v>
          </cell>
          <cell r="AO119" t="e">
            <v>#REF!</v>
          </cell>
          <cell r="AP119" t="e">
            <v>#REF!</v>
          </cell>
          <cell r="AQ119" t="e">
            <v>#REF!</v>
          </cell>
          <cell r="AR119" t="e">
            <v>#REF!</v>
          </cell>
          <cell r="AS119" t="e">
            <v>#REF!</v>
          </cell>
          <cell r="AT119" t="e">
            <v>#REF!</v>
          </cell>
          <cell r="AU119" t="e">
            <v>#REF!</v>
          </cell>
          <cell r="AV119" t="e">
            <v>#REF!</v>
          </cell>
          <cell r="AW119" t="e">
            <v>#REF!</v>
          </cell>
          <cell r="AX119" t="e">
            <v>#REF!</v>
          </cell>
          <cell r="AY119" t="e">
            <v>#REF!</v>
          </cell>
          <cell r="AZ119" t="e">
            <v>#REF!</v>
          </cell>
          <cell r="BA119" t="e">
            <v>#REF!</v>
          </cell>
          <cell r="BB119" t="e">
            <v>#REF!</v>
          </cell>
          <cell r="BC119" t="e">
            <v>#REF!</v>
          </cell>
          <cell r="BD119" t="e">
            <v>#REF!</v>
          </cell>
          <cell r="BE119" t="e">
            <v>#REF!</v>
          </cell>
          <cell r="BF119" t="e">
            <v>#REF!</v>
          </cell>
          <cell r="BG119" t="e">
            <v>#REF!</v>
          </cell>
          <cell r="BH119" t="e">
            <v>#REF!</v>
          </cell>
          <cell r="BI119" t="e">
            <v>#REF!</v>
          </cell>
          <cell r="BJ119" t="e">
            <v>#REF!</v>
          </cell>
          <cell r="BK119" t="e">
            <v>#REF!</v>
          </cell>
          <cell r="BL119" t="e">
            <v>#REF!</v>
          </cell>
          <cell r="BM119" t="e">
            <v>#REF!</v>
          </cell>
          <cell r="BN119" t="e">
            <v>#REF!</v>
          </cell>
          <cell r="BO119" t="e">
            <v>#REF!</v>
          </cell>
          <cell r="BP119" t="e">
            <v>#REF!</v>
          </cell>
          <cell r="BQ119" t="e">
            <v>#REF!</v>
          </cell>
          <cell r="BR119" t="e">
            <v>#REF!</v>
          </cell>
          <cell r="BS119" t="e">
            <v>#REF!</v>
          </cell>
          <cell r="BT119" t="e">
            <v>#REF!</v>
          </cell>
          <cell r="BU119" t="e">
            <v>#REF!</v>
          </cell>
          <cell r="BV119" t="e">
            <v>#REF!</v>
          </cell>
          <cell r="BW119" t="e">
            <v>#REF!</v>
          </cell>
          <cell r="BX119" t="e">
            <v>#REF!</v>
          </cell>
          <cell r="BY119" t="e">
            <v>#REF!</v>
          </cell>
          <cell r="BZ119" t="e">
            <v>#REF!</v>
          </cell>
          <cell r="CA119" t="e">
            <v>#REF!</v>
          </cell>
        </row>
        <row r="120">
          <cell r="A120" t="e">
            <v>#REF!</v>
          </cell>
          <cell r="B120" t="e">
            <v>#REF!</v>
          </cell>
          <cell r="C120" t="e">
            <v>#REF!</v>
          </cell>
          <cell r="D120" t="e">
            <v>#REF!</v>
          </cell>
          <cell r="E120" t="e">
            <v>#REF!</v>
          </cell>
          <cell r="F120" t="e">
            <v>#REF!</v>
          </cell>
          <cell r="G120" t="e">
            <v>#REF!</v>
          </cell>
          <cell r="H120" t="e">
            <v>#REF!</v>
          </cell>
          <cell r="I120" t="e">
            <v>#REF!</v>
          </cell>
          <cell r="J120" t="e">
            <v>#REF!</v>
          </cell>
          <cell r="K120" t="e">
            <v>#REF!</v>
          </cell>
          <cell r="L120" t="e">
            <v>#REF!</v>
          </cell>
          <cell r="M120" t="e">
            <v>#REF!</v>
          </cell>
          <cell r="N120" t="e">
            <v>#REF!</v>
          </cell>
          <cell r="O120" t="e">
            <v>#REF!</v>
          </cell>
          <cell r="P120" t="e">
            <v>#REF!</v>
          </cell>
          <cell r="Q120" t="e">
            <v>#REF!</v>
          </cell>
          <cell r="R120" t="e">
            <v>#REF!</v>
          </cell>
          <cell r="S120" t="e">
            <v>#REF!</v>
          </cell>
          <cell r="T120" t="e">
            <v>#REF!</v>
          </cell>
          <cell r="U120" t="e">
            <v>#REF!</v>
          </cell>
          <cell r="V120" t="e">
            <v>#REF!</v>
          </cell>
          <cell r="W120" t="e">
            <v>#REF!</v>
          </cell>
          <cell r="X120" t="e">
            <v>#REF!</v>
          </cell>
          <cell r="Y120" t="e">
            <v>#REF!</v>
          </cell>
          <cell r="Z120" t="e">
            <v>#REF!</v>
          </cell>
          <cell r="AA120" t="e">
            <v>#REF!</v>
          </cell>
          <cell r="AB120" t="e">
            <v>#REF!</v>
          </cell>
          <cell r="AC120" t="e">
            <v>#REF!</v>
          </cell>
          <cell r="AD120" t="e">
            <v>#REF!</v>
          </cell>
          <cell r="AE120" t="e">
            <v>#REF!</v>
          </cell>
          <cell r="AF120" t="e">
            <v>#REF!</v>
          </cell>
          <cell r="AG120" t="e">
            <v>#REF!</v>
          </cell>
          <cell r="AH120" t="e">
            <v>#REF!</v>
          </cell>
          <cell r="AI120" t="e">
            <v>#REF!</v>
          </cell>
          <cell r="AJ120" t="e">
            <v>#REF!</v>
          </cell>
          <cell r="AK120" t="e">
            <v>#REF!</v>
          </cell>
          <cell r="AL120" t="e">
            <v>#REF!</v>
          </cell>
          <cell r="AM120" t="e">
            <v>#REF!</v>
          </cell>
          <cell r="AN120" t="e">
            <v>#REF!</v>
          </cell>
          <cell r="AO120" t="e">
            <v>#REF!</v>
          </cell>
          <cell r="AP120" t="e">
            <v>#REF!</v>
          </cell>
          <cell r="AQ120" t="e">
            <v>#REF!</v>
          </cell>
          <cell r="AR120" t="e">
            <v>#REF!</v>
          </cell>
          <cell r="AS120" t="e">
            <v>#REF!</v>
          </cell>
          <cell r="AT120" t="e">
            <v>#REF!</v>
          </cell>
          <cell r="AU120" t="e">
            <v>#REF!</v>
          </cell>
          <cell r="AV120" t="e">
            <v>#REF!</v>
          </cell>
          <cell r="AW120" t="e">
            <v>#REF!</v>
          </cell>
          <cell r="AX120" t="e">
            <v>#REF!</v>
          </cell>
          <cell r="AY120" t="e">
            <v>#REF!</v>
          </cell>
          <cell r="AZ120" t="e">
            <v>#REF!</v>
          </cell>
          <cell r="BA120" t="e">
            <v>#REF!</v>
          </cell>
          <cell r="BB120" t="e">
            <v>#REF!</v>
          </cell>
          <cell r="BC120" t="e">
            <v>#REF!</v>
          </cell>
          <cell r="BD120" t="e">
            <v>#REF!</v>
          </cell>
          <cell r="BE120" t="e">
            <v>#REF!</v>
          </cell>
          <cell r="BF120" t="e">
            <v>#REF!</v>
          </cell>
          <cell r="BG120" t="e">
            <v>#REF!</v>
          </cell>
          <cell r="BH120" t="e">
            <v>#REF!</v>
          </cell>
          <cell r="BI120" t="e">
            <v>#REF!</v>
          </cell>
          <cell r="BJ120" t="e">
            <v>#REF!</v>
          </cell>
          <cell r="BK120" t="e">
            <v>#REF!</v>
          </cell>
          <cell r="BL120" t="e">
            <v>#REF!</v>
          </cell>
          <cell r="BM120" t="e">
            <v>#REF!</v>
          </cell>
          <cell r="BN120" t="e">
            <v>#REF!</v>
          </cell>
          <cell r="BO120" t="e">
            <v>#REF!</v>
          </cell>
          <cell r="BP120" t="e">
            <v>#REF!</v>
          </cell>
          <cell r="BQ120" t="e">
            <v>#REF!</v>
          </cell>
          <cell r="BR120" t="e">
            <v>#REF!</v>
          </cell>
          <cell r="BS120" t="e">
            <v>#REF!</v>
          </cell>
          <cell r="BT120" t="e">
            <v>#REF!</v>
          </cell>
          <cell r="BU120" t="e">
            <v>#REF!</v>
          </cell>
          <cell r="BV120" t="e">
            <v>#REF!</v>
          </cell>
          <cell r="BW120" t="e">
            <v>#REF!</v>
          </cell>
          <cell r="BX120" t="e">
            <v>#REF!</v>
          </cell>
          <cell r="BY120" t="e">
            <v>#REF!</v>
          </cell>
          <cell r="BZ120" t="e">
            <v>#REF!</v>
          </cell>
          <cell r="CA120" t="e">
            <v>#REF!</v>
          </cell>
        </row>
        <row r="121">
          <cell r="A121" t="e">
            <v>#REF!</v>
          </cell>
          <cell r="B121" t="e">
            <v>#REF!</v>
          </cell>
          <cell r="C121" t="e">
            <v>#REF!</v>
          </cell>
          <cell r="D121" t="e">
            <v>#REF!</v>
          </cell>
          <cell r="E121" t="e">
            <v>#REF!</v>
          </cell>
          <cell r="F121" t="e">
            <v>#REF!</v>
          </cell>
          <cell r="G121" t="e">
            <v>#REF!</v>
          </cell>
          <cell r="H121" t="e">
            <v>#REF!</v>
          </cell>
          <cell r="I121" t="e">
            <v>#REF!</v>
          </cell>
          <cell r="J121" t="e">
            <v>#REF!</v>
          </cell>
          <cell r="K121" t="e">
            <v>#REF!</v>
          </cell>
          <cell r="L121" t="e">
            <v>#REF!</v>
          </cell>
          <cell r="M121" t="e">
            <v>#REF!</v>
          </cell>
          <cell r="N121" t="e">
            <v>#REF!</v>
          </cell>
          <cell r="O121" t="e">
            <v>#REF!</v>
          </cell>
          <cell r="P121" t="e">
            <v>#REF!</v>
          </cell>
          <cell r="Q121" t="e">
            <v>#REF!</v>
          </cell>
          <cell r="R121" t="e">
            <v>#REF!</v>
          </cell>
          <cell r="S121" t="e">
            <v>#REF!</v>
          </cell>
          <cell r="T121" t="e">
            <v>#REF!</v>
          </cell>
          <cell r="U121" t="e">
            <v>#REF!</v>
          </cell>
          <cell r="V121" t="e">
            <v>#REF!</v>
          </cell>
          <cell r="W121" t="e">
            <v>#REF!</v>
          </cell>
          <cell r="X121" t="e">
            <v>#REF!</v>
          </cell>
          <cell r="Y121" t="e">
            <v>#REF!</v>
          </cell>
          <cell r="Z121" t="e">
            <v>#REF!</v>
          </cell>
          <cell r="AA121" t="e">
            <v>#REF!</v>
          </cell>
          <cell r="AB121" t="e">
            <v>#REF!</v>
          </cell>
          <cell r="AC121" t="e">
            <v>#REF!</v>
          </cell>
          <cell r="AD121" t="e">
            <v>#REF!</v>
          </cell>
          <cell r="AE121" t="e">
            <v>#REF!</v>
          </cell>
          <cell r="AF121" t="e">
            <v>#REF!</v>
          </cell>
          <cell r="AG121" t="e">
            <v>#REF!</v>
          </cell>
          <cell r="AH121" t="e">
            <v>#REF!</v>
          </cell>
          <cell r="AI121" t="e">
            <v>#REF!</v>
          </cell>
          <cell r="AJ121" t="e">
            <v>#REF!</v>
          </cell>
          <cell r="AK121" t="e">
            <v>#REF!</v>
          </cell>
          <cell r="AL121" t="e">
            <v>#REF!</v>
          </cell>
          <cell r="AM121" t="e">
            <v>#REF!</v>
          </cell>
          <cell r="AN121" t="e">
            <v>#REF!</v>
          </cell>
          <cell r="AO121" t="e">
            <v>#REF!</v>
          </cell>
          <cell r="AP121" t="e">
            <v>#REF!</v>
          </cell>
          <cell r="AQ121" t="e">
            <v>#REF!</v>
          </cell>
          <cell r="AR121" t="e">
            <v>#REF!</v>
          </cell>
          <cell r="AS121" t="e">
            <v>#REF!</v>
          </cell>
          <cell r="AT121" t="e">
            <v>#REF!</v>
          </cell>
          <cell r="AU121" t="e">
            <v>#REF!</v>
          </cell>
          <cell r="AV121" t="e">
            <v>#REF!</v>
          </cell>
          <cell r="AW121" t="e">
            <v>#REF!</v>
          </cell>
          <cell r="AX121" t="e">
            <v>#REF!</v>
          </cell>
          <cell r="AY121" t="e">
            <v>#REF!</v>
          </cell>
          <cell r="AZ121" t="e">
            <v>#REF!</v>
          </cell>
          <cell r="BA121" t="e">
            <v>#REF!</v>
          </cell>
          <cell r="BB121" t="e">
            <v>#REF!</v>
          </cell>
          <cell r="BC121" t="e">
            <v>#REF!</v>
          </cell>
          <cell r="BD121" t="e">
            <v>#REF!</v>
          </cell>
          <cell r="BE121" t="e">
            <v>#REF!</v>
          </cell>
          <cell r="BF121" t="e">
            <v>#REF!</v>
          </cell>
          <cell r="BG121" t="e">
            <v>#REF!</v>
          </cell>
          <cell r="BH121" t="e">
            <v>#REF!</v>
          </cell>
          <cell r="BI121" t="e">
            <v>#REF!</v>
          </cell>
          <cell r="BJ121" t="e">
            <v>#REF!</v>
          </cell>
          <cell r="BK121" t="e">
            <v>#REF!</v>
          </cell>
          <cell r="BL121" t="e">
            <v>#REF!</v>
          </cell>
          <cell r="BM121" t="e">
            <v>#REF!</v>
          </cell>
          <cell r="BN121" t="e">
            <v>#REF!</v>
          </cell>
          <cell r="BO121" t="e">
            <v>#REF!</v>
          </cell>
          <cell r="BP121" t="e">
            <v>#REF!</v>
          </cell>
          <cell r="BQ121" t="e">
            <v>#REF!</v>
          </cell>
          <cell r="BR121" t="e">
            <v>#REF!</v>
          </cell>
          <cell r="BS121" t="e">
            <v>#REF!</v>
          </cell>
          <cell r="BT121" t="e">
            <v>#REF!</v>
          </cell>
          <cell r="BU121" t="e">
            <v>#REF!</v>
          </cell>
          <cell r="BV121" t="e">
            <v>#REF!</v>
          </cell>
          <cell r="BW121" t="e">
            <v>#REF!</v>
          </cell>
          <cell r="BX121" t="e">
            <v>#REF!</v>
          </cell>
          <cell r="BY121" t="e">
            <v>#REF!</v>
          </cell>
          <cell r="BZ121" t="e">
            <v>#REF!</v>
          </cell>
          <cell r="CA121" t="e">
            <v>#REF!</v>
          </cell>
        </row>
        <row r="122">
          <cell r="A122" t="e">
            <v>#REF!</v>
          </cell>
          <cell r="B122" t="e">
            <v>#REF!</v>
          </cell>
          <cell r="C122" t="e">
            <v>#REF!</v>
          </cell>
          <cell r="D122" t="e">
            <v>#REF!</v>
          </cell>
          <cell r="E122" t="e">
            <v>#REF!</v>
          </cell>
          <cell r="F122" t="e">
            <v>#REF!</v>
          </cell>
          <cell r="G122" t="e">
            <v>#REF!</v>
          </cell>
          <cell r="H122" t="e">
            <v>#REF!</v>
          </cell>
          <cell r="I122" t="e">
            <v>#REF!</v>
          </cell>
          <cell r="J122" t="e">
            <v>#REF!</v>
          </cell>
          <cell r="K122" t="e">
            <v>#REF!</v>
          </cell>
          <cell r="L122" t="e">
            <v>#REF!</v>
          </cell>
          <cell r="M122" t="e">
            <v>#REF!</v>
          </cell>
          <cell r="N122" t="e">
            <v>#REF!</v>
          </cell>
          <cell r="O122" t="e">
            <v>#REF!</v>
          </cell>
          <cell r="P122" t="e">
            <v>#REF!</v>
          </cell>
          <cell r="Q122" t="e">
            <v>#REF!</v>
          </cell>
          <cell r="R122" t="e">
            <v>#REF!</v>
          </cell>
          <cell r="S122" t="e">
            <v>#REF!</v>
          </cell>
          <cell r="T122" t="e">
            <v>#REF!</v>
          </cell>
          <cell r="U122" t="e">
            <v>#REF!</v>
          </cell>
          <cell r="V122" t="e">
            <v>#REF!</v>
          </cell>
          <cell r="W122" t="e">
            <v>#REF!</v>
          </cell>
          <cell r="X122" t="e">
            <v>#REF!</v>
          </cell>
          <cell r="Y122" t="e">
            <v>#REF!</v>
          </cell>
          <cell r="Z122" t="e">
            <v>#REF!</v>
          </cell>
          <cell r="AA122" t="e">
            <v>#REF!</v>
          </cell>
          <cell r="AB122" t="e">
            <v>#REF!</v>
          </cell>
          <cell r="AC122" t="e">
            <v>#REF!</v>
          </cell>
          <cell r="AD122" t="e">
            <v>#REF!</v>
          </cell>
          <cell r="AE122" t="e">
            <v>#REF!</v>
          </cell>
          <cell r="AF122" t="e">
            <v>#REF!</v>
          </cell>
          <cell r="AG122" t="e">
            <v>#REF!</v>
          </cell>
          <cell r="AH122" t="e">
            <v>#REF!</v>
          </cell>
          <cell r="AI122" t="e">
            <v>#REF!</v>
          </cell>
          <cell r="AJ122" t="e">
            <v>#REF!</v>
          </cell>
          <cell r="AK122" t="e">
            <v>#REF!</v>
          </cell>
          <cell r="AL122" t="e">
            <v>#REF!</v>
          </cell>
          <cell r="AM122" t="e">
            <v>#REF!</v>
          </cell>
          <cell r="AN122" t="e">
            <v>#REF!</v>
          </cell>
          <cell r="AO122" t="e">
            <v>#REF!</v>
          </cell>
          <cell r="AP122" t="e">
            <v>#REF!</v>
          </cell>
          <cell r="AQ122" t="e">
            <v>#REF!</v>
          </cell>
          <cell r="AR122" t="e">
            <v>#REF!</v>
          </cell>
          <cell r="AS122" t="e">
            <v>#REF!</v>
          </cell>
          <cell r="AT122" t="e">
            <v>#REF!</v>
          </cell>
          <cell r="AU122" t="e">
            <v>#REF!</v>
          </cell>
          <cell r="AV122" t="e">
            <v>#REF!</v>
          </cell>
          <cell r="AW122" t="e">
            <v>#REF!</v>
          </cell>
          <cell r="AX122" t="e">
            <v>#REF!</v>
          </cell>
          <cell r="AY122" t="e">
            <v>#REF!</v>
          </cell>
          <cell r="AZ122" t="e">
            <v>#REF!</v>
          </cell>
          <cell r="BA122" t="e">
            <v>#REF!</v>
          </cell>
          <cell r="BB122" t="e">
            <v>#REF!</v>
          </cell>
          <cell r="BC122" t="e">
            <v>#REF!</v>
          </cell>
          <cell r="BD122" t="e">
            <v>#REF!</v>
          </cell>
          <cell r="BE122" t="e">
            <v>#REF!</v>
          </cell>
          <cell r="BF122" t="e">
            <v>#REF!</v>
          </cell>
          <cell r="BG122" t="e">
            <v>#REF!</v>
          </cell>
          <cell r="BH122" t="e">
            <v>#REF!</v>
          </cell>
          <cell r="BI122" t="e">
            <v>#REF!</v>
          </cell>
          <cell r="BJ122" t="e">
            <v>#REF!</v>
          </cell>
          <cell r="BK122" t="e">
            <v>#REF!</v>
          </cell>
          <cell r="BL122" t="e">
            <v>#REF!</v>
          </cell>
          <cell r="BM122" t="e">
            <v>#REF!</v>
          </cell>
          <cell r="BN122" t="e">
            <v>#REF!</v>
          </cell>
          <cell r="BO122" t="e">
            <v>#REF!</v>
          </cell>
          <cell r="BP122" t="e">
            <v>#REF!</v>
          </cell>
          <cell r="BQ122" t="e">
            <v>#REF!</v>
          </cell>
          <cell r="BR122" t="e">
            <v>#REF!</v>
          </cell>
          <cell r="BS122" t="e">
            <v>#REF!</v>
          </cell>
          <cell r="BT122" t="e">
            <v>#REF!</v>
          </cell>
          <cell r="BU122" t="e">
            <v>#REF!</v>
          </cell>
          <cell r="BV122" t="e">
            <v>#REF!</v>
          </cell>
          <cell r="BW122" t="e">
            <v>#REF!</v>
          </cell>
          <cell r="BX122" t="e">
            <v>#REF!</v>
          </cell>
          <cell r="BY122" t="e">
            <v>#REF!</v>
          </cell>
          <cell r="BZ122" t="e">
            <v>#REF!</v>
          </cell>
          <cell r="CA122" t="e">
            <v>#REF!</v>
          </cell>
        </row>
        <row r="123">
          <cell r="A123" t="e">
            <v>#REF!</v>
          </cell>
          <cell r="B123" t="e">
            <v>#REF!</v>
          </cell>
          <cell r="C123" t="e">
            <v>#REF!</v>
          </cell>
          <cell r="D123" t="e">
            <v>#REF!</v>
          </cell>
          <cell r="E123" t="e">
            <v>#REF!</v>
          </cell>
          <cell r="F123" t="e">
            <v>#REF!</v>
          </cell>
          <cell r="G123" t="e">
            <v>#REF!</v>
          </cell>
          <cell r="H123" t="e">
            <v>#REF!</v>
          </cell>
          <cell r="I123" t="e">
            <v>#REF!</v>
          </cell>
          <cell r="J123" t="e">
            <v>#REF!</v>
          </cell>
          <cell r="K123" t="e">
            <v>#REF!</v>
          </cell>
          <cell r="L123" t="e">
            <v>#REF!</v>
          </cell>
          <cell r="M123" t="e">
            <v>#REF!</v>
          </cell>
          <cell r="N123" t="e">
            <v>#REF!</v>
          </cell>
          <cell r="O123" t="e">
            <v>#REF!</v>
          </cell>
          <cell r="P123" t="e">
            <v>#REF!</v>
          </cell>
          <cell r="Q123" t="e">
            <v>#REF!</v>
          </cell>
          <cell r="R123" t="e">
            <v>#REF!</v>
          </cell>
          <cell r="S123" t="e">
            <v>#REF!</v>
          </cell>
          <cell r="T123" t="e">
            <v>#REF!</v>
          </cell>
          <cell r="U123" t="e">
            <v>#REF!</v>
          </cell>
          <cell r="V123" t="e">
            <v>#REF!</v>
          </cell>
          <cell r="W123" t="e">
            <v>#REF!</v>
          </cell>
          <cell r="X123" t="e">
            <v>#REF!</v>
          </cell>
          <cell r="Y123" t="e">
            <v>#REF!</v>
          </cell>
          <cell r="Z123" t="e">
            <v>#REF!</v>
          </cell>
          <cell r="AA123" t="e">
            <v>#REF!</v>
          </cell>
          <cell r="AB123" t="e">
            <v>#REF!</v>
          </cell>
          <cell r="AC123" t="e">
            <v>#REF!</v>
          </cell>
          <cell r="AD123" t="e">
            <v>#REF!</v>
          </cell>
          <cell r="AE123" t="e">
            <v>#REF!</v>
          </cell>
          <cell r="AF123" t="e">
            <v>#REF!</v>
          </cell>
          <cell r="AG123" t="e">
            <v>#REF!</v>
          </cell>
          <cell r="AH123" t="e">
            <v>#REF!</v>
          </cell>
          <cell r="AI123" t="e">
            <v>#REF!</v>
          </cell>
          <cell r="AJ123" t="e">
            <v>#REF!</v>
          </cell>
          <cell r="AK123" t="e">
            <v>#REF!</v>
          </cell>
          <cell r="AL123" t="e">
            <v>#REF!</v>
          </cell>
          <cell r="AM123" t="e">
            <v>#REF!</v>
          </cell>
          <cell r="AN123" t="e">
            <v>#REF!</v>
          </cell>
          <cell r="AO123" t="e">
            <v>#REF!</v>
          </cell>
          <cell r="AP123" t="e">
            <v>#REF!</v>
          </cell>
          <cell r="AQ123" t="e">
            <v>#REF!</v>
          </cell>
          <cell r="AR123" t="e">
            <v>#REF!</v>
          </cell>
          <cell r="AS123" t="e">
            <v>#REF!</v>
          </cell>
          <cell r="AT123" t="e">
            <v>#REF!</v>
          </cell>
          <cell r="AU123" t="e">
            <v>#REF!</v>
          </cell>
          <cell r="AV123" t="e">
            <v>#REF!</v>
          </cell>
          <cell r="AW123" t="e">
            <v>#REF!</v>
          </cell>
          <cell r="AX123" t="e">
            <v>#REF!</v>
          </cell>
          <cell r="AY123" t="e">
            <v>#REF!</v>
          </cell>
          <cell r="AZ123" t="e">
            <v>#REF!</v>
          </cell>
          <cell r="BA123" t="e">
            <v>#REF!</v>
          </cell>
          <cell r="BB123" t="e">
            <v>#REF!</v>
          </cell>
          <cell r="BC123" t="e">
            <v>#REF!</v>
          </cell>
          <cell r="BD123" t="e">
            <v>#REF!</v>
          </cell>
          <cell r="BE123" t="e">
            <v>#REF!</v>
          </cell>
          <cell r="BF123" t="e">
            <v>#REF!</v>
          </cell>
          <cell r="BG123" t="e">
            <v>#REF!</v>
          </cell>
          <cell r="BH123" t="e">
            <v>#REF!</v>
          </cell>
          <cell r="BI123" t="e">
            <v>#REF!</v>
          </cell>
          <cell r="BJ123" t="e">
            <v>#REF!</v>
          </cell>
          <cell r="BK123" t="e">
            <v>#REF!</v>
          </cell>
          <cell r="BL123" t="e">
            <v>#REF!</v>
          </cell>
          <cell r="BM123" t="e">
            <v>#REF!</v>
          </cell>
          <cell r="BN123" t="e">
            <v>#REF!</v>
          </cell>
          <cell r="BO123" t="e">
            <v>#REF!</v>
          </cell>
          <cell r="BP123" t="e">
            <v>#REF!</v>
          </cell>
          <cell r="BQ123" t="e">
            <v>#REF!</v>
          </cell>
          <cell r="BR123" t="e">
            <v>#REF!</v>
          </cell>
          <cell r="BS123" t="e">
            <v>#REF!</v>
          </cell>
          <cell r="BT123" t="e">
            <v>#REF!</v>
          </cell>
          <cell r="BU123" t="e">
            <v>#REF!</v>
          </cell>
          <cell r="BV123" t="e">
            <v>#REF!</v>
          </cell>
          <cell r="BW123" t="e">
            <v>#REF!</v>
          </cell>
          <cell r="BX123" t="e">
            <v>#REF!</v>
          </cell>
          <cell r="BY123" t="e">
            <v>#REF!</v>
          </cell>
          <cell r="BZ123" t="e">
            <v>#REF!</v>
          </cell>
          <cell r="CA123" t="e">
            <v>#REF!</v>
          </cell>
        </row>
        <row r="124">
          <cell r="A124" t="e">
            <v>#REF!</v>
          </cell>
          <cell r="B124" t="e">
            <v>#REF!</v>
          </cell>
          <cell r="C124" t="e">
            <v>#REF!</v>
          </cell>
          <cell r="D124" t="e">
            <v>#REF!</v>
          </cell>
          <cell r="E124" t="e">
            <v>#REF!</v>
          </cell>
          <cell r="F124" t="e">
            <v>#REF!</v>
          </cell>
          <cell r="G124" t="e">
            <v>#REF!</v>
          </cell>
          <cell r="H124" t="e">
            <v>#REF!</v>
          </cell>
          <cell r="I124" t="e">
            <v>#REF!</v>
          </cell>
          <cell r="J124" t="e">
            <v>#REF!</v>
          </cell>
          <cell r="K124" t="e">
            <v>#REF!</v>
          </cell>
          <cell r="L124" t="e">
            <v>#REF!</v>
          </cell>
          <cell r="M124" t="e">
            <v>#REF!</v>
          </cell>
          <cell r="N124" t="e">
            <v>#REF!</v>
          </cell>
          <cell r="O124" t="e">
            <v>#REF!</v>
          </cell>
          <cell r="P124" t="e">
            <v>#REF!</v>
          </cell>
          <cell r="Q124" t="e">
            <v>#REF!</v>
          </cell>
          <cell r="R124" t="e">
            <v>#REF!</v>
          </cell>
          <cell r="S124" t="e">
            <v>#REF!</v>
          </cell>
          <cell r="T124" t="e">
            <v>#REF!</v>
          </cell>
          <cell r="U124" t="e">
            <v>#REF!</v>
          </cell>
          <cell r="V124" t="e">
            <v>#REF!</v>
          </cell>
          <cell r="W124" t="e">
            <v>#REF!</v>
          </cell>
          <cell r="X124" t="e">
            <v>#REF!</v>
          </cell>
          <cell r="Y124" t="e">
            <v>#REF!</v>
          </cell>
          <cell r="Z124" t="e">
            <v>#REF!</v>
          </cell>
          <cell r="AA124" t="e">
            <v>#REF!</v>
          </cell>
          <cell r="AB124" t="e">
            <v>#REF!</v>
          </cell>
          <cell r="AC124" t="e">
            <v>#REF!</v>
          </cell>
          <cell r="AD124" t="e">
            <v>#REF!</v>
          </cell>
          <cell r="AE124" t="e">
            <v>#REF!</v>
          </cell>
          <cell r="AF124" t="e">
            <v>#REF!</v>
          </cell>
          <cell r="AG124" t="e">
            <v>#REF!</v>
          </cell>
          <cell r="AH124" t="e">
            <v>#REF!</v>
          </cell>
          <cell r="AI124" t="e">
            <v>#REF!</v>
          </cell>
          <cell r="AJ124" t="e">
            <v>#REF!</v>
          </cell>
          <cell r="AK124" t="e">
            <v>#REF!</v>
          </cell>
          <cell r="AL124" t="e">
            <v>#REF!</v>
          </cell>
          <cell r="AM124" t="e">
            <v>#REF!</v>
          </cell>
          <cell r="AN124" t="e">
            <v>#REF!</v>
          </cell>
          <cell r="AO124" t="e">
            <v>#REF!</v>
          </cell>
          <cell r="AP124" t="e">
            <v>#REF!</v>
          </cell>
          <cell r="AQ124" t="e">
            <v>#REF!</v>
          </cell>
          <cell r="AR124" t="e">
            <v>#REF!</v>
          </cell>
          <cell r="AS124" t="e">
            <v>#REF!</v>
          </cell>
          <cell r="AT124" t="e">
            <v>#REF!</v>
          </cell>
          <cell r="AU124" t="e">
            <v>#REF!</v>
          </cell>
          <cell r="AV124" t="e">
            <v>#REF!</v>
          </cell>
          <cell r="AW124" t="e">
            <v>#REF!</v>
          </cell>
          <cell r="AX124" t="e">
            <v>#REF!</v>
          </cell>
          <cell r="AY124" t="e">
            <v>#REF!</v>
          </cell>
          <cell r="AZ124" t="e">
            <v>#REF!</v>
          </cell>
          <cell r="BA124" t="e">
            <v>#REF!</v>
          </cell>
          <cell r="BB124" t="e">
            <v>#REF!</v>
          </cell>
          <cell r="BC124" t="e">
            <v>#REF!</v>
          </cell>
          <cell r="BD124" t="e">
            <v>#REF!</v>
          </cell>
          <cell r="BE124" t="e">
            <v>#REF!</v>
          </cell>
          <cell r="BF124" t="e">
            <v>#REF!</v>
          </cell>
          <cell r="BG124" t="e">
            <v>#REF!</v>
          </cell>
          <cell r="BH124" t="e">
            <v>#REF!</v>
          </cell>
          <cell r="BI124" t="e">
            <v>#REF!</v>
          </cell>
          <cell r="BJ124" t="e">
            <v>#REF!</v>
          </cell>
          <cell r="BK124" t="e">
            <v>#REF!</v>
          </cell>
          <cell r="BL124" t="e">
            <v>#REF!</v>
          </cell>
          <cell r="BM124" t="e">
            <v>#REF!</v>
          </cell>
          <cell r="BN124" t="e">
            <v>#REF!</v>
          </cell>
          <cell r="BO124" t="e">
            <v>#REF!</v>
          </cell>
          <cell r="BP124" t="e">
            <v>#REF!</v>
          </cell>
          <cell r="BQ124" t="e">
            <v>#REF!</v>
          </cell>
          <cell r="BR124" t="e">
            <v>#REF!</v>
          </cell>
          <cell r="BS124" t="e">
            <v>#REF!</v>
          </cell>
          <cell r="BT124" t="e">
            <v>#REF!</v>
          </cell>
          <cell r="BU124" t="e">
            <v>#REF!</v>
          </cell>
          <cell r="BV124" t="e">
            <v>#REF!</v>
          </cell>
          <cell r="BW124" t="e">
            <v>#REF!</v>
          </cell>
          <cell r="BX124" t="e">
            <v>#REF!</v>
          </cell>
          <cell r="BY124" t="e">
            <v>#REF!</v>
          </cell>
          <cell r="BZ124" t="e">
            <v>#REF!</v>
          </cell>
          <cell r="CA124" t="e">
            <v>#REF!</v>
          </cell>
        </row>
        <row r="125">
          <cell r="A125" t="e">
            <v>#REF!</v>
          </cell>
          <cell r="B125" t="e">
            <v>#REF!</v>
          </cell>
          <cell r="C125" t="e">
            <v>#REF!</v>
          </cell>
          <cell r="D125" t="e">
            <v>#REF!</v>
          </cell>
          <cell r="E125" t="e">
            <v>#REF!</v>
          </cell>
          <cell r="F125" t="e">
            <v>#REF!</v>
          </cell>
          <cell r="G125" t="e">
            <v>#REF!</v>
          </cell>
          <cell r="H125" t="e">
            <v>#REF!</v>
          </cell>
          <cell r="I125" t="e">
            <v>#REF!</v>
          </cell>
          <cell r="J125" t="e">
            <v>#REF!</v>
          </cell>
          <cell r="K125" t="e">
            <v>#REF!</v>
          </cell>
          <cell r="L125" t="e">
            <v>#REF!</v>
          </cell>
          <cell r="M125" t="e">
            <v>#REF!</v>
          </cell>
          <cell r="N125" t="e">
            <v>#REF!</v>
          </cell>
          <cell r="O125" t="e">
            <v>#REF!</v>
          </cell>
          <cell r="P125" t="e">
            <v>#REF!</v>
          </cell>
          <cell r="Q125" t="e">
            <v>#REF!</v>
          </cell>
          <cell r="R125" t="e">
            <v>#REF!</v>
          </cell>
          <cell r="S125" t="e">
            <v>#REF!</v>
          </cell>
          <cell r="T125" t="e">
            <v>#REF!</v>
          </cell>
          <cell r="U125" t="e">
            <v>#REF!</v>
          </cell>
          <cell r="V125" t="e">
            <v>#REF!</v>
          </cell>
          <cell r="W125" t="e">
            <v>#REF!</v>
          </cell>
          <cell r="X125" t="e">
            <v>#REF!</v>
          </cell>
          <cell r="Y125" t="e">
            <v>#REF!</v>
          </cell>
          <cell r="Z125" t="e">
            <v>#REF!</v>
          </cell>
          <cell r="AA125" t="e">
            <v>#REF!</v>
          </cell>
          <cell r="AB125" t="e">
            <v>#REF!</v>
          </cell>
          <cell r="AC125" t="e">
            <v>#REF!</v>
          </cell>
          <cell r="AD125" t="e">
            <v>#REF!</v>
          </cell>
          <cell r="AE125" t="e">
            <v>#REF!</v>
          </cell>
          <cell r="AF125" t="e">
            <v>#REF!</v>
          </cell>
          <cell r="AG125" t="e">
            <v>#REF!</v>
          </cell>
          <cell r="AH125" t="e">
            <v>#REF!</v>
          </cell>
          <cell r="AI125" t="e">
            <v>#REF!</v>
          </cell>
          <cell r="AJ125" t="e">
            <v>#REF!</v>
          </cell>
          <cell r="AK125" t="e">
            <v>#REF!</v>
          </cell>
          <cell r="AL125" t="e">
            <v>#REF!</v>
          </cell>
          <cell r="AM125" t="e">
            <v>#REF!</v>
          </cell>
          <cell r="AN125" t="e">
            <v>#REF!</v>
          </cell>
          <cell r="AO125" t="e">
            <v>#REF!</v>
          </cell>
          <cell r="AP125" t="e">
            <v>#REF!</v>
          </cell>
          <cell r="AQ125" t="e">
            <v>#REF!</v>
          </cell>
          <cell r="AR125" t="e">
            <v>#REF!</v>
          </cell>
          <cell r="AS125" t="e">
            <v>#REF!</v>
          </cell>
          <cell r="AT125" t="e">
            <v>#REF!</v>
          </cell>
          <cell r="AU125" t="e">
            <v>#REF!</v>
          </cell>
          <cell r="AV125" t="e">
            <v>#REF!</v>
          </cell>
          <cell r="AW125" t="e">
            <v>#REF!</v>
          </cell>
          <cell r="AX125" t="e">
            <v>#REF!</v>
          </cell>
          <cell r="AY125" t="e">
            <v>#REF!</v>
          </cell>
          <cell r="AZ125" t="e">
            <v>#REF!</v>
          </cell>
          <cell r="BA125" t="e">
            <v>#REF!</v>
          </cell>
          <cell r="BB125" t="e">
            <v>#REF!</v>
          </cell>
          <cell r="BC125" t="e">
            <v>#REF!</v>
          </cell>
          <cell r="BD125" t="e">
            <v>#REF!</v>
          </cell>
          <cell r="BE125" t="e">
            <v>#REF!</v>
          </cell>
          <cell r="BF125" t="e">
            <v>#REF!</v>
          </cell>
          <cell r="BG125" t="e">
            <v>#REF!</v>
          </cell>
          <cell r="BH125" t="e">
            <v>#REF!</v>
          </cell>
          <cell r="BI125" t="e">
            <v>#REF!</v>
          </cell>
          <cell r="BJ125" t="e">
            <v>#REF!</v>
          </cell>
          <cell r="BK125" t="e">
            <v>#REF!</v>
          </cell>
          <cell r="BL125" t="e">
            <v>#REF!</v>
          </cell>
          <cell r="BM125" t="e">
            <v>#REF!</v>
          </cell>
          <cell r="BN125" t="e">
            <v>#REF!</v>
          </cell>
          <cell r="BO125" t="e">
            <v>#REF!</v>
          </cell>
          <cell r="BP125" t="e">
            <v>#REF!</v>
          </cell>
          <cell r="BQ125" t="e">
            <v>#REF!</v>
          </cell>
          <cell r="BR125" t="e">
            <v>#REF!</v>
          </cell>
          <cell r="BS125" t="e">
            <v>#REF!</v>
          </cell>
          <cell r="BT125" t="e">
            <v>#REF!</v>
          </cell>
          <cell r="BU125" t="e">
            <v>#REF!</v>
          </cell>
          <cell r="BV125" t="e">
            <v>#REF!</v>
          </cell>
          <cell r="BW125" t="e">
            <v>#REF!</v>
          </cell>
          <cell r="BX125" t="e">
            <v>#REF!</v>
          </cell>
          <cell r="BY125" t="e">
            <v>#REF!</v>
          </cell>
          <cell r="BZ125" t="e">
            <v>#REF!</v>
          </cell>
          <cell r="CA125" t="e">
            <v>#REF!</v>
          </cell>
        </row>
        <row r="126">
          <cell r="A126" t="e">
            <v>#REF!</v>
          </cell>
          <cell r="B126" t="e">
            <v>#REF!</v>
          </cell>
          <cell r="C126" t="e">
            <v>#REF!</v>
          </cell>
          <cell r="D126" t="e">
            <v>#REF!</v>
          </cell>
          <cell r="E126" t="e">
            <v>#REF!</v>
          </cell>
          <cell r="F126" t="e">
            <v>#REF!</v>
          </cell>
          <cell r="G126" t="e">
            <v>#REF!</v>
          </cell>
          <cell r="H126" t="e">
            <v>#REF!</v>
          </cell>
          <cell r="I126" t="e">
            <v>#REF!</v>
          </cell>
          <cell r="J126" t="e">
            <v>#REF!</v>
          </cell>
          <cell r="K126" t="e">
            <v>#REF!</v>
          </cell>
          <cell r="L126" t="e">
            <v>#REF!</v>
          </cell>
          <cell r="M126" t="e">
            <v>#REF!</v>
          </cell>
          <cell r="N126" t="e">
            <v>#REF!</v>
          </cell>
          <cell r="O126" t="e">
            <v>#REF!</v>
          </cell>
          <cell r="P126" t="e">
            <v>#REF!</v>
          </cell>
          <cell r="Q126" t="e">
            <v>#REF!</v>
          </cell>
          <cell r="R126" t="e">
            <v>#REF!</v>
          </cell>
          <cell r="S126" t="e">
            <v>#REF!</v>
          </cell>
          <cell r="T126" t="e">
            <v>#REF!</v>
          </cell>
          <cell r="U126" t="e">
            <v>#REF!</v>
          </cell>
          <cell r="V126" t="e">
            <v>#REF!</v>
          </cell>
          <cell r="W126" t="e">
            <v>#REF!</v>
          </cell>
          <cell r="X126" t="e">
            <v>#REF!</v>
          </cell>
          <cell r="Y126" t="e">
            <v>#REF!</v>
          </cell>
          <cell r="Z126" t="e">
            <v>#REF!</v>
          </cell>
          <cell r="AA126" t="e">
            <v>#REF!</v>
          </cell>
          <cell r="AB126" t="e">
            <v>#REF!</v>
          </cell>
          <cell r="AC126" t="e">
            <v>#REF!</v>
          </cell>
          <cell r="AD126" t="e">
            <v>#REF!</v>
          </cell>
          <cell r="AE126" t="e">
            <v>#REF!</v>
          </cell>
          <cell r="AF126" t="e">
            <v>#REF!</v>
          </cell>
          <cell r="AG126" t="e">
            <v>#REF!</v>
          </cell>
          <cell r="AH126" t="e">
            <v>#REF!</v>
          </cell>
          <cell r="AI126" t="e">
            <v>#REF!</v>
          </cell>
          <cell r="AJ126" t="e">
            <v>#REF!</v>
          </cell>
          <cell r="AK126" t="e">
            <v>#REF!</v>
          </cell>
          <cell r="AL126" t="e">
            <v>#REF!</v>
          </cell>
          <cell r="AM126" t="e">
            <v>#REF!</v>
          </cell>
          <cell r="AN126" t="e">
            <v>#REF!</v>
          </cell>
          <cell r="AO126" t="e">
            <v>#REF!</v>
          </cell>
          <cell r="AP126" t="e">
            <v>#REF!</v>
          </cell>
          <cell r="AQ126" t="e">
            <v>#REF!</v>
          </cell>
          <cell r="AR126" t="e">
            <v>#REF!</v>
          </cell>
          <cell r="AS126" t="e">
            <v>#REF!</v>
          </cell>
          <cell r="AT126" t="e">
            <v>#REF!</v>
          </cell>
          <cell r="AU126" t="e">
            <v>#REF!</v>
          </cell>
          <cell r="AV126" t="e">
            <v>#REF!</v>
          </cell>
          <cell r="AW126" t="e">
            <v>#REF!</v>
          </cell>
          <cell r="AX126" t="e">
            <v>#REF!</v>
          </cell>
          <cell r="AY126" t="e">
            <v>#REF!</v>
          </cell>
          <cell r="AZ126" t="e">
            <v>#REF!</v>
          </cell>
          <cell r="BA126" t="e">
            <v>#REF!</v>
          </cell>
          <cell r="BB126" t="e">
            <v>#REF!</v>
          </cell>
          <cell r="BC126" t="e">
            <v>#REF!</v>
          </cell>
          <cell r="BD126" t="e">
            <v>#REF!</v>
          </cell>
          <cell r="BE126" t="e">
            <v>#REF!</v>
          </cell>
          <cell r="BF126" t="e">
            <v>#REF!</v>
          </cell>
          <cell r="BG126" t="e">
            <v>#REF!</v>
          </cell>
          <cell r="BH126" t="e">
            <v>#REF!</v>
          </cell>
          <cell r="BI126" t="e">
            <v>#REF!</v>
          </cell>
          <cell r="BJ126" t="e">
            <v>#REF!</v>
          </cell>
          <cell r="BK126" t="e">
            <v>#REF!</v>
          </cell>
          <cell r="BL126" t="e">
            <v>#REF!</v>
          </cell>
          <cell r="BM126" t="e">
            <v>#REF!</v>
          </cell>
          <cell r="BN126" t="e">
            <v>#REF!</v>
          </cell>
          <cell r="BO126" t="e">
            <v>#REF!</v>
          </cell>
          <cell r="BP126" t="e">
            <v>#REF!</v>
          </cell>
          <cell r="BQ126" t="e">
            <v>#REF!</v>
          </cell>
          <cell r="BR126" t="e">
            <v>#REF!</v>
          </cell>
          <cell r="BS126" t="e">
            <v>#REF!</v>
          </cell>
          <cell r="BT126" t="e">
            <v>#REF!</v>
          </cell>
          <cell r="BU126" t="e">
            <v>#REF!</v>
          </cell>
          <cell r="BV126" t="e">
            <v>#REF!</v>
          </cell>
          <cell r="BW126" t="e">
            <v>#REF!</v>
          </cell>
          <cell r="BX126" t="e">
            <v>#REF!</v>
          </cell>
          <cell r="BY126" t="e">
            <v>#REF!</v>
          </cell>
          <cell r="BZ126" t="e">
            <v>#REF!</v>
          </cell>
          <cell r="CA126" t="e">
            <v>#REF!</v>
          </cell>
        </row>
        <row r="127">
          <cell r="A127" t="e">
            <v>#REF!</v>
          </cell>
          <cell r="B127" t="e">
            <v>#REF!</v>
          </cell>
          <cell r="C127" t="e">
            <v>#REF!</v>
          </cell>
          <cell r="D127" t="e">
            <v>#REF!</v>
          </cell>
          <cell r="E127" t="e">
            <v>#REF!</v>
          </cell>
          <cell r="F127" t="e">
            <v>#REF!</v>
          </cell>
          <cell r="G127" t="e">
            <v>#REF!</v>
          </cell>
          <cell r="H127" t="e">
            <v>#REF!</v>
          </cell>
          <cell r="I127" t="e">
            <v>#REF!</v>
          </cell>
          <cell r="J127" t="e">
            <v>#REF!</v>
          </cell>
          <cell r="K127" t="e">
            <v>#REF!</v>
          </cell>
          <cell r="L127" t="e">
            <v>#REF!</v>
          </cell>
          <cell r="M127" t="e">
            <v>#REF!</v>
          </cell>
          <cell r="N127" t="e">
            <v>#REF!</v>
          </cell>
          <cell r="O127" t="e">
            <v>#REF!</v>
          </cell>
          <cell r="P127" t="e">
            <v>#REF!</v>
          </cell>
          <cell r="Q127" t="e">
            <v>#REF!</v>
          </cell>
          <cell r="R127" t="e">
            <v>#REF!</v>
          </cell>
          <cell r="S127" t="e">
            <v>#REF!</v>
          </cell>
          <cell r="T127" t="e">
            <v>#REF!</v>
          </cell>
          <cell r="U127" t="e">
            <v>#REF!</v>
          </cell>
          <cell r="V127" t="e">
            <v>#REF!</v>
          </cell>
          <cell r="W127" t="e">
            <v>#REF!</v>
          </cell>
          <cell r="X127" t="e">
            <v>#REF!</v>
          </cell>
          <cell r="Y127" t="e">
            <v>#REF!</v>
          </cell>
          <cell r="Z127" t="e">
            <v>#REF!</v>
          </cell>
          <cell r="AA127" t="e">
            <v>#REF!</v>
          </cell>
          <cell r="AB127" t="e">
            <v>#REF!</v>
          </cell>
          <cell r="AC127" t="e">
            <v>#REF!</v>
          </cell>
          <cell r="AD127" t="e">
            <v>#REF!</v>
          </cell>
          <cell r="AE127" t="e">
            <v>#REF!</v>
          </cell>
          <cell r="AF127" t="e">
            <v>#REF!</v>
          </cell>
          <cell r="AG127" t="e">
            <v>#REF!</v>
          </cell>
          <cell r="AH127" t="e">
            <v>#REF!</v>
          </cell>
          <cell r="AI127" t="e">
            <v>#REF!</v>
          </cell>
          <cell r="AJ127" t="e">
            <v>#REF!</v>
          </cell>
          <cell r="AK127" t="e">
            <v>#REF!</v>
          </cell>
          <cell r="AL127" t="e">
            <v>#REF!</v>
          </cell>
          <cell r="AM127" t="e">
            <v>#REF!</v>
          </cell>
          <cell r="AN127" t="e">
            <v>#REF!</v>
          </cell>
          <cell r="AO127" t="e">
            <v>#REF!</v>
          </cell>
          <cell r="AP127" t="e">
            <v>#REF!</v>
          </cell>
          <cell r="AQ127" t="e">
            <v>#REF!</v>
          </cell>
          <cell r="AR127" t="e">
            <v>#REF!</v>
          </cell>
          <cell r="AS127" t="e">
            <v>#REF!</v>
          </cell>
          <cell r="AT127" t="e">
            <v>#REF!</v>
          </cell>
          <cell r="AU127" t="e">
            <v>#REF!</v>
          </cell>
          <cell r="AV127" t="e">
            <v>#REF!</v>
          </cell>
          <cell r="AW127" t="e">
            <v>#REF!</v>
          </cell>
          <cell r="AX127" t="e">
            <v>#REF!</v>
          </cell>
          <cell r="AY127" t="e">
            <v>#REF!</v>
          </cell>
          <cell r="AZ127" t="e">
            <v>#REF!</v>
          </cell>
          <cell r="BA127" t="e">
            <v>#REF!</v>
          </cell>
          <cell r="BB127" t="e">
            <v>#REF!</v>
          </cell>
          <cell r="BC127" t="e">
            <v>#REF!</v>
          </cell>
          <cell r="BD127" t="e">
            <v>#REF!</v>
          </cell>
          <cell r="BE127" t="e">
            <v>#REF!</v>
          </cell>
          <cell r="BF127" t="e">
            <v>#REF!</v>
          </cell>
          <cell r="BG127" t="e">
            <v>#REF!</v>
          </cell>
          <cell r="BH127" t="e">
            <v>#REF!</v>
          </cell>
          <cell r="BI127" t="e">
            <v>#REF!</v>
          </cell>
          <cell r="BJ127" t="e">
            <v>#REF!</v>
          </cell>
          <cell r="BK127" t="e">
            <v>#REF!</v>
          </cell>
          <cell r="BL127" t="e">
            <v>#REF!</v>
          </cell>
          <cell r="BM127" t="e">
            <v>#REF!</v>
          </cell>
          <cell r="BN127" t="e">
            <v>#REF!</v>
          </cell>
          <cell r="BO127" t="e">
            <v>#REF!</v>
          </cell>
          <cell r="BP127" t="e">
            <v>#REF!</v>
          </cell>
          <cell r="BQ127" t="e">
            <v>#REF!</v>
          </cell>
          <cell r="BR127" t="e">
            <v>#REF!</v>
          </cell>
          <cell r="BS127" t="e">
            <v>#REF!</v>
          </cell>
          <cell r="BT127" t="e">
            <v>#REF!</v>
          </cell>
          <cell r="BU127" t="e">
            <v>#REF!</v>
          </cell>
          <cell r="BV127" t="e">
            <v>#REF!</v>
          </cell>
          <cell r="BW127" t="e">
            <v>#REF!</v>
          </cell>
          <cell r="BX127" t="e">
            <v>#REF!</v>
          </cell>
          <cell r="BY127" t="e">
            <v>#REF!</v>
          </cell>
          <cell r="BZ127" t="e">
            <v>#REF!</v>
          </cell>
          <cell r="CA127" t="e">
            <v>#REF!</v>
          </cell>
        </row>
        <row r="128">
          <cell r="A128" t="e">
            <v>#REF!</v>
          </cell>
          <cell r="B128" t="e">
            <v>#REF!</v>
          </cell>
          <cell r="C128" t="e">
            <v>#REF!</v>
          </cell>
          <cell r="D128" t="e">
            <v>#REF!</v>
          </cell>
          <cell r="E128" t="e">
            <v>#REF!</v>
          </cell>
          <cell r="F128" t="e">
            <v>#REF!</v>
          </cell>
          <cell r="G128" t="e">
            <v>#REF!</v>
          </cell>
          <cell r="H128" t="e">
            <v>#REF!</v>
          </cell>
          <cell r="I128" t="e">
            <v>#REF!</v>
          </cell>
          <cell r="J128" t="e">
            <v>#REF!</v>
          </cell>
          <cell r="K128" t="e">
            <v>#REF!</v>
          </cell>
          <cell r="L128" t="e">
            <v>#REF!</v>
          </cell>
          <cell r="M128" t="e">
            <v>#REF!</v>
          </cell>
          <cell r="N128" t="e">
            <v>#REF!</v>
          </cell>
          <cell r="O128" t="e">
            <v>#REF!</v>
          </cell>
          <cell r="P128" t="e">
            <v>#REF!</v>
          </cell>
          <cell r="Q128" t="e">
            <v>#REF!</v>
          </cell>
          <cell r="R128" t="e">
            <v>#REF!</v>
          </cell>
          <cell r="S128" t="e">
            <v>#REF!</v>
          </cell>
          <cell r="T128" t="e">
            <v>#REF!</v>
          </cell>
          <cell r="U128" t="e">
            <v>#REF!</v>
          </cell>
          <cell r="V128" t="e">
            <v>#REF!</v>
          </cell>
          <cell r="W128" t="e">
            <v>#REF!</v>
          </cell>
          <cell r="X128" t="e">
            <v>#REF!</v>
          </cell>
          <cell r="Y128" t="e">
            <v>#REF!</v>
          </cell>
          <cell r="Z128" t="e">
            <v>#REF!</v>
          </cell>
          <cell r="AA128" t="e">
            <v>#REF!</v>
          </cell>
          <cell r="AB128" t="e">
            <v>#REF!</v>
          </cell>
          <cell r="AC128" t="e">
            <v>#REF!</v>
          </cell>
          <cell r="AD128" t="e">
            <v>#REF!</v>
          </cell>
          <cell r="AE128" t="e">
            <v>#REF!</v>
          </cell>
          <cell r="AF128" t="e">
            <v>#REF!</v>
          </cell>
          <cell r="AG128" t="e">
            <v>#REF!</v>
          </cell>
          <cell r="AH128" t="e">
            <v>#REF!</v>
          </cell>
          <cell r="AI128" t="e">
            <v>#REF!</v>
          </cell>
          <cell r="AJ128" t="e">
            <v>#REF!</v>
          </cell>
          <cell r="AK128" t="e">
            <v>#REF!</v>
          </cell>
          <cell r="AL128" t="e">
            <v>#REF!</v>
          </cell>
          <cell r="AM128" t="e">
            <v>#REF!</v>
          </cell>
          <cell r="AN128" t="e">
            <v>#REF!</v>
          </cell>
          <cell r="AO128" t="e">
            <v>#REF!</v>
          </cell>
          <cell r="AP128" t="e">
            <v>#REF!</v>
          </cell>
          <cell r="AQ128" t="e">
            <v>#REF!</v>
          </cell>
          <cell r="AR128" t="e">
            <v>#REF!</v>
          </cell>
          <cell r="AS128" t="e">
            <v>#REF!</v>
          </cell>
          <cell r="AT128" t="e">
            <v>#REF!</v>
          </cell>
          <cell r="AU128" t="e">
            <v>#REF!</v>
          </cell>
          <cell r="AV128" t="e">
            <v>#REF!</v>
          </cell>
          <cell r="AW128" t="e">
            <v>#REF!</v>
          </cell>
          <cell r="AX128" t="e">
            <v>#REF!</v>
          </cell>
          <cell r="AY128" t="e">
            <v>#REF!</v>
          </cell>
          <cell r="AZ128" t="e">
            <v>#REF!</v>
          </cell>
          <cell r="BA128" t="e">
            <v>#REF!</v>
          </cell>
          <cell r="BB128" t="e">
            <v>#REF!</v>
          </cell>
          <cell r="BC128" t="e">
            <v>#REF!</v>
          </cell>
          <cell r="BD128" t="e">
            <v>#REF!</v>
          </cell>
          <cell r="BE128" t="e">
            <v>#REF!</v>
          </cell>
          <cell r="BF128" t="e">
            <v>#REF!</v>
          </cell>
          <cell r="BG128" t="e">
            <v>#REF!</v>
          </cell>
          <cell r="BH128" t="e">
            <v>#REF!</v>
          </cell>
          <cell r="BI128" t="e">
            <v>#REF!</v>
          </cell>
          <cell r="BJ128" t="e">
            <v>#REF!</v>
          </cell>
          <cell r="BK128" t="e">
            <v>#REF!</v>
          </cell>
          <cell r="BL128" t="e">
            <v>#REF!</v>
          </cell>
          <cell r="BM128" t="e">
            <v>#REF!</v>
          </cell>
          <cell r="BN128" t="e">
            <v>#REF!</v>
          </cell>
          <cell r="BO128" t="e">
            <v>#REF!</v>
          </cell>
          <cell r="BP128" t="e">
            <v>#REF!</v>
          </cell>
          <cell r="BQ128" t="e">
            <v>#REF!</v>
          </cell>
          <cell r="BR128" t="e">
            <v>#REF!</v>
          </cell>
          <cell r="BS128" t="e">
            <v>#REF!</v>
          </cell>
          <cell r="BT128" t="e">
            <v>#REF!</v>
          </cell>
          <cell r="BU128" t="e">
            <v>#REF!</v>
          </cell>
          <cell r="BV128" t="e">
            <v>#REF!</v>
          </cell>
          <cell r="BW128" t="e">
            <v>#REF!</v>
          </cell>
          <cell r="BX128" t="e">
            <v>#REF!</v>
          </cell>
          <cell r="BY128" t="e">
            <v>#REF!</v>
          </cell>
          <cell r="BZ128" t="e">
            <v>#REF!</v>
          </cell>
          <cell r="CA128" t="e">
            <v>#REF!</v>
          </cell>
        </row>
        <row r="129">
          <cell r="A129" t="e">
            <v>#REF!</v>
          </cell>
          <cell r="B129" t="e">
            <v>#REF!</v>
          </cell>
          <cell r="C129" t="e">
            <v>#REF!</v>
          </cell>
          <cell r="D129" t="e">
            <v>#REF!</v>
          </cell>
          <cell r="E129" t="e">
            <v>#REF!</v>
          </cell>
          <cell r="F129" t="e">
            <v>#REF!</v>
          </cell>
          <cell r="G129" t="e">
            <v>#REF!</v>
          </cell>
          <cell r="H129" t="e">
            <v>#REF!</v>
          </cell>
          <cell r="I129" t="e">
            <v>#REF!</v>
          </cell>
          <cell r="J129" t="e">
            <v>#REF!</v>
          </cell>
          <cell r="K129" t="e">
            <v>#REF!</v>
          </cell>
          <cell r="L129" t="e">
            <v>#REF!</v>
          </cell>
          <cell r="M129" t="e">
            <v>#REF!</v>
          </cell>
          <cell r="N129" t="e">
            <v>#REF!</v>
          </cell>
          <cell r="O129" t="e">
            <v>#REF!</v>
          </cell>
          <cell r="P129" t="e">
            <v>#REF!</v>
          </cell>
          <cell r="Q129" t="e">
            <v>#REF!</v>
          </cell>
          <cell r="R129" t="e">
            <v>#REF!</v>
          </cell>
          <cell r="S129" t="e">
            <v>#REF!</v>
          </cell>
          <cell r="T129" t="e">
            <v>#REF!</v>
          </cell>
          <cell r="U129" t="e">
            <v>#REF!</v>
          </cell>
          <cell r="V129" t="e">
            <v>#REF!</v>
          </cell>
          <cell r="W129" t="e">
            <v>#REF!</v>
          </cell>
          <cell r="X129" t="e">
            <v>#REF!</v>
          </cell>
          <cell r="Y129" t="e">
            <v>#REF!</v>
          </cell>
          <cell r="Z129" t="e">
            <v>#REF!</v>
          </cell>
          <cell r="AA129" t="e">
            <v>#REF!</v>
          </cell>
          <cell r="AB129" t="e">
            <v>#REF!</v>
          </cell>
          <cell r="AC129" t="e">
            <v>#REF!</v>
          </cell>
          <cell r="AD129" t="e">
            <v>#REF!</v>
          </cell>
          <cell r="AE129" t="e">
            <v>#REF!</v>
          </cell>
          <cell r="AF129" t="e">
            <v>#REF!</v>
          </cell>
          <cell r="AG129" t="e">
            <v>#REF!</v>
          </cell>
          <cell r="AH129" t="e">
            <v>#REF!</v>
          </cell>
          <cell r="AI129" t="e">
            <v>#REF!</v>
          </cell>
          <cell r="AJ129" t="e">
            <v>#REF!</v>
          </cell>
          <cell r="AK129" t="e">
            <v>#REF!</v>
          </cell>
          <cell r="AL129" t="e">
            <v>#REF!</v>
          </cell>
          <cell r="AM129" t="e">
            <v>#REF!</v>
          </cell>
          <cell r="AN129" t="e">
            <v>#REF!</v>
          </cell>
          <cell r="AO129" t="e">
            <v>#REF!</v>
          </cell>
          <cell r="AP129" t="e">
            <v>#REF!</v>
          </cell>
          <cell r="AQ129" t="e">
            <v>#REF!</v>
          </cell>
          <cell r="AR129" t="e">
            <v>#REF!</v>
          </cell>
          <cell r="AS129" t="e">
            <v>#REF!</v>
          </cell>
          <cell r="AT129" t="e">
            <v>#REF!</v>
          </cell>
          <cell r="AU129" t="e">
            <v>#REF!</v>
          </cell>
          <cell r="AV129" t="e">
            <v>#REF!</v>
          </cell>
          <cell r="AW129" t="e">
            <v>#REF!</v>
          </cell>
          <cell r="AX129" t="e">
            <v>#REF!</v>
          </cell>
          <cell r="AY129" t="e">
            <v>#REF!</v>
          </cell>
          <cell r="AZ129" t="e">
            <v>#REF!</v>
          </cell>
          <cell r="BA129" t="e">
            <v>#REF!</v>
          </cell>
          <cell r="BB129" t="e">
            <v>#REF!</v>
          </cell>
          <cell r="BC129" t="e">
            <v>#REF!</v>
          </cell>
          <cell r="BD129" t="e">
            <v>#REF!</v>
          </cell>
          <cell r="BE129" t="e">
            <v>#REF!</v>
          </cell>
          <cell r="BF129" t="e">
            <v>#REF!</v>
          </cell>
          <cell r="BG129" t="e">
            <v>#REF!</v>
          </cell>
          <cell r="BH129" t="e">
            <v>#REF!</v>
          </cell>
          <cell r="BI129" t="e">
            <v>#REF!</v>
          </cell>
          <cell r="BJ129" t="e">
            <v>#REF!</v>
          </cell>
          <cell r="BK129" t="e">
            <v>#REF!</v>
          </cell>
          <cell r="BL129" t="e">
            <v>#REF!</v>
          </cell>
          <cell r="BM129" t="e">
            <v>#REF!</v>
          </cell>
          <cell r="BN129" t="e">
            <v>#REF!</v>
          </cell>
          <cell r="BO129" t="e">
            <v>#REF!</v>
          </cell>
          <cell r="BP129" t="e">
            <v>#REF!</v>
          </cell>
          <cell r="BQ129" t="e">
            <v>#REF!</v>
          </cell>
          <cell r="BR129" t="e">
            <v>#REF!</v>
          </cell>
          <cell r="BS129" t="e">
            <v>#REF!</v>
          </cell>
          <cell r="BT129" t="e">
            <v>#REF!</v>
          </cell>
          <cell r="BU129" t="e">
            <v>#REF!</v>
          </cell>
          <cell r="BV129" t="e">
            <v>#REF!</v>
          </cell>
          <cell r="BW129" t="e">
            <v>#REF!</v>
          </cell>
          <cell r="BX129" t="e">
            <v>#REF!</v>
          </cell>
          <cell r="BY129" t="e">
            <v>#REF!</v>
          </cell>
          <cell r="BZ129" t="e">
            <v>#REF!</v>
          </cell>
          <cell r="CA129" t="e">
            <v>#REF!</v>
          </cell>
        </row>
        <row r="130">
          <cell r="A130" t="e">
            <v>#REF!</v>
          </cell>
          <cell r="B130" t="e">
            <v>#REF!</v>
          </cell>
          <cell r="C130" t="e">
            <v>#REF!</v>
          </cell>
          <cell r="D130" t="e">
            <v>#REF!</v>
          </cell>
          <cell r="E130" t="e">
            <v>#REF!</v>
          </cell>
          <cell r="F130" t="e">
            <v>#REF!</v>
          </cell>
          <cell r="G130" t="e">
            <v>#REF!</v>
          </cell>
          <cell r="H130" t="e">
            <v>#REF!</v>
          </cell>
          <cell r="I130" t="e">
            <v>#REF!</v>
          </cell>
          <cell r="J130" t="e">
            <v>#REF!</v>
          </cell>
          <cell r="K130" t="e">
            <v>#REF!</v>
          </cell>
          <cell r="L130" t="e">
            <v>#REF!</v>
          </cell>
          <cell r="M130" t="e">
            <v>#REF!</v>
          </cell>
          <cell r="N130" t="e">
            <v>#REF!</v>
          </cell>
          <cell r="O130" t="e">
            <v>#REF!</v>
          </cell>
          <cell r="P130" t="e">
            <v>#REF!</v>
          </cell>
          <cell r="Q130" t="e">
            <v>#REF!</v>
          </cell>
          <cell r="R130" t="e">
            <v>#REF!</v>
          </cell>
          <cell r="S130" t="e">
            <v>#REF!</v>
          </cell>
          <cell r="T130" t="e">
            <v>#REF!</v>
          </cell>
          <cell r="U130" t="e">
            <v>#REF!</v>
          </cell>
          <cell r="V130" t="e">
            <v>#REF!</v>
          </cell>
          <cell r="W130" t="e">
            <v>#REF!</v>
          </cell>
          <cell r="X130" t="e">
            <v>#REF!</v>
          </cell>
          <cell r="Y130" t="e">
            <v>#REF!</v>
          </cell>
          <cell r="Z130" t="e">
            <v>#REF!</v>
          </cell>
          <cell r="AA130" t="e">
            <v>#REF!</v>
          </cell>
          <cell r="AB130" t="e">
            <v>#REF!</v>
          </cell>
          <cell r="AC130" t="e">
            <v>#REF!</v>
          </cell>
          <cell r="AD130" t="e">
            <v>#REF!</v>
          </cell>
          <cell r="AE130" t="e">
            <v>#REF!</v>
          </cell>
          <cell r="AF130" t="e">
            <v>#REF!</v>
          </cell>
          <cell r="AG130" t="e">
            <v>#REF!</v>
          </cell>
          <cell r="AH130" t="e">
            <v>#REF!</v>
          </cell>
          <cell r="AI130" t="e">
            <v>#REF!</v>
          </cell>
          <cell r="AJ130" t="e">
            <v>#REF!</v>
          </cell>
          <cell r="AK130" t="e">
            <v>#REF!</v>
          </cell>
          <cell r="AL130" t="e">
            <v>#REF!</v>
          </cell>
          <cell r="AM130" t="e">
            <v>#REF!</v>
          </cell>
          <cell r="AN130" t="e">
            <v>#REF!</v>
          </cell>
          <cell r="AO130" t="e">
            <v>#REF!</v>
          </cell>
          <cell r="AP130" t="e">
            <v>#REF!</v>
          </cell>
          <cell r="AQ130" t="e">
            <v>#REF!</v>
          </cell>
          <cell r="AR130" t="e">
            <v>#REF!</v>
          </cell>
          <cell r="AS130" t="e">
            <v>#REF!</v>
          </cell>
          <cell r="AT130" t="e">
            <v>#REF!</v>
          </cell>
          <cell r="AU130" t="e">
            <v>#REF!</v>
          </cell>
          <cell r="AV130" t="e">
            <v>#REF!</v>
          </cell>
          <cell r="AW130" t="e">
            <v>#REF!</v>
          </cell>
          <cell r="AX130" t="e">
            <v>#REF!</v>
          </cell>
          <cell r="AY130" t="e">
            <v>#REF!</v>
          </cell>
          <cell r="AZ130" t="e">
            <v>#REF!</v>
          </cell>
          <cell r="BA130" t="e">
            <v>#REF!</v>
          </cell>
          <cell r="BB130" t="e">
            <v>#REF!</v>
          </cell>
          <cell r="BC130" t="e">
            <v>#REF!</v>
          </cell>
          <cell r="BD130" t="e">
            <v>#REF!</v>
          </cell>
          <cell r="BE130" t="e">
            <v>#REF!</v>
          </cell>
          <cell r="BF130" t="e">
            <v>#REF!</v>
          </cell>
          <cell r="BG130" t="e">
            <v>#REF!</v>
          </cell>
          <cell r="BH130" t="e">
            <v>#REF!</v>
          </cell>
          <cell r="BI130" t="e">
            <v>#REF!</v>
          </cell>
          <cell r="BJ130" t="e">
            <v>#REF!</v>
          </cell>
          <cell r="BK130" t="e">
            <v>#REF!</v>
          </cell>
          <cell r="BL130" t="e">
            <v>#REF!</v>
          </cell>
          <cell r="BM130" t="e">
            <v>#REF!</v>
          </cell>
          <cell r="BN130" t="e">
            <v>#REF!</v>
          </cell>
          <cell r="BO130" t="e">
            <v>#REF!</v>
          </cell>
          <cell r="BP130" t="e">
            <v>#REF!</v>
          </cell>
          <cell r="BQ130" t="e">
            <v>#REF!</v>
          </cell>
          <cell r="BR130" t="e">
            <v>#REF!</v>
          </cell>
          <cell r="BS130" t="e">
            <v>#REF!</v>
          </cell>
          <cell r="BT130" t="e">
            <v>#REF!</v>
          </cell>
          <cell r="BU130" t="e">
            <v>#REF!</v>
          </cell>
          <cell r="BV130" t="e">
            <v>#REF!</v>
          </cell>
          <cell r="BW130" t="e">
            <v>#REF!</v>
          </cell>
          <cell r="BX130" t="e">
            <v>#REF!</v>
          </cell>
          <cell r="BY130" t="e">
            <v>#REF!</v>
          </cell>
          <cell r="BZ130" t="e">
            <v>#REF!</v>
          </cell>
          <cell r="CA130" t="e">
            <v>#REF!</v>
          </cell>
        </row>
        <row r="131">
          <cell r="A131" t="e">
            <v>#REF!</v>
          </cell>
          <cell r="B131" t="e">
            <v>#REF!</v>
          </cell>
          <cell r="C131" t="e">
            <v>#REF!</v>
          </cell>
          <cell r="D131" t="e">
            <v>#REF!</v>
          </cell>
          <cell r="E131" t="e">
            <v>#REF!</v>
          </cell>
          <cell r="F131" t="e">
            <v>#REF!</v>
          </cell>
          <cell r="G131" t="e">
            <v>#REF!</v>
          </cell>
          <cell r="H131" t="e">
            <v>#REF!</v>
          </cell>
          <cell r="I131" t="e">
            <v>#REF!</v>
          </cell>
          <cell r="J131" t="e">
            <v>#REF!</v>
          </cell>
          <cell r="K131" t="e">
            <v>#REF!</v>
          </cell>
          <cell r="L131" t="e">
            <v>#REF!</v>
          </cell>
          <cell r="M131" t="e">
            <v>#REF!</v>
          </cell>
          <cell r="N131" t="e">
            <v>#REF!</v>
          </cell>
          <cell r="O131" t="e">
            <v>#REF!</v>
          </cell>
          <cell r="P131" t="e">
            <v>#REF!</v>
          </cell>
          <cell r="Q131" t="e">
            <v>#REF!</v>
          </cell>
          <cell r="R131" t="e">
            <v>#REF!</v>
          </cell>
          <cell r="S131" t="e">
            <v>#REF!</v>
          </cell>
          <cell r="T131" t="e">
            <v>#REF!</v>
          </cell>
          <cell r="U131" t="e">
            <v>#REF!</v>
          </cell>
          <cell r="V131" t="e">
            <v>#REF!</v>
          </cell>
          <cell r="W131" t="e">
            <v>#REF!</v>
          </cell>
          <cell r="X131" t="e">
            <v>#REF!</v>
          </cell>
          <cell r="Y131" t="e">
            <v>#REF!</v>
          </cell>
          <cell r="Z131" t="e">
            <v>#REF!</v>
          </cell>
          <cell r="AA131" t="e">
            <v>#REF!</v>
          </cell>
          <cell r="AB131" t="e">
            <v>#REF!</v>
          </cell>
          <cell r="AC131" t="e">
            <v>#REF!</v>
          </cell>
          <cell r="AD131" t="e">
            <v>#REF!</v>
          </cell>
          <cell r="AE131" t="e">
            <v>#REF!</v>
          </cell>
          <cell r="AF131" t="e">
            <v>#REF!</v>
          </cell>
          <cell r="AG131" t="e">
            <v>#REF!</v>
          </cell>
          <cell r="AH131" t="e">
            <v>#REF!</v>
          </cell>
          <cell r="AI131" t="e">
            <v>#REF!</v>
          </cell>
          <cell r="AJ131" t="e">
            <v>#REF!</v>
          </cell>
          <cell r="AK131" t="e">
            <v>#REF!</v>
          </cell>
          <cell r="AL131" t="e">
            <v>#REF!</v>
          </cell>
          <cell r="AM131" t="e">
            <v>#REF!</v>
          </cell>
          <cell r="AN131" t="e">
            <v>#REF!</v>
          </cell>
          <cell r="AO131" t="e">
            <v>#REF!</v>
          </cell>
          <cell r="AP131" t="e">
            <v>#REF!</v>
          </cell>
          <cell r="AQ131" t="e">
            <v>#REF!</v>
          </cell>
          <cell r="AR131" t="e">
            <v>#REF!</v>
          </cell>
          <cell r="AS131" t="e">
            <v>#REF!</v>
          </cell>
          <cell r="AT131" t="e">
            <v>#REF!</v>
          </cell>
          <cell r="AU131" t="e">
            <v>#REF!</v>
          </cell>
          <cell r="AV131" t="e">
            <v>#REF!</v>
          </cell>
          <cell r="AW131" t="e">
            <v>#REF!</v>
          </cell>
          <cell r="AX131" t="e">
            <v>#REF!</v>
          </cell>
          <cell r="AY131" t="e">
            <v>#REF!</v>
          </cell>
          <cell r="AZ131" t="e">
            <v>#REF!</v>
          </cell>
          <cell r="BA131" t="e">
            <v>#REF!</v>
          </cell>
          <cell r="BB131" t="e">
            <v>#REF!</v>
          </cell>
          <cell r="BC131" t="e">
            <v>#REF!</v>
          </cell>
          <cell r="BD131" t="e">
            <v>#REF!</v>
          </cell>
          <cell r="BE131" t="e">
            <v>#REF!</v>
          </cell>
          <cell r="BF131" t="e">
            <v>#REF!</v>
          </cell>
          <cell r="BG131" t="e">
            <v>#REF!</v>
          </cell>
          <cell r="BH131" t="e">
            <v>#REF!</v>
          </cell>
          <cell r="BI131" t="e">
            <v>#REF!</v>
          </cell>
          <cell r="BJ131" t="e">
            <v>#REF!</v>
          </cell>
          <cell r="BK131" t="e">
            <v>#REF!</v>
          </cell>
          <cell r="BL131" t="e">
            <v>#REF!</v>
          </cell>
          <cell r="BM131" t="e">
            <v>#REF!</v>
          </cell>
          <cell r="BN131" t="e">
            <v>#REF!</v>
          </cell>
          <cell r="BO131" t="e">
            <v>#REF!</v>
          </cell>
          <cell r="BP131" t="e">
            <v>#REF!</v>
          </cell>
          <cell r="BQ131" t="e">
            <v>#REF!</v>
          </cell>
          <cell r="BR131" t="e">
            <v>#REF!</v>
          </cell>
          <cell r="BS131" t="e">
            <v>#REF!</v>
          </cell>
          <cell r="BT131" t="e">
            <v>#REF!</v>
          </cell>
          <cell r="BU131" t="e">
            <v>#REF!</v>
          </cell>
          <cell r="BV131" t="e">
            <v>#REF!</v>
          </cell>
          <cell r="BW131" t="e">
            <v>#REF!</v>
          </cell>
          <cell r="BX131" t="e">
            <v>#REF!</v>
          </cell>
          <cell r="BY131" t="e">
            <v>#REF!</v>
          </cell>
          <cell r="BZ131" t="e">
            <v>#REF!</v>
          </cell>
          <cell r="CA131" t="e">
            <v>#REF!</v>
          </cell>
        </row>
        <row r="132">
          <cell r="A132" t="e">
            <v>#REF!</v>
          </cell>
          <cell r="B132" t="e">
            <v>#REF!</v>
          </cell>
          <cell r="C132" t="e">
            <v>#REF!</v>
          </cell>
          <cell r="D132" t="e">
            <v>#REF!</v>
          </cell>
          <cell r="E132" t="e">
            <v>#REF!</v>
          </cell>
          <cell r="F132" t="e">
            <v>#REF!</v>
          </cell>
          <cell r="G132" t="e">
            <v>#REF!</v>
          </cell>
          <cell r="H132" t="e">
            <v>#REF!</v>
          </cell>
          <cell r="I132" t="e">
            <v>#REF!</v>
          </cell>
          <cell r="J132" t="e">
            <v>#REF!</v>
          </cell>
          <cell r="K132" t="e">
            <v>#REF!</v>
          </cell>
          <cell r="L132" t="e">
            <v>#REF!</v>
          </cell>
          <cell r="M132" t="e">
            <v>#REF!</v>
          </cell>
          <cell r="N132" t="e">
            <v>#REF!</v>
          </cell>
          <cell r="O132" t="e">
            <v>#REF!</v>
          </cell>
          <cell r="P132" t="e">
            <v>#REF!</v>
          </cell>
          <cell r="Q132" t="e">
            <v>#REF!</v>
          </cell>
          <cell r="R132" t="e">
            <v>#REF!</v>
          </cell>
          <cell r="S132" t="e">
            <v>#REF!</v>
          </cell>
          <cell r="T132" t="e">
            <v>#REF!</v>
          </cell>
          <cell r="U132" t="e">
            <v>#REF!</v>
          </cell>
          <cell r="V132" t="e">
            <v>#REF!</v>
          </cell>
          <cell r="W132" t="e">
            <v>#REF!</v>
          </cell>
          <cell r="X132" t="e">
            <v>#REF!</v>
          </cell>
          <cell r="Y132" t="e">
            <v>#REF!</v>
          </cell>
          <cell r="Z132" t="e">
            <v>#REF!</v>
          </cell>
          <cell r="AA132" t="e">
            <v>#REF!</v>
          </cell>
          <cell r="AB132" t="e">
            <v>#REF!</v>
          </cell>
          <cell r="AC132" t="e">
            <v>#REF!</v>
          </cell>
          <cell r="AD132" t="e">
            <v>#REF!</v>
          </cell>
          <cell r="AE132" t="e">
            <v>#REF!</v>
          </cell>
          <cell r="AF132" t="e">
            <v>#REF!</v>
          </cell>
          <cell r="AG132" t="e">
            <v>#REF!</v>
          </cell>
          <cell r="AH132" t="e">
            <v>#REF!</v>
          </cell>
          <cell r="AI132" t="e">
            <v>#REF!</v>
          </cell>
          <cell r="AJ132" t="e">
            <v>#REF!</v>
          </cell>
          <cell r="AK132" t="e">
            <v>#REF!</v>
          </cell>
          <cell r="AL132" t="e">
            <v>#REF!</v>
          </cell>
          <cell r="AM132" t="e">
            <v>#REF!</v>
          </cell>
          <cell r="AN132" t="e">
            <v>#REF!</v>
          </cell>
          <cell r="AO132" t="e">
            <v>#REF!</v>
          </cell>
          <cell r="AP132" t="e">
            <v>#REF!</v>
          </cell>
          <cell r="AQ132" t="e">
            <v>#REF!</v>
          </cell>
          <cell r="AR132" t="e">
            <v>#REF!</v>
          </cell>
          <cell r="AS132" t="e">
            <v>#REF!</v>
          </cell>
          <cell r="AT132" t="e">
            <v>#REF!</v>
          </cell>
          <cell r="AU132" t="e">
            <v>#REF!</v>
          </cell>
          <cell r="AV132" t="e">
            <v>#REF!</v>
          </cell>
          <cell r="AW132" t="e">
            <v>#REF!</v>
          </cell>
          <cell r="AX132" t="e">
            <v>#REF!</v>
          </cell>
          <cell r="AY132" t="e">
            <v>#REF!</v>
          </cell>
          <cell r="AZ132" t="e">
            <v>#REF!</v>
          </cell>
          <cell r="BA132" t="e">
            <v>#REF!</v>
          </cell>
          <cell r="BB132" t="e">
            <v>#REF!</v>
          </cell>
          <cell r="BC132" t="e">
            <v>#REF!</v>
          </cell>
          <cell r="BD132" t="e">
            <v>#REF!</v>
          </cell>
          <cell r="BE132" t="e">
            <v>#REF!</v>
          </cell>
          <cell r="BF132" t="e">
            <v>#REF!</v>
          </cell>
          <cell r="BG132" t="e">
            <v>#REF!</v>
          </cell>
          <cell r="BH132" t="e">
            <v>#REF!</v>
          </cell>
          <cell r="BI132" t="e">
            <v>#REF!</v>
          </cell>
          <cell r="BJ132" t="e">
            <v>#REF!</v>
          </cell>
          <cell r="BK132" t="e">
            <v>#REF!</v>
          </cell>
          <cell r="BL132" t="e">
            <v>#REF!</v>
          </cell>
          <cell r="BM132" t="e">
            <v>#REF!</v>
          </cell>
          <cell r="BN132" t="e">
            <v>#REF!</v>
          </cell>
          <cell r="BO132" t="e">
            <v>#REF!</v>
          </cell>
          <cell r="BP132" t="e">
            <v>#REF!</v>
          </cell>
          <cell r="BQ132" t="e">
            <v>#REF!</v>
          </cell>
          <cell r="BR132" t="e">
            <v>#REF!</v>
          </cell>
          <cell r="BS132" t="e">
            <v>#REF!</v>
          </cell>
          <cell r="BT132" t="e">
            <v>#REF!</v>
          </cell>
          <cell r="BU132" t="e">
            <v>#REF!</v>
          </cell>
          <cell r="BV132" t="e">
            <v>#REF!</v>
          </cell>
          <cell r="BW132" t="e">
            <v>#REF!</v>
          </cell>
          <cell r="BX132" t="e">
            <v>#REF!</v>
          </cell>
          <cell r="BY132" t="e">
            <v>#REF!</v>
          </cell>
          <cell r="BZ132" t="e">
            <v>#REF!</v>
          </cell>
          <cell r="CA132" t="e">
            <v>#REF!</v>
          </cell>
        </row>
        <row r="133">
          <cell r="A133" t="e">
            <v>#REF!</v>
          </cell>
          <cell r="B133" t="e">
            <v>#REF!</v>
          </cell>
          <cell r="C133" t="e">
            <v>#REF!</v>
          </cell>
          <cell r="D133" t="e">
            <v>#REF!</v>
          </cell>
          <cell r="E133" t="e">
            <v>#REF!</v>
          </cell>
          <cell r="F133" t="e">
            <v>#REF!</v>
          </cell>
          <cell r="G133" t="e">
            <v>#REF!</v>
          </cell>
          <cell r="H133" t="e">
            <v>#REF!</v>
          </cell>
          <cell r="I133" t="e">
            <v>#REF!</v>
          </cell>
          <cell r="J133" t="e">
            <v>#REF!</v>
          </cell>
          <cell r="K133" t="e">
            <v>#REF!</v>
          </cell>
          <cell r="L133" t="e">
            <v>#REF!</v>
          </cell>
          <cell r="M133" t="e">
            <v>#REF!</v>
          </cell>
          <cell r="N133" t="e">
            <v>#REF!</v>
          </cell>
          <cell r="O133" t="e">
            <v>#REF!</v>
          </cell>
          <cell r="P133" t="e">
            <v>#REF!</v>
          </cell>
          <cell r="Q133" t="e">
            <v>#REF!</v>
          </cell>
          <cell r="R133" t="e">
            <v>#REF!</v>
          </cell>
          <cell r="S133" t="e">
            <v>#REF!</v>
          </cell>
          <cell r="T133" t="e">
            <v>#REF!</v>
          </cell>
          <cell r="U133" t="e">
            <v>#REF!</v>
          </cell>
          <cell r="V133" t="e">
            <v>#REF!</v>
          </cell>
          <cell r="W133" t="e">
            <v>#REF!</v>
          </cell>
          <cell r="X133" t="e">
            <v>#REF!</v>
          </cell>
          <cell r="Y133" t="e">
            <v>#REF!</v>
          </cell>
          <cell r="Z133" t="e">
            <v>#REF!</v>
          </cell>
          <cell r="AA133" t="e">
            <v>#REF!</v>
          </cell>
          <cell r="AB133" t="e">
            <v>#REF!</v>
          </cell>
          <cell r="AC133" t="e">
            <v>#REF!</v>
          </cell>
          <cell r="AD133" t="e">
            <v>#REF!</v>
          </cell>
          <cell r="AE133" t="e">
            <v>#REF!</v>
          </cell>
          <cell r="AF133" t="e">
            <v>#REF!</v>
          </cell>
          <cell r="AG133" t="e">
            <v>#REF!</v>
          </cell>
          <cell r="AH133" t="e">
            <v>#REF!</v>
          </cell>
          <cell r="AI133" t="e">
            <v>#REF!</v>
          </cell>
          <cell r="AJ133" t="e">
            <v>#REF!</v>
          </cell>
          <cell r="AK133" t="e">
            <v>#REF!</v>
          </cell>
          <cell r="AL133" t="e">
            <v>#REF!</v>
          </cell>
          <cell r="AM133" t="e">
            <v>#REF!</v>
          </cell>
          <cell r="AN133" t="e">
            <v>#REF!</v>
          </cell>
          <cell r="AO133" t="e">
            <v>#REF!</v>
          </cell>
          <cell r="AP133" t="e">
            <v>#REF!</v>
          </cell>
          <cell r="AQ133" t="e">
            <v>#REF!</v>
          </cell>
          <cell r="AR133" t="e">
            <v>#REF!</v>
          </cell>
          <cell r="AS133" t="e">
            <v>#REF!</v>
          </cell>
          <cell r="AT133" t="e">
            <v>#REF!</v>
          </cell>
          <cell r="AU133" t="e">
            <v>#REF!</v>
          </cell>
          <cell r="AV133" t="e">
            <v>#REF!</v>
          </cell>
          <cell r="AW133" t="e">
            <v>#REF!</v>
          </cell>
          <cell r="AX133" t="e">
            <v>#REF!</v>
          </cell>
          <cell r="AY133" t="e">
            <v>#REF!</v>
          </cell>
          <cell r="AZ133" t="e">
            <v>#REF!</v>
          </cell>
          <cell r="BA133" t="e">
            <v>#REF!</v>
          </cell>
          <cell r="BB133" t="e">
            <v>#REF!</v>
          </cell>
          <cell r="BC133" t="e">
            <v>#REF!</v>
          </cell>
          <cell r="BD133" t="e">
            <v>#REF!</v>
          </cell>
          <cell r="BE133" t="e">
            <v>#REF!</v>
          </cell>
          <cell r="BF133" t="e">
            <v>#REF!</v>
          </cell>
          <cell r="BG133" t="e">
            <v>#REF!</v>
          </cell>
          <cell r="BH133" t="e">
            <v>#REF!</v>
          </cell>
          <cell r="BI133" t="e">
            <v>#REF!</v>
          </cell>
          <cell r="BJ133" t="e">
            <v>#REF!</v>
          </cell>
          <cell r="BK133" t="e">
            <v>#REF!</v>
          </cell>
          <cell r="BL133" t="e">
            <v>#REF!</v>
          </cell>
          <cell r="BM133" t="e">
            <v>#REF!</v>
          </cell>
          <cell r="BN133" t="e">
            <v>#REF!</v>
          </cell>
          <cell r="BO133" t="e">
            <v>#REF!</v>
          </cell>
          <cell r="BP133" t="e">
            <v>#REF!</v>
          </cell>
          <cell r="BQ133" t="e">
            <v>#REF!</v>
          </cell>
          <cell r="BR133" t="e">
            <v>#REF!</v>
          </cell>
          <cell r="BS133" t="e">
            <v>#REF!</v>
          </cell>
          <cell r="BT133" t="e">
            <v>#REF!</v>
          </cell>
          <cell r="BU133" t="e">
            <v>#REF!</v>
          </cell>
          <cell r="BV133" t="e">
            <v>#REF!</v>
          </cell>
          <cell r="BW133" t="e">
            <v>#REF!</v>
          </cell>
          <cell r="BX133" t="e">
            <v>#REF!</v>
          </cell>
          <cell r="BY133" t="e">
            <v>#REF!</v>
          </cell>
          <cell r="BZ133" t="e">
            <v>#REF!</v>
          </cell>
          <cell r="CA133" t="e">
            <v>#REF!</v>
          </cell>
        </row>
        <row r="134">
          <cell r="A134" t="e">
            <v>#REF!</v>
          </cell>
          <cell r="B134" t="e">
            <v>#REF!</v>
          </cell>
          <cell r="C134" t="e">
            <v>#REF!</v>
          </cell>
          <cell r="D134" t="e">
            <v>#REF!</v>
          </cell>
          <cell r="E134" t="e">
            <v>#REF!</v>
          </cell>
          <cell r="F134" t="e">
            <v>#REF!</v>
          </cell>
          <cell r="G134" t="e">
            <v>#REF!</v>
          </cell>
          <cell r="H134" t="e">
            <v>#REF!</v>
          </cell>
          <cell r="I134" t="e">
            <v>#REF!</v>
          </cell>
          <cell r="J134" t="e">
            <v>#REF!</v>
          </cell>
          <cell r="K134" t="e">
            <v>#REF!</v>
          </cell>
          <cell r="L134" t="e">
            <v>#REF!</v>
          </cell>
          <cell r="M134" t="e">
            <v>#REF!</v>
          </cell>
          <cell r="N134" t="e">
            <v>#REF!</v>
          </cell>
          <cell r="O134" t="e">
            <v>#REF!</v>
          </cell>
          <cell r="P134" t="e">
            <v>#REF!</v>
          </cell>
          <cell r="Q134" t="e">
            <v>#REF!</v>
          </cell>
          <cell r="R134" t="e">
            <v>#REF!</v>
          </cell>
          <cell r="S134" t="e">
            <v>#REF!</v>
          </cell>
          <cell r="T134" t="e">
            <v>#REF!</v>
          </cell>
          <cell r="U134" t="e">
            <v>#REF!</v>
          </cell>
          <cell r="V134" t="e">
            <v>#REF!</v>
          </cell>
          <cell r="W134" t="e">
            <v>#REF!</v>
          </cell>
          <cell r="X134" t="e">
            <v>#REF!</v>
          </cell>
          <cell r="Y134" t="e">
            <v>#REF!</v>
          </cell>
          <cell r="Z134" t="e">
            <v>#REF!</v>
          </cell>
          <cell r="AA134" t="e">
            <v>#REF!</v>
          </cell>
          <cell r="AB134" t="e">
            <v>#REF!</v>
          </cell>
          <cell r="AC134" t="e">
            <v>#REF!</v>
          </cell>
          <cell r="AD134" t="e">
            <v>#REF!</v>
          </cell>
          <cell r="AE134" t="e">
            <v>#REF!</v>
          </cell>
          <cell r="AF134" t="e">
            <v>#REF!</v>
          </cell>
          <cell r="AG134" t="e">
            <v>#REF!</v>
          </cell>
          <cell r="AH134" t="e">
            <v>#REF!</v>
          </cell>
          <cell r="AI134" t="e">
            <v>#REF!</v>
          </cell>
          <cell r="AJ134" t="e">
            <v>#REF!</v>
          </cell>
          <cell r="AK134" t="e">
            <v>#REF!</v>
          </cell>
          <cell r="AL134" t="e">
            <v>#REF!</v>
          </cell>
          <cell r="AM134" t="e">
            <v>#REF!</v>
          </cell>
          <cell r="AN134" t="e">
            <v>#REF!</v>
          </cell>
          <cell r="AO134" t="e">
            <v>#REF!</v>
          </cell>
          <cell r="AP134" t="e">
            <v>#REF!</v>
          </cell>
          <cell r="AQ134" t="e">
            <v>#REF!</v>
          </cell>
          <cell r="AR134" t="e">
            <v>#REF!</v>
          </cell>
          <cell r="AS134" t="e">
            <v>#REF!</v>
          </cell>
          <cell r="AT134" t="e">
            <v>#REF!</v>
          </cell>
          <cell r="AU134" t="e">
            <v>#REF!</v>
          </cell>
          <cell r="AV134" t="e">
            <v>#REF!</v>
          </cell>
          <cell r="AW134" t="e">
            <v>#REF!</v>
          </cell>
          <cell r="AX134" t="e">
            <v>#REF!</v>
          </cell>
          <cell r="AY134" t="e">
            <v>#REF!</v>
          </cell>
          <cell r="AZ134" t="e">
            <v>#REF!</v>
          </cell>
          <cell r="BA134" t="e">
            <v>#REF!</v>
          </cell>
          <cell r="BB134" t="e">
            <v>#REF!</v>
          </cell>
          <cell r="BC134" t="e">
            <v>#REF!</v>
          </cell>
          <cell r="BD134" t="e">
            <v>#REF!</v>
          </cell>
          <cell r="BE134" t="e">
            <v>#REF!</v>
          </cell>
          <cell r="BF134" t="e">
            <v>#REF!</v>
          </cell>
          <cell r="BG134" t="e">
            <v>#REF!</v>
          </cell>
          <cell r="BH134" t="e">
            <v>#REF!</v>
          </cell>
          <cell r="BI134" t="e">
            <v>#REF!</v>
          </cell>
          <cell r="BJ134" t="e">
            <v>#REF!</v>
          </cell>
          <cell r="BK134" t="e">
            <v>#REF!</v>
          </cell>
          <cell r="BL134" t="e">
            <v>#REF!</v>
          </cell>
          <cell r="BM134" t="e">
            <v>#REF!</v>
          </cell>
          <cell r="BN134" t="e">
            <v>#REF!</v>
          </cell>
          <cell r="BO134" t="e">
            <v>#REF!</v>
          </cell>
          <cell r="BP134" t="e">
            <v>#REF!</v>
          </cell>
          <cell r="BQ134" t="e">
            <v>#REF!</v>
          </cell>
          <cell r="BR134" t="e">
            <v>#REF!</v>
          </cell>
          <cell r="BS134" t="e">
            <v>#REF!</v>
          </cell>
          <cell r="BT134" t="e">
            <v>#REF!</v>
          </cell>
          <cell r="BU134" t="e">
            <v>#REF!</v>
          </cell>
          <cell r="BV134" t="e">
            <v>#REF!</v>
          </cell>
          <cell r="BW134" t="e">
            <v>#REF!</v>
          </cell>
          <cell r="BX134" t="e">
            <v>#REF!</v>
          </cell>
          <cell r="BY134" t="e">
            <v>#REF!</v>
          </cell>
          <cell r="BZ134" t="e">
            <v>#REF!</v>
          </cell>
          <cell r="CA134" t="e">
            <v>#REF!</v>
          </cell>
        </row>
        <row r="135">
          <cell r="A135" t="e">
            <v>#REF!</v>
          </cell>
          <cell r="B135" t="e">
            <v>#REF!</v>
          </cell>
          <cell r="C135" t="e">
            <v>#REF!</v>
          </cell>
          <cell r="D135" t="e">
            <v>#REF!</v>
          </cell>
          <cell r="E135" t="e">
            <v>#REF!</v>
          </cell>
          <cell r="F135" t="e">
            <v>#REF!</v>
          </cell>
          <cell r="G135" t="e">
            <v>#REF!</v>
          </cell>
          <cell r="H135" t="e">
            <v>#REF!</v>
          </cell>
          <cell r="I135" t="e">
            <v>#REF!</v>
          </cell>
          <cell r="J135" t="e">
            <v>#REF!</v>
          </cell>
          <cell r="K135" t="e">
            <v>#REF!</v>
          </cell>
          <cell r="L135" t="e">
            <v>#REF!</v>
          </cell>
          <cell r="M135" t="e">
            <v>#REF!</v>
          </cell>
          <cell r="N135" t="e">
            <v>#REF!</v>
          </cell>
          <cell r="O135" t="e">
            <v>#REF!</v>
          </cell>
          <cell r="P135" t="e">
            <v>#REF!</v>
          </cell>
          <cell r="Q135" t="e">
            <v>#REF!</v>
          </cell>
          <cell r="R135" t="e">
            <v>#REF!</v>
          </cell>
          <cell r="S135" t="e">
            <v>#REF!</v>
          </cell>
          <cell r="T135" t="e">
            <v>#REF!</v>
          </cell>
          <cell r="U135" t="e">
            <v>#REF!</v>
          </cell>
          <cell r="V135" t="e">
            <v>#REF!</v>
          </cell>
          <cell r="W135" t="e">
            <v>#REF!</v>
          </cell>
          <cell r="X135" t="e">
            <v>#REF!</v>
          </cell>
          <cell r="Y135" t="e">
            <v>#REF!</v>
          </cell>
          <cell r="Z135" t="e">
            <v>#REF!</v>
          </cell>
          <cell r="AA135" t="e">
            <v>#REF!</v>
          </cell>
          <cell r="AB135" t="e">
            <v>#REF!</v>
          </cell>
          <cell r="AC135" t="e">
            <v>#REF!</v>
          </cell>
          <cell r="AD135" t="e">
            <v>#REF!</v>
          </cell>
          <cell r="AE135" t="e">
            <v>#REF!</v>
          </cell>
          <cell r="AF135" t="e">
            <v>#REF!</v>
          </cell>
          <cell r="AG135" t="e">
            <v>#REF!</v>
          </cell>
          <cell r="AH135" t="e">
            <v>#REF!</v>
          </cell>
          <cell r="AI135" t="e">
            <v>#REF!</v>
          </cell>
          <cell r="AJ135" t="e">
            <v>#REF!</v>
          </cell>
          <cell r="AK135" t="e">
            <v>#REF!</v>
          </cell>
          <cell r="AL135" t="e">
            <v>#REF!</v>
          </cell>
          <cell r="AM135" t="e">
            <v>#REF!</v>
          </cell>
          <cell r="AN135" t="e">
            <v>#REF!</v>
          </cell>
          <cell r="AO135" t="e">
            <v>#REF!</v>
          </cell>
          <cell r="AP135" t="e">
            <v>#REF!</v>
          </cell>
          <cell r="AQ135" t="e">
            <v>#REF!</v>
          </cell>
          <cell r="AR135" t="e">
            <v>#REF!</v>
          </cell>
          <cell r="AS135" t="e">
            <v>#REF!</v>
          </cell>
          <cell r="AT135" t="e">
            <v>#REF!</v>
          </cell>
          <cell r="AU135" t="e">
            <v>#REF!</v>
          </cell>
          <cell r="AV135" t="e">
            <v>#REF!</v>
          </cell>
          <cell r="AW135" t="e">
            <v>#REF!</v>
          </cell>
          <cell r="AX135" t="e">
            <v>#REF!</v>
          </cell>
          <cell r="AY135" t="e">
            <v>#REF!</v>
          </cell>
          <cell r="AZ135" t="e">
            <v>#REF!</v>
          </cell>
          <cell r="BA135" t="e">
            <v>#REF!</v>
          </cell>
          <cell r="BB135" t="e">
            <v>#REF!</v>
          </cell>
          <cell r="BC135" t="e">
            <v>#REF!</v>
          </cell>
          <cell r="BD135" t="e">
            <v>#REF!</v>
          </cell>
          <cell r="BE135" t="e">
            <v>#REF!</v>
          </cell>
          <cell r="BF135" t="e">
            <v>#REF!</v>
          </cell>
          <cell r="BG135" t="e">
            <v>#REF!</v>
          </cell>
          <cell r="BH135" t="e">
            <v>#REF!</v>
          </cell>
          <cell r="BI135" t="e">
            <v>#REF!</v>
          </cell>
          <cell r="BJ135" t="e">
            <v>#REF!</v>
          </cell>
          <cell r="BK135" t="e">
            <v>#REF!</v>
          </cell>
          <cell r="BL135" t="e">
            <v>#REF!</v>
          </cell>
          <cell r="BM135" t="e">
            <v>#REF!</v>
          </cell>
          <cell r="BN135" t="e">
            <v>#REF!</v>
          </cell>
          <cell r="BO135" t="e">
            <v>#REF!</v>
          </cell>
          <cell r="BP135" t="e">
            <v>#REF!</v>
          </cell>
          <cell r="BQ135" t="e">
            <v>#REF!</v>
          </cell>
          <cell r="BR135" t="e">
            <v>#REF!</v>
          </cell>
          <cell r="BS135" t="e">
            <v>#REF!</v>
          </cell>
          <cell r="BT135" t="e">
            <v>#REF!</v>
          </cell>
          <cell r="BU135" t="e">
            <v>#REF!</v>
          </cell>
          <cell r="BV135" t="e">
            <v>#REF!</v>
          </cell>
          <cell r="BW135" t="e">
            <v>#REF!</v>
          </cell>
          <cell r="BX135" t="e">
            <v>#REF!</v>
          </cell>
          <cell r="BY135" t="e">
            <v>#REF!</v>
          </cell>
          <cell r="BZ135" t="e">
            <v>#REF!</v>
          </cell>
          <cell r="CA135" t="e">
            <v>#REF!</v>
          </cell>
        </row>
        <row r="136">
          <cell r="A136" t="e">
            <v>#REF!</v>
          </cell>
          <cell r="B136" t="e">
            <v>#REF!</v>
          </cell>
          <cell r="C136" t="e">
            <v>#REF!</v>
          </cell>
          <cell r="D136" t="e">
            <v>#REF!</v>
          </cell>
          <cell r="E136" t="e">
            <v>#REF!</v>
          </cell>
          <cell r="F136" t="e">
            <v>#REF!</v>
          </cell>
          <cell r="G136" t="e">
            <v>#REF!</v>
          </cell>
          <cell r="H136" t="e">
            <v>#REF!</v>
          </cell>
          <cell r="I136" t="e">
            <v>#REF!</v>
          </cell>
          <cell r="J136" t="e">
            <v>#REF!</v>
          </cell>
          <cell r="K136" t="e">
            <v>#REF!</v>
          </cell>
          <cell r="L136" t="e">
            <v>#REF!</v>
          </cell>
          <cell r="M136" t="e">
            <v>#REF!</v>
          </cell>
          <cell r="N136" t="e">
            <v>#REF!</v>
          </cell>
          <cell r="O136" t="e">
            <v>#REF!</v>
          </cell>
          <cell r="P136" t="e">
            <v>#REF!</v>
          </cell>
          <cell r="Q136" t="e">
            <v>#REF!</v>
          </cell>
          <cell r="R136" t="e">
            <v>#REF!</v>
          </cell>
          <cell r="S136" t="e">
            <v>#REF!</v>
          </cell>
          <cell r="T136" t="e">
            <v>#REF!</v>
          </cell>
          <cell r="U136" t="e">
            <v>#REF!</v>
          </cell>
          <cell r="V136" t="e">
            <v>#REF!</v>
          </cell>
          <cell r="W136" t="e">
            <v>#REF!</v>
          </cell>
          <cell r="X136" t="e">
            <v>#REF!</v>
          </cell>
          <cell r="Y136" t="e">
            <v>#REF!</v>
          </cell>
          <cell r="Z136" t="e">
            <v>#REF!</v>
          </cell>
          <cell r="AA136" t="e">
            <v>#REF!</v>
          </cell>
          <cell r="AB136" t="e">
            <v>#REF!</v>
          </cell>
          <cell r="AC136" t="e">
            <v>#REF!</v>
          </cell>
          <cell r="AD136" t="e">
            <v>#REF!</v>
          </cell>
          <cell r="AE136" t="e">
            <v>#REF!</v>
          </cell>
          <cell r="AF136" t="e">
            <v>#REF!</v>
          </cell>
          <cell r="AG136" t="e">
            <v>#REF!</v>
          </cell>
          <cell r="AH136" t="e">
            <v>#REF!</v>
          </cell>
          <cell r="AI136" t="e">
            <v>#REF!</v>
          </cell>
          <cell r="AJ136" t="e">
            <v>#REF!</v>
          </cell>
          <cell r="AK136" t="e">
            <v>#REF!</v>
          </cell>
          <cell r="AL136" t="e">
            <v>#REF!</v>
          </cell>
          <cell r="AM136" t="e">
            <v>#REF!</v>
          </cell>
          <cell r="AN136" t="e">
            <v>#REF!</v>
          </cell>
          <cell r="AO136" t="e">
            <v>#REF!</v>
          </cell>
          <cell r="AP136" t="e">
            <v>#REF!</v>
          </cell>
          <cell r="AQ136" t="e">
            <v>#REF!</v>
          </cell>
          <cell r="AR136" t="e">
            <v>#REF!</v>
          </cell>
          <cell r="AS136" t="e">
            <v>#REF!</v>
          </cell>
          <cell r="AT136" t="e">
            <v>#REF!</v>
          </cell>
          <cell r="AU136" t="e">
            <v>#REF!</v>
          </cell>
          <cell r="AV136" t="e">
            <v>#REF!</v>
          </cell>
          <cell r="AW136" t="e">
            <v>#REF!</v>
          </cell>
          <cell r="AX136" t="e">
            <v>#REF!</v>
          </cell>
          <cell r="AY136" t="e">
            <v>#REF!</v>
          </cell>
          <cell r="AZ136" t="e">
            <v>#REF!</v>
          </cell>
          <cell r="BA136" t="e">
            <v>#REF!</v>
          </cell>
          <cell r="BB136" t="e">
            <v>#REF!</v>
          </cell>
          <cell r="BC136" t="e">
            <v>#REF!</v>
          </cell>
          <cell r="BD136" t="e">
            <v>#REF!</v>
          </cell>
          <cell r="BE136" t="e">
            <v>#REF!</v>
          </cell>
          <cell r="BF136" t="e">
            <v>#REF!</v>
          </cell>
          <cell r="BG136" t="e">
            <v>#REF!</v>
          </cell>
          <cell r="BH136" t="e">
            <v>#REF!</v>
          </cell>
          <cell r="BI136" t="e">
            <v>#REF!</v>
          </cell>
          <cell r="BJ136" t="e">
            <v>#REF!</v>
          </cell>
          <cell r="BK136" t="e">
            <v>#REF!</v>
          </cell>
          <cell r="BL136" t="e">
            <v>#REF!</v>
          </cell>
          <cell r="BM136" t="e">
            <v>#REF!</v>
          </cell>
          <cell r="BN136" t="e">
            <v>#REF!</v>
          </cell>
          <cell r="BO136" t="e">
            <v>#REF!</v>
          </cell>
          <cell r="BP136" t="e">
            <v>#REF!</v>
          </cell>
          <cell r="BQ136" t="e">
            <v>#REF!</v>
          </cell>
          <cell r="BR136" t="e">
            <v>#REF!</v>
          </cell>
          <cell r="BS136" t="e">
            <v>#REF!</v>
          </cell>
          <cell r="BT136" t="e">
            <v>#REF!</v>
          </cell>
          <cell r="BU136" t="e">
            <v>#REF!</v>
          </cell>
          <cell r="BV136" t="e">
            <v>#REF!</v>
          </cell>
          <cell r="BW136" t="e">
            <v>#REF!</v>
          </cell>
          <cell r="BX136" t="e">
            <v>#REF!</v>
          </cell>
          <cell r="BY136" t="e">
            <v>#REF!</v>
          </cell>
          <cell r="BZ136" t="e">
            <v>#REF!</v>
          </cell>
          <cell r="CA136" t="e">
            <v>#REF!</v>
          </cell>
        </row>
        <row r="137">
          <cell r="A137" t="e">
            <v>#REF!</v>
          </cell>
          <cell r="B137" t="e">
            <v>#REF!</v>
          </cell>
          <cell r="C137" t="e">
            <v>#REF!</v>
          </cell>
          <cell r="D137" t="e">
            <v>#REF!</v>
          </cell>
          <cell r="E137" t="e">
            <v>#REF!</v>
          </cell>
          <cell r="F137" t="e">
            <v>#REF!</v>
          </cell>
          <cell r="G137" t="e">
            <v>#REF!</v>
          </cell>
          <cell r="H137" t="e">
            <v>#REF!</v>
          </cell>
          <cell r="I137" t="e">
            <v>#REF!</v>
          </cell>
          <cell r="J137" t="e">
            <v>#REF!</v>
          </cell>
          <cell r="K137" t="e">
            <v>#REF!</v>
          </cell>
          <cell r="L137" t="e">
            <v>#REF!</v>
          </cell>
          <cell r="M137" t="e">
            <v>#REF!</v>
          </cell>
          <cell r="N137" t="e">
            <v>#REF!</v>
          </cell>
          <cell r="O137" t="e">
            <v>#REF!</v>
          </cell>
          <cell r="P137" t="e">
            <v>#REF!</v>
          </cell>
          <cell r="Q137" t="e">
            <v>#REF!</v>
          </cell>
          <cell r="R137" t="e">
            <v>#REF!</v>
          </cell>
          <cell r="S137" t="e">
            <v>#REF!</v>
          </cell>
          <cell r="T137" t="e">
            <v>#REF!</v>
          </cell>
          <cell r="U137" t="e">
            <v>#REF!</v>
          </cell>
          <cell r="V137" t="e">
            <v>#REF!</v>
          </cell>
          <cell r="W137" t="e">
            <v>#REF!</v>
          </cell>
          <cell r="X137" t="e">
            <v>#REF!</v>
          </cell>
          <cell r="Y137" t="e">
            <v>#REF!</v>
          </cell>
          <cell r="Z137" t="e">
            <v>#REF!</v>
          </cell>
          <cell r="AA137" t="e">
            <v>#REF!</v>
          </cell>
          <cell r="AB137" t="e">
            <v>#REF!</v>
          </cell>
          <cell r="AC137" t="e">
            <v>#REF!</v>
          </cell>
          <cell r="AD137" t="e">
            <v>#REF!</v>
          </cell>
          <cell r="AE137" t="e">
            <v>#REF!</v>
          </cell>
          <cell r="AF137" t="e">
            <v>#REF!</v>
          </cell>
          <cell r="AG137" t="e">
            <v>#REF!</v>
          </cell>
          <cell r="AH137" t="e">
            <v>#REF!</v>
          </cell>
          <cell r="AI137" t="e">
            <v>#REF!</v>
          </cell>
          <cell r="AJ137" t="e">
            <v>#REF!</v>
          </cell>
          <cell r="AK137" t="e">
            <v>#REF!</v>
          </cell>
          <cell r="AL137" t="e">
            <v>#REF!</v>
          </cell>
          <cell r="AM137" t="e">
            <v>#REF!</v>
          </cell>
          <cell r="AN137" t="e">
            <v>#REF!</v>
          </cell>
          <cell r="AO137" t="e">
            <v>#REF!</v>
          </cell>
          <cell r="AP137" t="e">
            <v>#REF!</v>
          </cell>
          <cell r="AQ137" t="e">
            <v>#REF!</v>
          </cell>
          <cell r="AR137" t="e">
            <v>#REF!</v>
          </cell>
          <cell r="AS137" t="e">
            <v>#REF!</v>
          </cell>
          <cell r="AT137" t="e">
            <v>#REF!</v>
          </cell>
          <cell r="AU137" t="e">
            <v>#REF!</v>
          </cell>
          <cell r="AV137" t="e">
            <v>#REF!</v>
          </cell>
          <cell r="AW137" t="e">
            <v>#REF!</v>
          </cell>
          <cell r="AX137" t="e">
            <v>#REF!</v>
          </cell>
          <cell r="AY137" t="e">
            <v>#REF!</v>
          </cell>
          <cell r="AZ137" t="e">
            <v>#REF!</v>
          </cell>
          <cell r="BA137" t="e">
            <v>#REF!</v>
          </cell>
          <cell r="BB137" t="e">
            <v>#REF!</v>
          </cell>
          <cell r="BC137" t="e">
            <v>#REF!</v>
          </cell>
          <cell r="BD137" t="e">
            <v>#REF!</v>
          </cell>
          <cell r="BE137" t="e">
            <v>#REF!</v>
          </cell>
          <cell r="BF137" t="e">
            <v>#REF!</v>
          </cell>
          <cell r="BG137" t="e">
            <v>#REF!</v>
          </cell>
          <cell r="BH137" t="e">
            <v>#REF!</v>
          </cell>
          <cell r="BI137" t="e">
            <v>#REF!</v>
          </cell>
          <cell r="BJ137" t="e">
            <v>#REF!</v>
          </cell>
          <cell r="BK137" t="e">
            <v>#REF!</v>
          </cell>
          <cell r="BL137" t="e">
            <v>#REF!</v>
          </cell>
          <cell r="BM137" t="e">
            <v>#REF!</v>
          </cell>
          <cell r="BN137" t="e">
            <v>#REF!</v>
          </cell>
          <cell r="BO137" t="e">
            <v>#REF!</v>
          </cell>
          <cell r="BP137" t="e">
            <v>#REF!</v>
          </cell>
          <cell r="BQ137" t="e">
            <v>#REF!</v>
          </cell>
          <cell r="BR137" t="e">
            <v>#REF!</v>
          </cell>
          <cell r="BS137" t="e">
            <v>#REF!</v>
          </cell>
          <cell r="BT137" t="e">
            <v>#REF!</v>
          </cell>
          <cell r="BU137" t="e">
            <v>#REF!</v>
          </cell>
          <cell r="BV137" t="e">
            <v>#REF!</v>
          </cell>
          <cell r="BW137" t="e">
            <v>#REF!</v>
          </cell>
          <cell r="BX137" t="e">
            <v>#REF!</v>
          </cell>
          <cell r="BY137" t="e">
            <v>#REF!</v>
          </cell>
          <cell r="BZ137" t="e">
            <v>#REF!</v>
          </cell>
          <cell r="CA137" t="e">
            <v>#REF!</v>
          </cell>
        </row>
        <row r="138">
          <cell r="A138" t="e">
            <v>#REF!</v>
          </cell>
          <cell r="B138" t="e">
            <v>#REF!</v>
          </cell>
          <cell r="C138" t="e">
            <v>#REF!</v>
          </cell>
          <cell r="D138" t="e">
            <v>#REF!</v>
          </cell>
          <cell r="E138" t="e">
            <v>#REF!</v>
          </cell>
          <cell r="F138" t="e">
            <v>#REF!</v>
          </cell>
          <cell r="G138" t="e">
            <v>#REF!</v>
          </cell>
          <cell r="H138" t="e">
            <v>#REF!</v>
          </cell>
          <cell r="I138" t="e">
            <v>#REF!</v>
          </cell>
          <cell r="J138" t="e">
            <v>#REF!</v>
          </cell>
          <cell r="K138" t="e">
            <v>#REF!</v>
          </cell>
          <cell r="L138" t="e">
            <v>#REF!</v>
          </cell>
          <cell r="M138" t="e">
            <v>#REF!</v>
          </cell>
          <cell r="N138" t="e">
            <v>#REF!</v>
          </cell>
          <cell r="O138" t="e">
            <v>#REF!</v>
          </cell>
          <cell r="P138" t="e">
            <v>#REF!</v>
          </cell>
          <cell r="Q138" t="e">
            <v>#REF!</v>
          </cell>
          <cell r="R138" t="e">
            <v>#REF!</v>
          </cell>
          <cell r="S138" t="e">
            <v>#REF!</v>
          </cell>
          <cell r="T138" t="e">
            <v>#REF!</v>
          </cell>
          <cell r="U138" t="e">
            <v>#REF!</v>
          </cell>
          <cell r="V138" t="e">
            <v>#REF!</v>
          </cell>
          <cell r="W138" t="e">
            <v>#REF!</v>
          </cell>
          <cell r="X138" t="e">
            <v>#REF!</v>
          </cell>
          <cell r="Y138" t="e">
            <v>#REF!</v>
          </cell>
          <cell r="Z138" t="e">
            <v>#REF!</v>
          </cell>
          <cell r="AA138" t="e">
            <v>#REF!</v>
          </cell>
          <cell r="AB138" t="e">
            <v>#REF!</v>
          </cell>
          <cell r="AC138" t="e">
            <v>#REF!</v>
          </cell>
          <cell r="AD138" t="e">
            <v>#REF!</v>
          </cell>
          <cell r="AE138" t="e">
            <v>#REF!</v>
          </cell>
          <cell r="AF138" t="e">
            <v>#REF!</v>
          </cell>
          <cell r="AG138" t="e">
            <v>#REF!</v>
          </cell>
          <cell r="AH138" t="e">
            <v>#REF!</v>
          </cell>
          <cell r="AI138" t="e">
            <v>#REF!</v>
          </cell>
          <cell r="AJ138" t="e">
            <v>#REF!</v>
          </cell>
          <cell r="AK138" t="e">
            <v>#REF!</v>
          </cell>
          <cell r="AL138" t="e">
            <v>#REF!</v>
          </cell>
          <cell r="AM138" t="e">
            <v>#REF!</v>
          </cell>
          <cell r="AN138" t="e">
            <v>#REF!</v>
          </cell>
          <cell r="AO138" t="e">
            <v>#REF!</v>
          </cell>
          <cell r="AP138" t="e">
            <v>#REF!</v>
          </cell>
          <cell r="AQ138" t="e">
            <v>#REF!</v>
          </cell>
          <cell r="AR138" t="e">
            <v>#REF!</v>
          </cell>
          <cell r="AS138" t="e">
            <v>#REF!</v>
          </cell>
          <cell r="AT138" t="e">
            <v>#REF!</v>
          </cell>
          <cell r="AU138" t="e">
            <v>#REF!</v>
          </cell>
          <cell r="AV138" t="e">
            <v>#REF!</v>
          </cell>
          <cell r="AW138" t="e">
            <v>#REF!</v>
          </cell>
          <cell r="AX138" t="e">
            <v>#REF!</v>
          </cell>
          <cell r="AY138" t="e">
            <v>#REF!</v>
          </cell>
          <cell r="AZ138" t="e">
            <v>#REF!</v>
          </cell>
          <cell r="BA138" t="e">
            <v>#REF!</v>
          </cell>
          <cell r="BB138" t="e">
            <v>#REF!</v>
          </cell>
          <cell r="BC138" t="e">
            <v>#REF!</v>
          </cell>
          <cell r="BD138" t="e">
            <v>#REF!</v>
          </cell>
          <cell r="BE138" t="e">
            <v>#REF!</v>
          </cell>
          <cell r="BF138" t="e">
            <v>#REF!</v>
          </cell>
          <cell r="BG138" t="e">
            <v>#REF!</v>
          </cell>
          <cell r="BH138" t="e">
            <v>#REF!</v>
          </cell>
          <cell r="BI138" t="e">
            <v>#REF!</v>
          </cell>
          <cell r="BJ138" t="e">
            <v>#REF!</v>
          </cell>
          <cell r="BK138" t="e">
            <v>#REF!</v>
          </cell>
          <cell r="BL138" t="e">
            <v>#REF!</v>
          </cell>
          <cell r="BM138" t="e">
            <v>#REF!</v>
          </cell>
          <cell r="BN138" t="e">
            <v>#REF!</v>
          </cell>
          <cell r="BO138" t="e">
            <v>#REF!</v>
          </cell>
          <cell r="BP138" t="e">
            <v>#REF!</v>
          </cell>
          <cell r="BQ138" t="e">
            <v>#REF!</v>
          </cell>
          <cell r="BR138" t="e">
            <v>#REF!</v>
          </cell>
          <cell r="BS138" t="e">
            <v>#REF!</v>
          </cell>
          <cell r="BT138" t="e">
            <v>#REF!</v>
          </cell>
          <cell r="BU138" t="e">
            <v>#REF!</v>
          </cell>
          <cell r="BV138" t="e">
            <v>#REF!</v>
          </cell>
          <cell r="BW138" t="e">
            <v>#REF!</v>
          </cell>
          <cell r="BX138" t="e">
            <v>#REF!</v>
          </cell>
          <cell r="BY138" t="e">
            <v>#REF!</v>
          </cell>
          <cell r="BZ138" t="e">
            <v>#REF!</v>
          </cell>
          <cell r="CA138" t="e">
            <v>#REF!</v>
          </cell>
        </row>
        <row r="139">
          <cell r="A139" t="e">
            <v>#REF!</v>
          </cell>
          <cell r="B139" t="e">
            <v>#REF!</v>
          </cell>
          <cell r="C139" t="e">
            <v>#REF!</v>
          </cell>
          <cell r="D139" t="e">
            <v>#REF!</v>
          </cell>
          <cell r="E139" t="e">
            <v>#REF!</v>
          </cell>
          <cell r="F139" t="e">
            <v>#REF!</v>
          </cell>
          <cell r="G139" t="e">
            <v>#REF!</v>
          </cell>
          <cell r="H139" t="e">
            <v>#REF!</v>
          </cell>
          <cell r="I139" t="e">
            <v>#REF!</v>
          </cell>
          <cell r="J139" t="e">
            <v>#REF!</v>
          </cell>
          <cell r="K139" t="e">
            <v>#REF!</v>
          </cell>
          <cell r="L139" t="e">
            <v>#REF!</v>
          </cell>
          <cell r="M139" t="e">
            <v>#REF!</v>
          </cell>
          <cell r="N139" t="e">
            <v>#REF!</v>
          </cell>
          <cell r="O139" t="e">
            <v>#REF!</v>
          </cell>
          <cell r="P139" t="e">
            <v>#REF!</v>
          </cell>
          <cell r="Q139" t="e">
            <v>#REF!</v>
          </cell>
          <cell r="R139" t="e">
            <v>#REF!</v>
          </cell>
          <cell r="S139" t="e">
            <v>#REF!</v>
          </cell>
          <cell r="T139" t="e">
            <v>#REF!</v>
          </cell>
          <cell r="U139" t="e">
            <v>#REF!</v>
          </cell>
          <cell r="V139" t="e">
            <v>#REF!</v>
          </cell>
          <cell r="W139" t="e">
            <v>#REF!</v>
          </cell>
          <cell r="X139" t="e">
            <v>#REF!</v>
          </cell>
          <cell r="Y139" t="e">
            <v>#REF!</v>
          </cell>
          <cell r="Z139" t="e">
            <v>#REF!</v>
          </cell>
          <cell r="AA139" t="e">
            <v>#REF!</v>
          </cell>
          <cell r="AB139" t="e">
            <v>#REF!</v>
          </cell>
          <cell r="AC139" t="e">
            <v>#REF!</v>
          </cell>
          <cell r="AD139" t="e">
            <v>#REF!</v>
          </cell>
          <cell r="AE139" t="e">
            <v>#REF!</v>
          </cell>
          <cell r="AF139" t="e">
            <v>#REF!</v>
          </cell>
          <cell r="AG139" t="e">
            <v>#REF!</v>
          </cell>
          <cell r="AH139" t="e">
            <v>#REF!</v>
          </cell>
          <cell r="AI139" t="e">
            <v>#REF!</v>
          </cell>
          <cell r="AJ139" t="e">
            <v>#REF!</v>
          </cell>
          <cell r="AK139" t="e">
            <v>#REF!</v>
          </cell>
          <cell r="AL139" t="e">
            <v>#REF!</v>
          </cell>
          <cell r="AM139" t="e">
            <v>#REF!</v>
          </cell>
          <cell r="AN139" t="e">
            <v>#REF!</v>
          </cell>
          <cell r="AO139" t="e">
            <v>#REF!</v>
          </cell>
          <cell r="AP139" t="e">
            <v>#REF!</v>
          </cell>
          <cell r="AQ139" t="e">
            <v>#REF!</v>
          </cell>
          <cell r="AR139" t="e">
            <v>#REF!</v>
          </cell>
          <cell r="AS139" t="e">
            <v>#REF!</v>
          </cell>
          <cell r="AT139" t="e">
            <v>#REF!</v>
          </cell>
          <cell r="AU139" t="e">
            <v>#REF!</v>
          </cell>
          <cell r="AV139" t="e">
            <v>#REF!</v>
          </cell>
          <cell r="AW139" t="e">
            <v>#REF!</v>
          </cell>
          <cell r="AX139" t="e">
            <v>#REF!</v>
          </cell>
          <cell r="AY139" t="e">
            <v>#REF!</v>
          </cell>
          <cell r="AZ139" t="e">
            <v>#REF!</v>
          </cell>
          <cell r="BA139" t="e">
            <v>#REF!</v>
          </cell>
          <cell r="BB139" t="e">
            <v>#REF!</v>
          </cell>
          <cell r="BC139" t="e">
            <v>#REF!</v>
          </cell>
          <cell r="BD139" t="e">
            <v>#REF!</v>
          </cell>
          <cell r="BE139" t="e">
            <v>#REF!</v>
          </cell>
          <cell r="BF139" t="e">
            <v>#REF!</v>
          </cell>
          <cell r="BG139" t="e">
            <v>#REF!</v>
          </cell>
          <cell r="BH139" t="e">
            <v>#REF!</v>
          </cell>
          <cell r="BI139" t="e">
            <v>#REF!</v>
          </cell>
          <cell r="BJ139" t="e">
            <v>#REF!</v>
          </cell>
          <cell r="BK139" t="e">
            <v>#REF!</v>
          </cell>
          <cell r="BL139" t="e">
            <v>#REF!</v>
          </cell>
          <cell r="BM139" t="e">
            <v>#REF!</v>
          </cell>
          <cell r="BN139" t="e">
            <v>#REF!</v>
          </cell>
          <cell r="BO139" t="e">
            <v>#REF!</v>
          </cell>
          <cell r="BP139" t="e">
            <v>#REF!</v>
          </cell>
          <cell r="BQ139" t="e">
            <v>#REF!</v>
          </cell>
          <cell r="BR139" t="e">
            <v>#REF!</v>
          </cell>
          <cell r="BS139" t="e">
            <v>#REF!</v>
          </cell>
          <cell r="BT139" t="e">
            <v>#REF!</v>
          </cell>
          <cell r="BU139" t="e">
            <v>#REF!</v>
          </cell>
          <cell r="BV139" t="e">
            <v>#REF!</v>
          </cell>
          <cell r="BW139" t="e">
            <v>#REF!</v>
          </cell>
          <cell r="BX139" t="e">
            <v>#REF!</v>
          </cell>
          <cell r="BY139" t="e">
            <v>#REF!</v>
          </cell>
          <cell r="BZ139" t="e">
            <v>#REF!</v>
          </cell>
          <cell r="CA139" t="e">
            <v>#REF!</v>
          </cell>
        </row>
        <row r="140">
          <cell r="A140" t="e">
            <v>#REF!</v>
          </cell>
          <cell r="B140" t="e">
            <v>#REF!</v>
          </cell>
          <cell r="C140" t="e">
            <v>#REF!</v>
          </cell>
          <cell r="D140" t="e">
            <v>#REF!</v>
          </cell>
          <cell r="E140" t="e">
            <v>#REF!</v>
          </cell>
          <cell r="F140" t="e">
            <v>#REF!</v>
          </cell>
          <cell r="G140" t="e">
            <v>#REF!</v>
          </cell>
          <cell r="H140" t="e">
            <v>#REF!</v>
          </cell>
          <cell r="I140" t="e">
            <v>#REF!</v>
          </cell>
          <cell r="J140" t="e">
            <v>#REF!</v>
          </cell>
          <cell r="K140" t="e">
            <v>#REF!</v>
          </cell>
          <cell r="L140" t="e">
            <v>#REF!</v>
          </cell>
          <cell r="M140" t="e">
            <v>#REF!</v>
          </cell>
          <cell r="N140" t="e">
            <v>#REF!</v>
          </cell>
          <cell r="O140" t="e">
            <v>#REF!</v>
          </cell>
          <cell r="P140" t="e">
            <v>#REF!</v>
          </cell>
          <cell r="Q140" t="e">
            <v>#REF!</v>
          </cell>
          <cell r="R140" t="e">
            <v>#REF!</v>
          </cell>
          <cell r="S140" t="e">
            <v>#REF!</v>
          </cell>
          <cell r="T140" t="e">
            <v>#REF!</v>
          </cell>
          <cell r="U140" t="e">
            <v>#REF!</v>
          </cell>
          <cell r="V140" t="e">
            <v>#REF!</v>
          </cell>
          <cell r="W140" t="e">
            <v>#REF!</v>
          </cell>
          <cell r="X140" t="e">
            <v>#REF!</v>
          </cell>
          <cell r="Y140" t="e">
            <v>#REF!</v>
          </cell>
          <cell r="Z140" t="e">
            <v>#REF!</v>
          </cell>
          <cell r="AA140" t="e">
            <v>#REF!</v>
          </cell>
          <cell r="AB140" t="e">
            <v>#REF!</v>
          </cell>
          <cell r="AC140" t="e">
            <v>#REF!</v>
          </cell>
          <cell r="AD140" t="e">
            <v>#REF!</v>
          </cell>
          <cell r="AE140" t="e">
            <v>#REF!</v>
          </cell>
          <cell r="AF140" t="e">
            <v>#REF!</v>
          </cell>
          <cell r="AG140" t="e">
            <v>#REF!</v>
          </cell>
          <cell r="AH140" t="e">
            <v>#REF!</v>
          </cell>
          <cell r="AI140" t="e">
            <v>#REF!</v>
          </cell>
          <cell r="AJ140" t="e">
            <v>#REF!</v>
          </cell>
          <cell r="AK140" t="e">
            <v>#REF!</v>
          </cell>
          <cell r="AL140" t="e">
            <v>#REF!</v>
          </cell>
          <cell r="AM140" t="e">
            <v>#REF!</v>
          </cell>
          <cell r="AN140" t="e">
            <v>#REF!</v>
          </cell>
          <cell r="AO140" t="e">
            <v>#REF!</v>
          </cell>
          <cell r="AP140" t="e">
            <v>#REF!</v>
          </cell>
          <cell r="AQ140" t="e">
            <v>#REF!</v>
          </cell>
          <cell r="AR140" t="e">
            <v>#REF!</v>
          </cell>
          <cell r="AS140" t="e">
            <v>#REF!</v>
          </cell>
          <cell r="AT140" t="e">
            <v>#REF!</v>
          </cell>
          <cell r="AU140" t="e">
            <v>#REF!</v>
          </cell>
          <cell r="AV140" t="e">
            <v>#REF!</v>
          </cell>
          <cell r="AW140" t="e">
            <v>#REF!</v>
          </cell>
          <cell r="AX140" t="e">
            <v>#REF!</v>
          </cell>
          <cell r="AY140" t="e">
            <v>#REF!</v>
          </cell>
          <cell r="AZ140" t="e">
            <v>#REF!</v>
          </cell>
          <cell r="BA140" t="e">
            <v>#REF!</v>
          </cell>
          <cell r="BB140" t="e">
            <v>#REF!</v>
          </cell>
          <cell r="BC140" t="e">
            <v>#REF!</v>
          </cell>
          <cell r="BD140" t="e">
            <v>#REF!</v>
          </cell>
          <cell r="BE140" t="e">
            <v>#REF!</v>
          </cell>
          <cell r="BF140" t="e">
            <v>#REF!</v>
          </cell>
          <cell r="BG140" t="e">
            <v>#REF!</v>
          </cell>
          <cell r="BH140" t="e">
            <v>#REF!</v>
          </cell>
          <cell r="BI140" t="e">
            <v>#REF!</v>
          </cell>
          <cell r="BJ140" t="e">
            <v>#REF!</v>
          </cell>
          <cell r="BK140" t="e">
            <v>#REF!</v>
          </cell>
          <cell r="BL140" t="e">
            <v>#REF!</v>
          </cell>
          <cell r="BM140" t="e">
            <v>#REF!</v>
          </cell>
          <cell r="BN140" t="e">
            <v>#REF!</v>
          </cell>
          <cell r="BO140" t="e">
            <v>#REF!</v>
          </cell>
          <cell r="BP140" t="e">
            <v>#REF!</v>
          </cell>
          <cell r="BQ140" t="e">
            <v>#REF!</v>
          </cell>
          <cell r="BR140" t="e">
            <v>#REF!</v>
          </cell>
          <cell r="BS140" t="e">
            <v>#REF!</v>
          </cell>
          <cell r="BT140" t="e">
            <v>#REF!</v>
          </cell>
          <cell r="BU140" t="e">
            <v>#REF!</v>
          </cell>
          <cell r="BV140" t="e">
            <v>#REF!</v>
          </cell>
          <cell r="BW140" t="e">
            <v>#REF!</v>
          </cell>
          <cell r="BX140" t="e">
            <v>#REF!</v>
          </cell>
          <cell r="BY140" t="e">
            <v>#REF!</v>
          </cell>
          <cell r="BZ140" t="e">
            <v>#REF!</v>
          </cell>
          <cell r="CA140" t="e">
            <v>#REF!</v>
          </cell>
        </row>
        <row r="141">
          <cell r="A141" t="e">
            <v>#REF!</v>
          </cell>
          <cell r="B141" t="e">
            <v>#REF!</v>
          </cell>
          <cell r="C141" t="e">
            <v>#REF!</v>
          </cell>
          <cell r="D141" t="e">
            <v>#REF!</v>
          </cell>
          <cell r="E141" t="e">
            <v>#REF!</v>
          </cell>
          <cell r="F141" t="e">
            <v>#REF!</v>
          </cell>
          <cell r="G141" t="e">
            <v>#REF!</v>
          </cell>
          <cell r="H141" t="e">
            <v>#REF!</v>
          </cell>
          <cell r="I141" t="e">
            <v>#REF!</v>
          </cell>
          <cell r="J141" t="e">
            <v>#REF!</v>
          </cell>
          <cell r="K141" t="e">
            <v>#REF!</v>
          </cell>
          <cell r="L141" t="e">
            <v>#REF!</v>
          </cell>
          <cell r="M141" t="e">
            <v>#REF!</v>
          </cell>
          <cell r="N141" t="e">
            <v>#REF!</v>
          </cell>
          <cell r="O141" t="e">
            <v>#REF!</v>
          </cell>
          <cell r="P141" t="e">
            <v>#REF!</v>
          </cell>
          <cell r="Q141" t="e">
            <v>#REF!</v>
          </cell>
          <cell r="R141" t="e">
            <v>#REF!</v>
          </cell>
          <cell r="S141" t="e">
            <v>#REF!</v>
          </cell>
          <cell r="T141" t="e">
            <v>#REF!</v>
          </cell>
          <cell r="U141" t="e">
            <v>#REF!</v>
          </cell>
          <cell r="V141" t="e">
            <v>#REF!</v>
          </cell>
          <cell r="W141" t="e">
            <v>#REF!</v>
          </cell>
          <cell r="X141" t="e">
            <v>#REF!</v>
          </cell>
          <cell r="Y141" t="e">
            <v>#REF!</v>
          </cell>
          <cell r="Z141" t="e">
            <v>#REF!</v>
          </cell>
          <cell r="AA141" t="e">
            <v>#REF!</v>
          </cell>
          <cell r="AB141" t="e">
            <v>#REF!</v>
          </cell>
          <cell r="AC141" t="e">
            <v>#REF!</v>
          </cell>
          <cell r="AD141" t="e">
            <v>#REF!</v>
          </cell>
          <cell r="AE141" t="e">
            <v>#REF!</v>
          </cell>
          <cell r="AF141" t="e">
            <v>#REF!</v>
          </cell>
          <cell r="AG141" t="e">
            <v>#REF!</v>
          </cell>
          <cell r="AH141" t="e">
            <v>#REF!</v>
          </cell>
          <cell r="AI141" t="e">
            <v>#REF!</v>
          </cell>
          <cell r="AJ141" t="e">
            <v>#REF!</v>
          </cell>
          <cell r="AK141" t="e">
            <v>#REF!</v>
          </cell>
          <cell r="AL141" t="e">
            <v>#REF!</v>
          </cell>
          <cell r="AM141" t="e">
            <v>#REF!</v>
          </cell>
          <cell r="AN141" t="e">
            <v>#REF!</v>
          </cell>
          <cell r="AO141" t="e">
            <v>#REF!</v>
          </cell>
          <cell r="AP141" t="e">
            <v>#REF!</v>
          </cell>
          <cell r="AQ141" t="e">
            <v>#REF!</v>
          </cell>
          <cell r="AR141" t="e">
            <v>#REF!</v>
          </cell>
          <cell r="AS141" t="e">
            <v>#REF!</v>
          </cell>
          <cell r="AT141" t="e">
            <v>#REF!</v>
          </cell>
          <cell r="AU141" t="e">
            <v>#REF!</v>
          </cell>
          <cell r="AV141" t="e">
            <v>#REF!</v>
          </cell>
          <cell r="AW141" t="e">
            <v>#REF!</v>
          </cell>
          <cell r="AX141" t="e">
            <v>#REF!</v>
          </cell>
          <cell r="AY141" t="e">
            <v>#REF!</v>
          </cell>
          <cell r="AZ141" t="e">
            <v>#REF!</v>
          </cell>
          <cell r="BA141" t="e">
            <v>#REF!</v>
          </cell>
          <cell r="BB141" t="e">
            <v>#REF!</v>
          </cell>
          <cell r="BC141" t="e">
            <v>#REF!</v>
          </cell>
          <cell r="BD141" t="e">
            <v>#REF!</v>
          </cell>
          <cell r="BE141" t="e">
            <v>#REF!</v>
          </cell>
          <cell r="BF141" t="e">
            <v>#REF!</v>
          </cell>
          <cell r="BG141" t="e">
            <v>#REF!</v>
          </cell>
          <cell r="BH141" t="e">
            <v>#REF!</v>
          </cell>
          <cell r="BI141" t="e">
            <v>#REF!</v>
          </cell>
          <cell r="BJ141" t="e">
            <v>#REF!</v>
          </cell>
          <cell r="BK141" t="e">
            <v>#REF!</v>
          </cell>
          <cell r="BL141" t="e">
            <v>#REF!</v>
          </cell>
          <cell r="BM141" t="e">
            <v>#REF!</v>
          </cell>
          <cell r="BN141" t="e">
            <v>#REF!</v>
          </cell>
          <cell r="BO141" t="e">
            <v>#REF!</v>
          </cell>
          <cell r="BP141" t="e">
            <v>#REF!</v>
          </cell>
          <cell r="BQ141" t="e">
            <v>#REF!</v>
          </cell>
          <cell r="BR141" t="e">
            <v>#REF!</v>
          </cell>
          <cell r="BS141" t="e">
            <v>#REF!</v>
          </cell>
          <cell r="BT141" t="e">
            <v>#REF!</v>
          </cell>
          <cell r="BU141" t="e">
            <v>#REF!</v>
          </cell>
          <cell r="BV141" t="e">
            <v>#REF!</v>
          </cell>
          <cell r="BW141" t="e">
            <v>#REF!</v>
          </cell>
          <cell r="BX141" t="e">
            <v>#REF!</v>
          </cell>
          <cell r="BY141" t="e">
            <v>#REF!</v>
          </cell>
          <cell r="BZ141" t="e">
            <v>#REF!</v>
          </cell>
          <cell r="CA141" t="e">
            <v>#REF!</v>
          </cell>
        </row>
        <row r="142">
          <cell r="A142" t="e">
            <v>#REF!</v>
          </cell>
          <cell r="B142" t="e">
            <v>#REF!</v>
          </cell>
          <cell r="C142" t="e">
            <v>#REF!</v>
          </cell>
          <cell r="D142" t="e">
            <v>#REF!</v>
          </cell>
          <cell r="E142" t="e">
            <v>#REF!</v>
          </cell>
          <cell r="F142" t="e">
            <v>#REF!</v>
          </cell>
          <cell r="G142" t="e">
            <v>#REF!</v>
          </cell>
          <cell r="H142" t="e">
            <v>#REF!</v>
          </cell>
          <cell r="I142" t="e">
            <v>#REF!</v>
          </cell>
          <cell r="J142" t="e">
            <v>#REF!</v>
          </cell>
          <cell r="K142" t="e">
            <v>#REF!</v>
          </cell>
          <cell r="L142" t="e">
            <v>#REF!</v>
          </cell>
          <cell r="M142" t="e">
            <v>#REF!</v>
          </cell>
          <cell r="N142" t="e">
            <v>#REF!</v>
          </cell>
          <cell r="O142" t="e">
            <v>#REF!</v>
          </cell>
          <cell r="P142" t="e">
            <v>#REF!</v>
          </cell>
          <cell r="Q142" t="e">
            <v>#REF!</v>
          </cell>
          <cell r="R142" t="e">
            <v>#REF!</v>
          </cell>
          <cell r="S142" t="e">
            <v>#REF!</v>
          </cell>
          <cell r="T142" t="e">
            <v>#REF!</v>
          </cell>
          <cell r="U142" t="e">
            <v>#REF!</v>
          </cell>
          <cell r="V142" t="e">
            <v>#REF!</v>
          </cell>
          <cell r="W142" t="e">
            <v>#REF!</v>
          </cell>
          <cell r="X142" t="e">
            <v>#REF!</v>
          </cell>
          <cell r="Y142" t="e">
            <v>#REF!</v>
          </cell>
          <cell r="Z142" t="e">
            <v>#REF!</v>
          </cell>
          <cell r="AA142" t="e">
            <v>#REF!</v>
          </cell>
          <cell r="AB142" t="e">
            <v>#REF!</v>
          </cell>
          <cell r="AC142" t="e">
            <v>#REF!</v>
          </cell>
          <cell r="AD142" t="e">
            <v>#REF!</v>
          </cell>
          <cell r="AE142" t="e">
            <v>#REF!</v>
          </cell>
          <cell r="AF142" t="e">
            <v>#REF!</v>
          </cell>
          <cell r="AG142" t="e">
            <v>#REF!</v>
          </cell>
          <cell r="AH142" t="e">
            <v>#REF!</v>
          </cell>
          <cell r="AI142" t="e">
            <v>#REF!</v>
          </cell>
          <cell r="AJ142" t="e">
            <v>#REF!</v>
          </cell>
          <cell r="AK142" t="e">
            <v>#REF!</v>
          </cell>
          <cell r="AL142" t="e">
            <v>#REF!</v>
          </cell>
          <cell r="AM142" t="e">
            <v>#REF!</v>
          </cell>
          <cell r="AN142" t="e">
            <v>#REF!</v>
          </cell>
          <cell r="AO142" t="e">
            <v>#REF!</v>
          </cell>
          <cell r="AP142" t="e">
            <v>#REF!</v>
          </cell>
          <cell r="AQ142" t="e">
            <v>#REF!</v>
          </cell>
          <cell r="AR142" t="e">
            <v>#REF!</v>
          </cell>
          <cell r="AS142" t="e">
            <v>#REF!</v>
          </cell>
          <cell r="AT142" t="e">
            <v>#REF!</v>
          </cell>
          <cell r="AU142" t="e">
            <v>#REF!</v>
          </cell>
          <cell r="AV142" t="e">
            <v>#REF!</v>
          </cell>
          <cell r="AW142" t="e">
            <v>#REF!</v>
          </cell>
          <cell r="AX142" t="e">
            <v>#REF!</v>
          </cell>
          <cell r="AY142" t="e">
            <v>#REF!</v>
          </cell>
          <cell r="AZ142" t="e">
            <v>#REF!</v>
          </cell>
          <cell r="BA142" t="e">
            <v>#REF!</v>
          </cell>
          <cell r="BB142" t="e">
            <v>#REF!</v>
          </cell>
          <cell r="BC142" t="e">
            <v>#REF!</v>
          </cell>
          <cell r="BD142" t="e">
            <v>#REF!</v>
          </cell>
          <cell r="BE142" t="e">
            <v>#REF!</v>
          </cell>
          <cell r="BF142" t="e">
            <v>#REF!</v>
          </cell>
          <cell r="BG142" t="e">
            <v>#REF!</v>
          </cell>
          <cell r="BH142" t="e">
            <v>#REF!</v>
          </cell>
          <cell r="BI142" t="e">
            <v>#REF!</v>
          </cell>
          <cell r="BJ142" t="e">
            <v>#REF!</v>
          </cell>
          <cell r="BK142" t="e">
            <v>#REF!</v>
          </cell>
          <cell r="BL142" t="e">
            <v>#REF!</v>
          </cell>
          <cell r="BM142" t="e">
            <v>#REF!</v>
          </cell>
          <cell r="BN142" t="e">
            <v>#REF!</v>
          </cell>
          <cell r="BO142" t="e">
            <v>#REF!</v>
          </cell>
          <cell r="BP142" t="e">
            <v>#REF!</v>
          </cell>
          <cell r="BQ142" t="e">
            <v>#REF!</v>
          </cell>
          <cell r="BR142" t="e">
            <v>#REF!</v>
          </cell>
          <cell r="BS142" t="e">
            <v>#REF!</v>
          </cell>
          <cell r="BT142" t="e">
            <v>#REF!</v>
          </cell>
          <cell r="BU142" t="e">
            <v>#REF!</v>
          </cell>
          <cell r="BV142" t="e">
            <v>#REF!</v>
          </cell>
          <cell r="BW142" t="e">
            <v>#REF!</v>
          </cell>
          <cell r="BX142" t="e">
            <v>#REF!</v>
          </cell>
          <cell r="BY142" t="e">
            <v>#REF!</v>
          </cell>
          <cell r="BZ142" t="e">
            <v>#REF!</v>
          </cell>
          <cell r="CA142" t="e">
            <v>#REF!</v>
          </cell>
        </row>
        <row r="143">
          <cell r="A143" t="e">
            <v>#REF!</v>
          </cell>
          <cell r="B143" t="e">
            <v>#REF!</v>
          </cell>
          <cell r="C143" t="e">
            <v>#REF!</v>
          </cell>
          <cell r="D143" t="e">
            <v>#REF!</v>
          </cell>
          <cell r="E143" t="e">
            <v>#REF!</v>
          </cell>
          <cell r="F143" t="e">
            <v>#REF!</v>
          </cell>
          <cell r="G143" t="e">
            <v>#REF!</v>
          </cell>
          <cell r="H143" t="e">
            <v>#REF!</v>
          </cell>
          <cell r="I143" t="e">
            <v>#REF!</v>
          </cell>
          <cell r="J143" t="e">
            <v>#REF!</v>
          </cell>
          <cell r="K143" t="e">
            <v>#REF!</v>
          </cell>
          <cell r="L143" t="e">
            <v>#REF!</v>
          </cell>
          <cell r="M143" t="e">
            <v>#REF!</v>
          </cell>
          <cell r="N143" t="e">
            <v>#REF!</v>
          </cell>
          <cell r="O143" t="e">
            <v>#REF!</v>
          </cell>
          <cell r="P143" t="e">
            <v>#REF!</v>
          </cell>
          <cell r="Q143" t="e">
            <v>#REF!</v>
          </cell>
          <cell r="R143" t="e">
            <v>#REF!</v>
          </cell>
          <cell r="S143" t="e">
            <v>#REF!</v>
          </cell>
          <cell r="T143" t="e">
            <v>#REF!</v>
          </cell>
          <cell r="U143" t="e">
            <v>#REF!</v>
          </cell>
          <cell r="V143" t="e">
            <v>#REF!</v>
          </cell>
          <cell r="W143" t="e">
            <v>#REF!</v>
          </cell>
          <cell r="X143" t="e">
            <v>#REF!</v>
          </cell>
          <cell r="Y143" t="e">
            <v>#REF!</v>
          </cell>
          <cell r="Z143" t="e">
            <v>#REF!</v>
          </cell>
          <cell r="AA143" t="e">
            <v>#REF!</v>
          </cell>
          <cell r="AB143" t="e">
            <v>#REF!</v>
          </cell>
          <cell r="AC143" t="e">
            <v>#REF!</v>
          </cell>
          <cell r="AD143" t="e">
            <v>#REF!</v>
          </cell>
          <cell r="AE143" t="e">
            <v>#REF!</v>
          </cell>
          <cell r="AF143" t="e">
            <v>#REF!</v>
          </cell>
          <cell r="AG143" t="e">
            <v>#REF!</v>
          </cell>
          <cell r="AH143" t="e">
            <v>#REF!</v>
          </cell>
          <cell r="AI143" t="e">
            <v>#REF!</v>
          </cell>
          <cell r="AJ143" t="e">
            <v>#REF!</v>
          </cell>
          <cell r="AK143" t="e">
            <v>#REF!</v>
          </cell>
          <cell r="AL143" t="e">
            <v>#REF!</v>
          </cell>
          <cell r="AM143" t="e">
            <v>#REF!</v>
          </cell>
          <cell r="AN143" t="e">
            <v>#REF!</v>
          </cell>
          <cell r="AO143" t="e">
            <v>#REF!</v>
          </cell>
          <cell r="AP143" t="e">
            <v>#REF!</v>
          </cell>
          <cell r="AQ143" t="e">
            <v>#REF!</v>
          </cell>
          <cell r="AR143" t="e">
            <v>#REF!</v>
          </cell>
          <cell r="AS143" t="e">
            <v>#REF!</v>
          </cell>
          <cell r="AT143" t="e">
            <v>#REF!</v>
          </cell>
          <cell r="AU143" t="e">
            <v>#REF!</v>
          </cell>
          <cell r="AV143" t="e">
            <v>#REF!</v>
          </cell>
          <cell r="AW143" t="e">
            <v>#REF!</v>
          </cell>
          <cell r="AX143" t="e">
            <v>#REF!</v>
          </cell>
          <cell r="AY143" t="e">
            <v>#REF!</v>
          </cell>
          <cell r="AZ143" t="e">
            <v>#REF!</v>
          </cell>
          <cell r="BA143" t="e">
            <v>#REF!</v>
          </cell>
          <cell r="BB143" t="e">
            <v>#REF!</v>
          </cell>
          <cell r="BC143" t="e">
            <v>#REF!</v>
          </cell>
          <cell r="BD143" t="e">
            <v>#REF!</v>
          </cell>
          <cell r="BE143" t="e">
            <v>#REF!</v>
          </cell>
          <cell r="BF143" t="e">
            <v>#REF!</v>
          </cell>
          <cell r="BG143" t="e">
            <v>#REF!</v>
          </cell>
          <cell r="BH143" t="e">
            <v>#REF!</v>
          </cell>
          <cell r="BI143" t="e">
            <v>#REF!</v>
          </cell>
          <cell r="BJ143" t="e">
            <v>#REF!</v>
          </cell>
          <cell r="BK143" t="e">
            <v>#REF!</v>
          </cell>
          <cell r="BL143" t="e">
            <v>#REF!</v>
          </cell>
          <cell r="BM143" t="e">
            <v>#REF!</v>
          </cell>
          <cell r="BN143" t="e">
            <v>#REF!</v>
          </cell>
          <cell r="BO143" t="e">
            <v>#REF!</v>
          </cell>
          <cell r="BP143" t="e">
            <v>#REF!</v>
          </cell>
          <cell r="BQ143" t="e">
            <v>#REF!</v>
          </cell>
          <cell r="BR143" t="e">
            <v>#REF!</v>
          </cell>
          <cell r="BS143" t="e">
            <v>#REF!</v>
          </cell>
          <cell r="BT143" t="e">
            <v>#REF!</v>
          </cell>
          <cell r="BU143" t="e">
            <v>#REF!</v>
          </cell>
          <cell r="BV143" t="e">
            <v>#REF!</v>
          </cell>
          <cell r="BW143" t="e">
            <v>#REF!</v>
          </cell>
          <cell r="BX143" t="e">
            <v>#REF!</v>
          </cell>
          <cell r="BY143" t="e">
            <v>#REF!</v>
          </cell>
          <cell r="BZ143" t="e">
            <v>#REF!</v>
          </cell>
          <cell r="CA143" t="e">
            <v>#REF!</v>
          </cell>
        </row>
        <row r="144">
          <cell r="A144" t="e">
            <v>#REF!</v>
          </cell>
          <cell r="B144" t="e">
            <v>#REF!</v>
          </cell>
          <cell r="C144" t="e">
            <v>#REF!</v>
          </cell>
          <cell r="D144" t="e">
            <v>#REF!</v>
          </cell>
          <cell r="E144" t="e">
            <v>#REF!</v>
          </cell>
          <cell r="F144" t="e">
            <v>#REF!</v>
          </cell>
          <cell r="G144" t="e">
            <v>#REF!</v>
          </cell>
          <cell r="H144" t="e">
            <v>#REF!</v>
          </cell>
          <cell r="I144" t="e">
            <v>#REF!</v>
          </cell>
          <cell r="J144" t="e">
            <v>#REF!</v>
          </cell>
          <cell r="K144" t="e">
            <v>#REF!</v>
          </cell>
          <cell r="L144" t="e">
            <v>#REF!</v>
          </cell>
          <cell r="M144" t="e">
            <v>#REF!</v>
          </cell>
          <cell r="N144" t="e">
            <v>#REF!</v>
          </cell>
          <cell r="O144" t="e">
            <v>#REF!</v>
          </cell>
          <cell r="P144" t="e">
            <v>#REF!</v>
          </cell>
          <cell r="Q144" t="e">
            <v>#REF!</v>
          </cell>
          <cell r="R144" t="e">
            <v>#REF!</v>
          </cell>
          <cell r="S144" t="e">
            <v>#REF!</v>
          </cell>
          <cell r="T144" t="e">
            <v>#REF!</v>
          </cell>
          <cell r="U144" t="e">
            <v>#REF!</v>
          </cell>
          <cell r="V144" t="e">
            <v>#REF!</v>
          </cell>
          <cell r="W144" t="e">
            <v>#REF!</v>
          </cell>
          <cell r="X144" t="e">
            <v>#REF!</v>
          </cell>
          <cell r="Y144" t="e">
            <v>#REF!</v>
          </cell>
          <cell r="Z144" t="e">
            <v>#REF!</v>
          </cell>
          <cell r="AA144" t="e">
            <v>#REF!</v>
          </cell>
          <cell r="AB144" t="e">
            <v>#REF!</v>
          </cell>
          <cell r="AC144" t="e">
            <v>#REF!</v>
          </cell>
          <cell r="AD144" t="e">
            <v>#REF!</v>
          </cell>
          <cell r="AE144" t="e">
            <v>#REF!</v>
          </cell>
          <cell r="AF144" t="e">
            <v>#REF!</v>
          </cell>
          <cell r="AG144" t="e">
            <v>#REF!</v>
          </cell>
          <cell r="AH144" t="e">
            <v>#REF!</v>
          </cell>
          <cell r="AI144" t="e">
            <v>#REF!</v>
          </cell>
          <cell r="AJ144" t="e">
            <v>#REF!</v>
          </cell>
          <cell r="AK144" t="e">
            <v>#REF!</v>
          </cell>
          <cell r="AL144" t="e">
            <v>#REF!</v>
          </cell>
          <cell r="AM144" t="e">
            <v>#REF!</v>
          </cell>
          <cell r="AN144" t="e">
            <v>#REF!</v>
          </cell>
          <cell r="AO144" t="e">
            <v>#REF!</v>
          </cell>
          <cell r="AP144" t="e">
            <v>#REF!</v>
          </cell>
          <cell r="AQ144" t="e">
            <v>#REF!</v>
          </cell>
          <cell r="AR144" t="e">
            <v>#REF!</v>
          </cell>
          <cell r="AS144" t="e">
            <v>#REF!</v>
          </cell>
          <cell r="AT144" t="e">
            <v>#REF!</v>
          </cell>
          <cell r="AU144" t="e">
            <v>#REF!</v>
          </cell>
          <cell r="AV144" t="e">
            <v>#REF!</v>
          </cell>
          <cell r="AW144" t="e">
            <v>#REF!</v>
          </cell>
          <cell r="AX144" t="e">
            <v>#REF!</v>
          </cell>
          <cell r="AY144" t="e">
            <v>#REF!</v>
          </cell>
          <cell r="AZ144" t="e">
            <v>#REF!</v>
          </cell>
          <cell r="BA144" t="e">
            <v>#REF!</v>
          </cell>
          <cell r="BB144" t="e">
            <v>#REF!</v>
          </cell>
          <cell r="BC144" t="e">
            <v>#REF!</v>
          </cell>
          <cell r="BD144" t="e">
            <v>#REF!</v>
          </cell>
          <cell r="BE144" t="e">
            <v>#REF!</v>
          </cell>
          <cell r="BF144" t="e">
            <v>#REF!</v>
          </cell>
          <cell r="BG144" t="e">
            <v>#REF!</v>
          </cell>
          <cell r="BH144" t="e">
            <v>#REF!</v>
          </cell>
          <cell r="BI144" t="e">
            <v>#REF!</v>
          </cell>
          <cell r="BJ144" t="e">
            <v>#REF!</v>
          </cell>
          <cell r="BK144" t="e">
            <v>#REF!</v>
          </cell>
          <cell r="BL144" t="e">
            <v>#REF!</v>
          </cell>
          <cell r="BM144" t="e">
            <v>#REF!</v>
          </cell>
          <cell r="BN144" t="e">
            <v>#REF!</v>
          </cell>
          <cell r="BO144" t="e">
            <v>#REF!</v>
          </cell>
          <cell r="BP144" t="e">
            <v>#REF!</v>
          </cell>
          <cell r="BQ144" t="e">
            <v>#REF!</v>
          </cell>
          <cell r="BR144" t="e">
            <v>#REF!</v>
          </cell>
          <cell r="BS144" t="e">
            <v>#REF!</v>
          </cell>
          <cell r="BT144" t="e">
            <v>#REF!</v>
          </cell>
          <cell r="BU144" t="e">
            <v>#REF!</v>
          </cell>
          <cell r="BV144" t="e">
            <v>#REF!</v>
          </cell>
          <cell r="BW144" t="e">
            <v>#REF!</v>
          </cell>
          <cell r="BX144" t="e">
            <v>#REF!</v>
          </cell>
          <cell r="BY144" t="e">
            <v>#REF!</v>
          </cell>
          <cell r="BZ144" t="e">
            <v>#REF!</v>
          </cell>
          <cell r="CA144" t="e">
            <v>#REF!</v>
          </cell>
        </row>
        <row r="145">
          <cell r="A145" t="e">
            <v>#REF!</v>
          </cell>
          <cell r="B145" t="e">
            <v>#REF!</v>
          </cell>
          <cell r="C145" t="e">
            <v>#REF!</v>
          </cell>
          <cell r="D145" t="e">
            <v>#REF!</v>
          </cell>
          <cell r="E145" t="e">
            <v>#REF!</v>
          </cell>
          <cell r="F145" t="e">
            <v>#REF!</v>
          </cell>
          <cell r="G145" t="e">
            <v>#REF!</v>
          </cell>
          <cell r="H145" t="e">
            <v>#REF!</v>
          </cell>
          <cell r="I145" t="e">
            <v>#REF!</v>
          </cell>
          <cell r="J145" t="e">
            <v>#REF!</v>
          </cell>
          <cell r="K145" t="e">
            <v>#REF!</v>
          </cell>
          <cell r="L145" t="e">
            <v>#REF!</v>
          </cell>
          <cell r="M145" t="e">
            <v>#REF!</v>
          </cell>
          <cell r="N145" t="e">
            <v>#REF!</v>
          </cell>
          <cell r="O145" t="e">
            <v>#REF!</v>
          </cell>
          <cell r="P145" t="e">
            <v>#REF!</v>
          </cell>
          <cell r="Q145" t="e">
            <v>#REF!</v>
          </cell>
          <cell r="R145" t="e">
            <v>#REF!</v>
          </cell>
          <cell r="S145" t="e">
            <v>#REF!</v>
          </cell>
          <cell r="T145" t="e">
            <v>#REF!</v>
          </cell>
          <cell r="U145" t="e">
            <v>#REF!</v>
          </cell>
          <cell r="V145" t="e">
            <v>#REF!</v>
          </cell>
          <cell r="W145" t="e">
            <v>#REF!</v>
          </cell>
          <cell r="X145" t="e">
            <v>#REF!</v>
          </cell>
          <cell r="Y145" t="e">
            <v>#REF!</v>
          </cell>
          <cell r="Z145" t="e">
            <v>#REF!</v>
          </cell>
          <cell r="AA145" t="e">
            <v>#REF!</v>
          </cell>
          <cell r="AB145" t="e">
            <v>#REF!</v>
          </cell>
          <cell r="AC145" t="e">
            <v>#REF!</v>
          </cell>
          <cell r="AD145" t="e">
            <v>#REF!</v>
          </cell>
          <cell r="AE145" t="e">
            <v>#REF!</v>
          </cell>
          <cell r="AF145" t="e">
            <v>#REF!</v>
          </cell>
          <cell r="AG145" t="e">
            <v>#REF!</v>
          </cell>
          <cell r="AH145" t="e">
            <v>#REF!</v>
          </cell>
          <cell r="AI145" t="e">
            <v>#REF!</v>
          </cell>
          <cell r="AJ145" t="e">
            <v>#REF!</v>
          </cell>
          <cell r="AK145" t="e">
            <v>#REF!</v>
          </cell>
          <cell r="AL145" t="e">
            <v>#REF!</v>
          </cell>
          <cell r="AM145" t="e">
            <v>#REF!</v>
          </cell>
          <cell r="AN145" t="e">
            <v>#REF!</v>
          </cell>
          <cell r="AO145" t="e">
            <v>#REF!</v>
          </cell>
          <cell r="AP145" t="e">
            <v>#REF!</v>
          </cell>
          <cell r="AQ145" t="e">
            <v>#REF!</v>
          </cell>
          <cell r="AR145" t="e">
            <v>#REF!</v>
          </cell>
          <cell r="AS145" t="e">
            <v>#REF!</v>
          </cell>
          <cell r="AT145" t="e">
            <v>#REF!</v>
          </cell>
          <cell r="AU145" t="e">
            <v>#REF!</v>
          </cell>
          <cell r="AV145" t="e">
            <v>#REF!</v>
          </cell>
          <cell r="AW145" t="e">
            <v>#REF!</v>
          </cell>
          <cell r="AX145" t="e">
            <v>#REF!</v>
          </cell>
          <cell r="AY145" t="e">
            <v>#REF!</v>
          </cell>
          <cell r="AZ145" t="e">
            <v>#REF!</v>
          </cell>
          <cell r="BA145" t="e">
            <v>#REF!</v>
          </cell>
          <cell r="BB145" t="e">
            <v>#REF!</v>
          </cell>
          <cell r="BC145" t="e">
            <v>#REF!</v>
          </cell>
          <cell r="BD145" t="e">
            <v>#REF!</v>
          </cell>
          <cell r="BE145" t="e">
            <v>#REF!</v>
          </cell>
          <cell r="BF145" t="e">
            <v>#REF!</v>
          </cell>
          <cell r="BG145" t="e">
            <v>#REF!</v>
          </cell>
          <cell r="BH145" t="e">
            <v>#REF!</v>
          </cell>
          <cell r="BI145" t="e">
            <v>#REF!</v>
          </cell>
          <cell r="BJ145" t="e">
            <v>#REF!</v>
          </cell>
          <cell r="BK145" t="e">
            <v>#REF!</v>
          </cell>
          <cell r="BL145" t="e">
            <v>#REF!</v>
          </cell>
          <cell r="BM145" t="e">
            <v>#REF!</v>
          </cell>
          <cell r="BN145" t="e">
            <v>#REF!</v>
          </cell>
          <cell r="BO145" t="e">
            <v>#REF!</v>
          </cell>
          <cell r="BP145" t="e">
            <v>#REF!</v>
          </cell>
          <cell r="BQ145" t="e">
            <v>#REF!</v>
          </cell>
          <cell r="BR145" t="e">
            <v>#REF!</v>
          </cell>
          <cell r="BS145" t="e">
            <v>#REF!</v>
          </cell>
          <cell r="BT145" t="e">
            <v>#REF!</v>
          </cell>
          <cell r="BU145" t="e">
            <v>#REF!</v>
          </cell>
          <cell r="BV145" t="e">
            <v>#REF!</v>
          </cell>
          <cell r="BW145" t="e">
            <v>#REF!</v>
          </cell>
          <cell r="BX145" t="e">
            <v>#REF!</v>
          </cell>
          <cell r="BY145" t="e">
            <v>#REF!</v>
          </cell>
          <cell r="BZ145" t="e">
            <v>#REF!</v>
          </cell>
          <cell r="CA145" t="e">
            <v>#REF!</v>
          </cell>
        </row>
        <row r="146">
          <cell r="A146" t="e">
            <v>#REF!</v>
          </cell>
          <cell r="B146" t="e">
            <v>#REF!</v>
          </cell>
          <cell r="C146" t="e">
            <v>#REF!</v>
          </cell>
          <cell r="D146" t="e">
            <v>#REF!</v>
          </cell>
          <cell r="E146" t="e">
            <v>#REF!</v>
          </cell>
          <cell r="F146" t="e">
            <v>#REF!</v>
          </cell>
          <cell r="G146" t="e">
            <v>#REF!</v>
          </cell>
          <cell r="H146" t="e">
            <v>#REF!</v>
          </cell>
          <cell r="I146" t="e">
            <v>#REF!</v>
          </cell>
          <cell r="J146" t="e">
            <v>#REF!</v>
          </cell>
          <cell r="K146" t="e">
            <v>#REF!</v>
          </cell>
          <cell r="L146" t="e">
            <v>#REF!</v>
          </cell>
          <cell r="M146" t="e">
            <v>#REF!</v>
          </cell>
          <cell r="N146" t="e">
            <v>#REF!</v>
          </cell>
          <cell r="O146" t="e">
            <v>#REF!</v>
          </cell>
          <cell r="P146" t="e">
            <v>#REF!</v>
          </cell>
          <cell r="Q146" t="e">
            <v>#REF!</v>
          </cell>
          <cell r="R146" t="e">
            <v>#REF!</v>
          </cell>
          <cell r="S146" t="e">
            <v>#REF!</v>
          </cell>
          <cell r="T146" t="e">
            <v>#REF!</v>
          </cell>
          <cell r="U146" t="e">
            <v>#REF!</v>
          </cell>
          <cell r="V146" t="e">
            <v>#REF!</v>
          </cell>
          <cell r="W146" t="e">
            <v>#REF!</v>
          </cell>
          <cell r="X146" t="e">
            <v>#REF!</v>
          </cell>
          <cell r="Y146" t="e">
            <v>#REF!</v>
          </cell>
          <cell r="Z146" t="e">
            <v>#REF!</v>
          </cell>
          <cell r="AA146" t="e">
            <v>#REF!</v>
          </cell>
          <cell r="AB146" t="e">
            <v>#REF!</v>
          </cell>
          <cell r="AC146" t="e">
            <v>#REF!</v>
          </cell>
          <cell r="AD146" t="e">
            <v>#REF!</v>
          </cell>
          <cell r="AE146" t="e">
            <v>#REF!</v>
          </cell>
          <cell r="AF146" t="e">
            <v>#REF!</v>
          </cell>
          <cell r="AG146" t="e">
            <v>#REF!</v>
          </cell>
          <cell r="AH146" t="e">
            <v>#REF!</v>
          </cell>
          <cell r="AI146" t="e">
            <v>#REF!</v>
          </cell>
          <cell r="AJ146" t="e">
            <v>#REF!</v>
          </cell>
          <cell r="AK146" t="e">
            <v>#REF!</v>
          </cell>
          <cell r="AL146" t="e">
            <v>#REF!</v>
          </cell>
          <cell r="AM146" t="e">
            <v>#REF!</v>
          </cell>
          <cell r="AN146" t="e">
            <v>#REF!</v>
          </cell>
          <cell r="AO146" t="e">
            <v>#REF!</v>
          </cell>
          <cell r="AP146" t="e">
            <v>#REF!</v>
          </cell>
          <cell r="AQ146" t="e">
            <v>#REF!</v>
          </cell>
          <cell r="AR146" t="e">
            <v>#REF!</v>
          </cell>
          <cell r="AS146" t="e">
            <v>#REF!</v>
          </cell>
          <cell r="AT146" t="e">
            <v>#REF!</v>
          </cell>
          <cell r="AU146" t="e">
            <v>#REF!</v>
          </cell>
          <cell r="AV146" t="e">
            <v>#REF!</v>
          </cell>
          <cell r="AW146" t="e">
            <v>#REF!</v>
          </cell>
          <cell r="AX146" t="e">
            <v>#REF!</v>
          </cell>
          <cell r="AY146" t="e">
            <v>#REF!</v>
          </cell>
          <cell r="AZ146" t="e">
            <v>#REF!</v>
          </cell>
          <cell r="BA146" t="e">
            <v>#REF!</v>
          </cell>
          <cell r="BB146" t="e">
            <v>#REF!</v>
          </cell>
          <cell r="BC146" t="e">
            <v>#REF!</v>
          </cell>
          <cell r="BD146" t="e">
            <v>#REF!</v>
          </cell>
          <cell r="BE146" t="e">
            <v>#REF!</v>
          </cell>
          <cell r="BF146" t="e">
            <v>#REF!</v>
          </cell>
          <cell r="BG146" t="e">
            <v>#REF!</v>
          </cell>
          <cell r="BH146" t="e">
            <v>#REF!</v>
          </cell>
          <cell r="BI146" t="e">
            <v>#REF!</v>
          </cell>
          <cell r="BJ146" t="e">
            <v>#REF!</v>
          </cell>
          <cell r="BK146" t="e">
            <v>#REF!</v>
          </cell>
          <cell r="BL146" t="e">
            <v>#REF!</v>
          </cell>
          <cell r="BM146" t="e">
            <v>#REF!</v>
          </cell>
          <cell r="BN146" t="e">
            <v>#REF!</v>
          </cell>
          <cell r="BO146" t="e">
            <v>#REF!</v>
          </cell>
          <cell r="BP146" t="e">
            <v>#REF!</v>
          </cell>
          <cell r="BQ146" t="e">
            <v>#REF!</v>
          </cell>
          <cell r="BR146" t="e">
            <v>#REF!</v>
          </cell>
          <cell r="BS146" t="e">
            <v>#REF!</v>
          </cell>
          <cell r="BT146" t="e">
            <v>#REF!</v>
          </cell>
          <cell r="BU146" t="e">
            <v>#REF!</v>
          </cell>
          <cell r="BV146" t="e">
            <v>#REF!</v>
          </cell>
          <cell r="BW146" t="e">
            <v>#REF!</v>
          </cell>
          <cell r="BX146" t="e">
            <v>#REF!</v>
          </cell>
          <cell r="BY146" t="e">
            <v>#REF!</v>
          </cell>
          <cell r="BZ146" t="e">
            <v>#REF!</v>
          </cell>
          <cell r="CA146" t="e">
            <v>#REF!</v>
          </cell>
        </row>
        <row r="147">
          <cell r="A147" t="e">
            <v>#REF!</v>
          </cell>
          <cell r="B147" t="e">
            <v>#REF!</v>
          </cell>
          <cell r="C147" t="e">
            <v>#REF!</v>
          </cell>
          <cell r="D147" t="e">
            <v>#REF!</v>
          </cell>
          <cell r="E147" t="e">
            <v>#REF!</v>
          </cell>
          <cell r="F147" t="e">
            <v>#REF!</v>
          </cell>
          <cell r="G147" t="e">
            <v>#REF!</v>
          </cell>
          <cell r="H147" t="e">
            <v>#REF!</v>
          </cell>
          <cell r="I147" t="e">
            <v>#REF!</v>
          </cell>
          <cell r="J147" t="e">
            <v>#REF!</v>
          </cell>
          <cell r="K147" t="e">
            <v>#REF!</v>
          </cell>
          <cell r="L147" t="e">
            <v>#REF!</v>
          </cell>
          <cell r="M147" t="e">
            <v>#REF!</v>
          </cell>
          <cell r="N147" t="e">
            <v>#REF!</v>
          </cell>
          <cell r="O147" t="e">
            <v>#REF!</v>
          </cell>
          <cell r="P147" t="e">
            <v>#REF!</v>
          </cell>
          <cell r="Q147" t="e">
            <v>#REF!</v>
          </cell>
          <cell r="R147" t="e">
            <v>#REF!</v>
          </cell>
          <cell r="S147" t="e">
            <v>#REF!</v>
          </cell>
          <cell r="T147" t="e">
            <v>#REF!</v>
          </cell>
          <cell r="U147" t="e">
            <v>#REF!</v>
          </cell>
          <cell r="V147" t="e">
            <v>#REF!</v>
          </cell>
          <cell r="W147" t="e">
            <v>#REF!</v>
          </cell>
          <cell r="X147" t="e">
            <v>#REF!</v>
          </cell>
          <cell r="Y147" t="e">
            <v>#REF!</v>
          </cell>
          <cell r="Z147" t="e">
            <v>#REF!</v>
          </cell>
          <cell r="AA147" t="e">
            <v>#REF!</v>
          </cell>
          <cell r="AB147" t="e">
            <v>#REF!</v>
          </cell>
          <cell r="AC147" t="e">
            <v>#REF!</v>
          </cell>
          <cell r="AD147" t="e">
            <v>#REF!</v>
          </cell>
          <cell r="AE147" t="e">
            <v>#REF!</v>
          </cell>
          <cell r="AF147" t="e">
            <v>#REF!</v>
          </cell>
          <cell r="AG147" t="e">
            <v>#REF!</v>
          </cell>
          <cell r="AH147" t="e">
            <v>#REF!</v>
          </cell>
          <cell r="AI147" t="e">
            <v>#REF!</v>
          </cell>
          <cell r="AJ147" t="e">
            <v>#REF!</v>
          </cell>
          <cell r="AK147" t="e">
            <v>#REF!</v>
          </cell>
          <cell r="AL147" t="e">
            <v>#REF!</v>
          </cell>
          <cell r="AM147" t="e">
            <v>#REF!</v>
          </cell>
          <cell r="AN147" t="e">
            <v>#REF!</v>
          </cell>
          <cell r="AO147" t="e">
            <v>#REF!</v>
          </cell>
          <cell r="AP147" t="e">
            <v>#REF!</v>
          </cell>
          <cell r="AQ147" t="e">
            <v>#REF!</v>
          </cell>
          <cell r="AR147" t="e">
            <v>#REF!</v>
          </cell>
          <cell r="AS147" t="e">
            <v>#REF!</v>
          </cell>
          <cell r="AT147" t="e">
            <v>#REF!</v>
          </cell>
          <cell r="AU147" t="e">
            <v>#REF!</v>
          </cell>
          <cell r="AV147" t="e">
            <v>#REF!</v>
          </cell>
          <cell r="AW147" t="e">
            <v>#REF!</v>
          </cell>
          <cell r="AX147" t="e">
            <v>#REF!</v>
          </cell>
          <cell r="AY147" t="e">
            <v>#REF!</v>
          </cell>
          <cell r="AZ147" t="e">
            <v>#REF!</v>
          </cell>
          <cell r="BA147" t="e">
            <v>#REF!</v>
          </cell>
          <cell r="BB147" t="e">
            <v>#REF!</v>
          </cell>
          <cell r="BC147" t="e">
            <v>#REF!</v>
          </cell>
          <cell r="BD147" t="e">
            <v>#REF!</v>
          </cell>
          <cell r="BE147" t="e">
            <v>#REF!</v>
          </cell>
          <cell r="BF147" t="e">
            <v>#REF!</v>
          </cell>
          <cell r="BG147" t="e">
            <v>#REF!</v>
          </cell>
          <cell r="BH147" t="e">
            <v>#REF!</v>
          </cell>
          <cell r="BI147" t="e">
            <v>#REF!</v>
          </cell>
          <cell r="BJ147" t="e">
            <v>#REF!</v>
          </cell>
          <cell r="BK147" t="e">
            <v>#REF!</v>
          </cell>
          <cell r="BL147" t="e">
            <v>#REF!</v>
          </cell>
          <cell r="BM147" t="e">
            <v>#REF!</v>
          </cell>
          <cell r="BN147" t="e">
            <v>#REF!</v>
          </cell>
          <cell r="BO147" t="e">
            <v>#REF!</v>
          </cell>
          <cell r="BP147" t="e">
            <v>#REF!</v>
          </cell>
          <cell r="BQ147" t="e">
            <v>#REF!</v>
          </cell>
          <cell r="BR147" t="e">
            <v>#REF!</v>
          </cell>
          <cell r="BS147" t="e">
            <v>#REF!</v>
          </cell>
          <cell r="BT147" t="e">
            <v>#REF!</v>
          </cell>
          <cell r="BU147" t="e">
            <v>#REF!</v>
          </cell>
          <cell r="BV147" t="e">
            <v>#REF!</v>
          </cell>
          <cell r="BW147" t="e">
            <v>#REF!</v>
          </cell>
          <cell r="BX147" t="e">
            <v>#REF!</v>
          </cell>
          <cell r="BY147" t="e">
            <v>#REF!</v>
          </cell>
          <cell r="BZ147" t="e">
            <v>#REF!</v>
          </cell>
          <cell r="CA147" t="e">
            <v>#REF!</v>
          </cell>
        </row>
        <row r="148">
          <cell r="A148" t="e">
            <v>#REF!</v>
          </cell>
          <cell r="B148" t="e">
            <v>#REF!</v>
          </cell>
          <cell r="C148" t="e">
            <v>#REF!</v>
          </cell>
          <cell r="D148" t="e">
            <v>#REF!</v>
          </cell>
          <cell r="E148" t="e">
            <v>#REF!</v>
          </cell>
          <cell r="F148" t="e">
            <v>#REF!</v>
          </cell>
          <cell r="G148" t="e">
            <v>#REF!</v>
          </cell>
          <cell r="H148" t="e">
            <v>#REF!</v>
          </cell>
          <cell r="I148" t="e">
            <v>#REF!</v>
          </cell>
          <cell r="J148" t="e">
            <v>#REF!</v>
          </cell>
          <cell r="K148" t="e">
            <v>#REF!</v>
          </cell>
          <cell r="L148" t="e">
            <v>#REF!</v>
          </cell>
          <cell r="M148" t="e">
            <v>#REF!</v>
          </cell>
          <cell r="N148" t="e">
            <v>#REF!</v>
          </cell>
          <cell r="O148" t="e">
            <v>#REF!</v>
          </cell>
          <cell r="P148" t="e">
            <v>#REF!</v>
          </cell>
          <cell r="Q148" t="e">
            <v>#REF!</v>
          </cell>
          <cell r="R148" t="e">
            <v>#REF!</v>
          </cell>
          <cell r="S148" t="e">
            <v>#REF!</v>
          </cell>
          <cell r="T148" t="e">
            <v>#REF!</v>
          </cell>
          <cell r="U148" t="e">
            <v>#REF!</v>
          </cell>
          <cell r="V148" t="e">
            <v>#REF!</v>
          </cell>
          <cell r="W148" t="e">
            <v>#REF!</v>
          </cell>
          <cell r="X148" t="e">
            <v>#REF!</v>
          </cell>
          <cell r="Y148" t="e">
            <v>#REF!</v>
          </cell>
          <cell r="Z148" t="e">
            <v>#REF!</v>
          </cell>
          <cell r="AA148" t="e">
            <v>#REF!</v>
          </cell>
          <cell r="AB148" t="e">
            <v>#REF!</v>
          </cell>
          <cell r="AC148" t="e">
            <v>#REF!</v>
          </cell>
          <cell r="AD148" t="e">
            <v>#REF!</v>
          </cell>
          <cell r="AE148" t="e">
            <v>#REF!</v>
          </cell>
          <cell r="AF148" t="e">
            <v>#REF!</v>
          </cell>
          <cell r="AG148" t="e">
            <v>#REF!</v>
          </cell>
          <cell r="AH148" t="e">
            <v>#REF!</v>
          </cell>
          <cell r="AI148" t="e">
            <v>#REF!</v>
          </cell>
          <cell r="AJ148" t="e">
            <v>#REF!</v>
          </cell>
          <cell r="AK148" t="e">
            <v>#REF!</v>
          </cell>
          <cell r="AL148" t="e">
            <v>#REF!</v>
          </cell>
          <cell r="AM148" t="e">
            <v>#REF!</v>
          </cell>
          <cell r="AN148" t="e">
            <v>#REF!</v>
          </cell>
          <cell r="AO148" t="e">
            <v>#REF!</v>
          </cell>
          <cell r="AP148" t="e">
            <v>#REF!</v>
          </cell>
          <cell r="AQ148" t="e">
            <v>#REF!</v>
          </cell>
          <cell r="AR148" t="e">
            <v>#REF!</v>
          </cell>
          <cell r="AS148" t="e">
            <v>#REF!</v>
          </cell>
          <cell r="AT148" t="e">
            <v>#REF!</v>
          </cell>
          <cell r="AU148" t="e">
            <v>#REF!</v>
          </cell>
          <cell r="AV148" t="e">
            <v>#REF!</v>
          </cell>
          <cell r="AW148" t="e">
            <v>#REF!</v>
          </cell>
          <cell r="AX148" t="e">
            <v>#REF!</v>
          </cell>
          <cell r="AY148" t="e">
            <v>#REF!</v>
          </cell>
          <cell r="AZ148" t="e">
            <v>#REF!</v>
          </cell>
          <cell r="BA148" t="e">
            <v>#REF!</v>
          </cell>
          <cell r="BB148" t="e">
            <v>#REF!</v>
          </cell>
          <cell r="BC148" t="e">
            <v>#REF!</v>
          </cell>
          <cell r="BD148" t="e">
            <v>#REF!</v>
          </cell>
          <cell r="BE148" t="e">
            <v>#REF!</v>
          </cell>
          <cell r="BF148" t="e">
            <v>#REF!</v>
          </cell>
          <cell r="BG148" t="e">
            <v>#REF!</v>
          </cell>
          <cell r="BH148" t="e">
            <v>#REF!</v>
          </cell>
          <cell r="BI148" t="e">
            <v>#REF!</v>
          </cell>
          <cell r="BJ148" t="e">
            <v>#REF!</v>
          </cell>
          <cell r="BK148" t="e">
            <v>#REF!</v>
          </cell>
          <cell r="BL148" t="e">
            <v>#REF!</v>
          </cell>
          <cell r="BM148" t="e">
            <v>#REF!</v>
          </cell>
          <cell r="BN148" t="e">
            <v>#REF!</v>
          </cell>
          <cell r="BO148" t="e">
            <v>#REF!</v>
          </cell>
          <cell r="BP148" t="e">
            <v>#REF!</v>
          </cell>
          <cell r="BQ148" t="e">
            <v>#REF!</v>
          </cell>
          <cell r="BR148" t="e">
            <v>#REF!</v>
          </cell>
          <cell r="BS148" t="e">
            <v>#REF!</v>
          </cell>
          <cell r="BT148" t="e">
            <v>#REF!</v>
          </cell>
          <cell r="BU148" t="e">
            <v>#REF!</v>
          </cell>
          <cell r="BV148" t="e">
            <v>#REF!</v>
          </cell>
          <cell r="BW148" t="e">
            <v>#REF!</v>
          </cell>
          <cell r="BX148" t="e">
            <v>#REF!</v>
          </cell>
          <cell r="BY148" t="e">
            <v>#REF!</v>
          </cell>
          <cell r="BZ148" t="e">
            <v>#REF!</v>
          </cell>
          <cell r="CA148" t="e">
            <v>#REF!</v>
          </cell>
        </row>
        <row r="149">
          <cell r="A149" t="e">
            <v>#REF!</v>
          </cell>
          <cell r="B149" t="e">
            <v>#REF!</v>
          </cell>
          <cell r="C149" t="e">
            <v>#REF!</v>
          </cell>
          <cell r="D149" t="e">
            <v>#REF!</v>
          </cell>
          <cell r="E149" t="e">
            <v>#REF!</v>
          </cell>
          <cell r="F149" t="e">
            <v>#REF!</v>
          </cell>
          <cell r="G149" t="e">
            <v>#REF!</v>
          </cell>
          <cell r="H149" t="e">
            <v>#REF!</v>
          </cell>
          <cell r="I149" t="e">
            <v>#REF!</v>
          </cell>
          <cell r="J149" t="e">
            <v>#REF!</v>
          </cell>
          <cell r="K149" t="e">
            <v>#REF!</v>
          </cell>
          <cell r="L149" t="e">
            <v>#REF!</v>
          </cell>
          <cell r="M149" t="e">
            <v>#REF!</v>
          </cell>
          <cell r="N149" t="e">
            <v>#REF!</v>
          </cell>
          <cell r="O149" t="e">
            <v>#REF!</v>
          </cell>
          <cell r="P149" t="e">
            <v>#REF!</v>
          </cell>
          <cell r="Q149" t="e">
            <v>#REF!</v>
          </cell>
          <cell r="R149" t="e">
            <v>#REF!</v>
          </cell>
          <cell r="S149" t="e">
            <v>#REF!</v>
          </cell>
          <cell r="T149" t="e">
            <v>#REF!</v>
          </cell>
          <cell r="U149" t="e">
            <v>#REF!</v>
          </cell>
          <cell r="V149" t="e">
            <v>#REF!</v>
          </cell>
          <cell r="W149" t="e">
            <v>#REF!</v>
          </cell>
          <cell r="X149" t="e">
            <v>#REF!</v>
          </cell>
          <cell r="Y149" t="e">
            <v>#REF!</v>
          </cell>
          <cell r="Z149" t="e">
            <v>#REF!</v>
          </cell>
          <cell r="AA149" t="e">
            <v>#REF!</v>
          </cell>
          <cell r="AB149" t="e">
            <v>#REF!</v>
          </cell>
          <cell r="AC149" t="e">
            <v>#REF!</v>
          </cell>
          <cell r="AD149" t="e">
            <v>#REF!</v>
          </cell>
          <cell r="AE149" t="e">
            <v>#REF!</v>
          </cell>
          <cell r="AF149" t="e">
            <v>#REF!</v>
          </cell>
          <cell r="AG149" t="e">
            <v>#REF!</v>
          </cell>
          <cell r="AH149" t="e">
            <v>#REF!</v>
          </cell>
          <cell r="AI149" t="e">
            <v>#REF!</v>
          </cell>
          <cell r="AJ149" t="e">
            <v>#REF!</v>
          </cell>
          <cell r="AK149" t="e">
            <v>#REF!</v>
          </cell>
          <cell r="AL149" t="e">
            <v>#REF!</v>
          </cell>
          <cell r="AM149" t="e">
            <v>#REF!</v>
          </cell>
          <cell r="AN149" t="e">
            <v>#REF!</v>
          </cell>
          <cell r="AO149" t="e">
            <v>#REF!</v>
          </cell>
          <cell r="AP149" t="e">
            <v>#REF!</v>
          </cell>
          <cell r="AQ149" t="e">
            <v>#REF!</v>
          </cell>
          <cell r="AR149" t="e">
            <v>#REF!</v>
          </cell>
          <cell r="AS149" t="e">
            <v>#REF!</v>
          </cell>
          <cell r="AT149" t="e">
            <v>#REF!</v>
          </cell>
          <cell r="AU149" t="e">
            <v>#REF!</v>
          </cell>
          <cell r="AV149" t="e">
            <v>#REF!</v>
          </cell>
          <cell r="AW149" t="e">
            <v>#REF!</v>
          </cell>
          <cell r="AX149" t="e">
            <v>#REF!</v>
          </cell>
          <cell r="AY149" t="e">
            <v>#REF!</v>
          </cell>
          <cell r="AZ149" t="e">
            <v>#REF!</v>
          </cell>
          <cell r="BA149" t="e">
            <v>#REF!</v>
          </cell>
          <cell r="BB149" t="e">
            <v>#REF!</v>
          </cell>
          <cell r="BC149" t="e">
            <v>#REF!</v>
          </cell>
          <cell r="BD149" t="e">
            <v>#REF!</v>
          </cell>
          <cell r="BE149" t="e">
            <v>#REF!</v>
          </cell>
          <cell r="BF149" t="e">
            <v>#REF!</v>
          </cell>
          <cell r="BG149" t="e">
            <v>#REF!</v>
          </cell>
          <cell r="BH149" t="e">
            <v>#REF!</v>
          </cell>
          <cell r="BI149" t="e">
            <v>#REF!</v>
          </cell>
          <cell r="BJ149" t="e">
            <v>#REF!</v>
          </cell>
          <cell r="BK149" t="e">
            <v>#REF!</v>
          </cell>
          <cell r="BL149" t="e">
            <v>#REF!</v>
          </cell>
          <cell r="BM149" t="e">
            <v>#REF!</v>
          </cell>
          <cell r="BN149" t="e">
            <v>#REF!</v>
          </cell>
          <cell r="BO149" t="e">
            <v>#REF!</v>
          </cell>
          <cell r="BP149" t="e">
            <v>#REF!</v>
          </cell>
          <cell r="BQ149" t="e">
            <v>#REF!</v>
          </cell>
          <cell r="BR149" t="e">
            <v>#REF!</v>
          </cell>
          <cell r="BS149" t="e">
            <v>#REF!</v>
          </cell>
          <cell r="BT149" t="e">
            <v>#REF!</v>
          </cell>
          <cell r="BU149" t="e">
            <v>#REF!</v>
          </cell>
          <cell r="BV149" t="e">
            <v>#REF!</v>
          </cell>
          <cell r="BW149" t="e">
            <v>#REF!</v>
          </cell>
          <cell r="BX149" t="e">
            <v>#REF!</v>
          </cell>
          <cell r="BY149" t="e">
            <v>#REF!</v>
          </cell>
          <cell r="BZ149" t="e">
            <v>#REF!</v>
          </cell>
          <cell r="CA149" t="e">
            <v>#REF!</v>
          </cell>
        </row>
        <row r="150">
          <cell r="A150" t="e">
            <v>#REF!</v>
          </cell>
          <cell r="B150" t="e">
            <v>#REF!</v>
          </cell>
          <cell r="C150" t="e">
            <v>#REF!</v>
          </cell>
          <cell r="D150" t="e">
            <v>#REF!</v>
          </cell>
          <cell r="E150" t="e">
            <v>#REF!</v>
          </cell>
          <cell r="F150" t="e">
            <v>#REF!</v>
          </cell>
          <cell r="G150" t="e">
            <v>#REF!</v>
          </cell>
          <cell r="H150" t="e">
            <v>#REF!</v>
          </cell>
          <cell r="I150" t="e">
            <v>#REF!</v>
          </cell>
          <cell r="J150" t="e">
            <v>#REF!</v>
          </cell>
          <cell r="K150" t="e">
            <v>#REF!</v>
          </cell>
          <cell r="L150" t="e">
            <v>#REF!</v>
          </cell>
          <cell r="M150" t="e">
            <v>#REF!</v>
          </cell>
          <cell r="N150" t="e">
            <v>#REF!</v>
          </cell>
          <cell r="O150" t="e">
            <v>#REF!</v>
          </cell>
          <cell r="P150" t="e">
            <v>#REF!</v>
          </cell>
          <cell r="Q150" t="e">
            <v>#REF!</v>
          </cell>
          <cell r="R150" t="e">
            <v>#REF!</v>
          </cell>
          <cell r="S150" t="e">
            <v>#REF!</v>
          </cell>
          <cell r="T150" t="e">
            <v>#REF!</v>
          </cell>
          <cell r="U150" t="e">
            <v>#REF!</v>
          </cell>
          <cell r="V150" t="e">
            <v>#REF!</v>
          </cell>
          <cell r="W150" t="e">
            <v>#REF!</v>
          </cell>
          <cell r="X150" t="e">
            <v>#REF!</v>
          </cell>
          <cell r="Y150" t="e">
            <v>#REF!</v>
          </cell>
          <cell r="Z150" t="e">
            <v>#REF!</v>
          </cell>
          <cell r="AA150" t="e">
            <v>#REF!</v>
          </cell>
          <cell r="AB150" t="e">
            <v>#REF!</v>
          </cell>
          <cell r="AC150" t="e">
            <v>#REF!</v>
          </cell>
          <cell r="AD150" t="e">
            <v>#REF!</v>
          </cell>
          <cell r="AE150" t="e">
            <v>#REF!</v>
          </cell>
          <cell r="AF150" t="e">
            <v>#REF!</v>
          </cell>
          <cell r="AG150" t="e">
            <v>#REF!</v>
          </cell>
          <cell r="AH150" t="e">
            <v>#REF!</v>
          </cell>
          <cell r="AI150" t="e">
            <v>#REF!</v>
          </cell>
          <cell r="AJ150" t="e">
            <v>#REF!</v>
          </cell>
          <cell r="AK150" t="e">
            <v>#REF!</v>
          </cell>
          <cell r="AL150" t="e">
            <v>#REF!</v>
          </cell>
          <cell r="AM150" t="e">
            <v>#REF!</v>
          </cell>
          <cell r="AN150" t="e">
            <v>#REF!</v>
          </cell>
          <cell r="AO150" t="e">
            <v>#REF!</v>
          </cell>
          <cell r="AP150" t="e">
            <v>#REF!</v>
          </cell>
          <cell r="AQ150" t="e">
            <v>#REF!</v>
          </cell>
          <cell r="AR150" t="e">
            <v>#REF!</v>
          </cell>
          <cell r="AS150" t="e">
            <v>#REF!</v>
          </cell>
          <cell r="AT150" t="e">
            <v>#REF!</v>
          </cell>
          <cell r="AU150" t="e">
            <v>#REF!</v>
          </cell>
          <cell r="AV150" t="e">
            <v>#REF!</v>
          </cell>
          <cell r="AW150" t="e">
            <v>#REF!</v>
          </cell>
          <cell r="AX150" t="e">
            <v>#REF!</v>
          </cell>
          <cell r="AY150" t="e">
            <v>#REF!</v>
          </cell>
          <cell r="AZ150" t="e">
            <v>#REF!</v>
          </cell>
          <cell r="BA150" t="e">
            <v>#REF!</v>
          </cell>
          <cell r="BB150" t="e">
            <v>#REF!</v>
          </cell>
          <cell r="BC150" t="e">
            <v>#REF!</v>
          </cell>
          <cell r="BD150" t="e">
            <v>#REF!</v>
          </cell>
          <cell r="BE150" t="e">
            <v>#REF!</v>
          </cell>
          <cell r="BF150" t="e">
            <v>#REF!</v>
          </cell>
          <cell r="BG150" t="e">
            <v>#REF!</v>
          </cell>
          <cell r="BH150" t="e">
            <v>#REF!</v>
          </cell>
          <cell r="BI150" t="e">
            <v>#REF!</v>
          </cell>
          <cell r="BJ150" t="e">
            <v>#REF!</v>
          </cell>
          <cell r="BK150" t="e">
            <v>#REF!</v>
          </cell>
          <cell r="BL150" t="e">
            <v>#REF!</v>
          </cell>
          <cell r="BM150" t="e">
            <v>#REF!</v>
          </cell>
          <cell r="BN150" t="e">
            <v>#REF!</v>
          </cell>
          <cell r="BO150" t="e">
            <v>#REF!</v>
          </cell>
          <cell r="BP150" t="e">
            <v>#REF!</v>
          </cell>
          <cell r="BQ150" t="e">
            <v>#REF!</v>
          </cell>
          <cell r="BR150" t="e">
            <v>#REF!</v>
          </cell>
          <cell r="BS150" t="e">
            <v>#REF!</v>
          </cell>
          <cell r="BT150" t="e">
            <v>#REF!</v>
          </cell>
          <cell r="BU150" t="e">
            <v>#REF!</v>
          </cell>
          <cell r="BV150" t="e">
            <v>#REF!</v>
          </cell>
          <cell r="BW150" t="e">
            <v>#REF!</v>
          </cell>
          <cell r="BX150" t="e">
            <v>#REF!</v>
          </cell>
          <cell r="BY150" t="e">
            <v>#REF!</v>
          </cell>
          <cell r="BZ150" t="e">
            <v>#REF!</v>
          </cell>
          <cell r="CA150" t="e">
            <v>#REF!</v>
          </cell>
        </row>
        <row r="151">
          <cell r="A151" t="e">
            <v>#REF!</v>
          </cell>
          <cell r="B151" t="e">
            <v>#REF!</v>
          </cell>
          <cell r="C151" t="e">
            <v>#REF!</v>
          </cell>
          <cell r="D151" t="e">
            <v>#REF!</v>
          </cell>
          <cell r="E151" t="e">
            <v>#REF!</v>
          </cell>
          <cell r="F151" t="e">
            <v>#REF!</v>
          </cell>
          <cell r="G151" t="e">
            <v>#REF!</v>
          </cell>
          <cell r="H151" t="e">
            <v>#REF!</v>
          </cell>
          <cell r="I151" t="e">
            <v>#REF!</v>
          </cell>
          <cell r="J151" t="e">
            <v>#REF!</v>
          </cell>
          <cell r="K151" t="e">
            <v>#REF!</v>
          </cell>
          <cell r="L151" t="e">
            <v>#REF!</v>
          </cell>
          <cell r="M151" t="e">
            <v>#REF!</v>
          </cell>
          <cell r="N151" t="e">
            <v>#REF!</v>
          </cell>
          <cell r="O151" t="e">
            <v>#REF!</v>
          </cell>
          <cell r="P151" t="e">
            <v>#REF!</v>
          </cell>
          <cell r="Q151" t="e">
            <v>#REF!</v>
          </cell>
          <cell r="R151" t="e">
            <v>#REF!</v>
          </cell>
          <cell r="S151" t="e">
            <v>#REF!</v>
          </cell>
          <cell r="T151" t="e">
            <v>#REF!</v>
          </cell>
          <cell r="U151" t="e">
            <v>#REF!</v>
          </cell>
          <cell r="V151" t="e">
            <v>#REF!</v>
          </cell>
          <cell r="W151" t="e">
            <v>#REF!</v>
          </cell>
          <cell r="X151" t="e">
            <v>#REF!</v>
          </cell>
          <cell r="Y151" t="e">
            <v>#REF!</v>
          </cell>
          <cell r="Z151" t="e">
            <v>#REF!</v>
          </cell>
          <cell r="AA151" t="e">
            <v>#REF!</v>
          </cell>
          <cell r="AB151" t="e">
            <v>#REF!</v>
          </cell>
          <cell r="AC151" t="e">
            <v>#REF!</v>
          </cell>
          <cell r="AD151" t="e">
            <v>#REF!</v>
          </cell>
          <cell r="AE151" t="e">
            <v>#REF!</v>
          </cell>
          <cell r="AF151" t="e">
            <v>#REF!</v>
          </cell>
          <cell r="AG151" t="e">
            <v>#REF!</v>
          </cell>
          <cell r="AH151" t="e">
            <v>#REF!</v>
          </cell>
          <cell r="AI151" t="e">
            <v>#REF!</v>
          </cell>
          <cell r="AJ151" t="e">
            <v>#REF!</v>
          </cell>
          <cell r="AK151" t="e">
            <v>#REF!</v>
          </cell>
          <cell r="AL151" t="e">
            <v>#REF!</v>
          </cell>
          <cell r="AM151" t="e">
            <v>#REF!</v>
          </cell>
          <cell r="AN151" t="e">
            <v>#REF!</v>
          </cell>
          <cell r="AO151" t="e">
            <v>#REF!</v>
          </cell>
          <cell r="AP151" t="e">
            <v>#REF!</v>
          </cell>
          <cell r="AQ151" t="e">
            <v>#REF!</v>
          </cell>
          <cell r="AR151" t="e">
            <v>#REF!</v>
          </cell>
          <cell r="AS151" t="e">
            <v>#REF!</v>
          </cell>
          <cell r="AT151" t="e">
            <v>#REF!</v>
          </cell>
          <cell r="AU151" t="e">
            <v>#REF!</v>
          </cell>
          <cell r="AV151" t="e">
            <v>#REF!</v>
          </cell>
          <cell r="AW151" t="e">
            <v>#REF!</v>
          </cell>
          <cell r="AX151" t="e">
            <v>#REF!</v>
          </cell>
          <cell r="AY151" t="e">
            <v>#REF!</v>
          </cell>
          <cell r="AZ151" t="e">
            <v>#REF!</v>
          </cell>
          <cell r="BA151" t="e">
            <v>#REF!</v>
          </cell>
          <cell r="BB151" t="e">
            <v>#REF!</v>
          </cell>
          <cell r="BC151" t="e">
            <v>#REF!</v>
          </cell>
          <cell r="BD151" t="e">
            <v>#REF!</v>
          </cell>
          <cell r="BE151" t="e">
            <v>#REF!</v>
          </cell>
          <cell r="BF151" t="e">
            <v>#REF!</v>
          </cell>
          <cell r="BG151" t="e">
            <v>#REF!</v>
          </cell>
          <cell r="BH151" t="e">
            <v>#REF!</v>
          </cell>
          <cell r="BI151" t="e">
            <v>#REF!</v>
          </cell>
          <cell r="BJ151" t="e">
            <v>#REF!</v>
          </cell>
          <cell r="BK151" t="e">
            <v>#REF!</v>
          </cell>
          <cell r="BL151" t="e">
            <v>#REF!</v>
          </cell>
          <cell r="BM151" t="e">
            <v>#REF!</v>
          </cell>
          <cell r="BN151" t="e">
            <v>#REF!</v>
          </cell>
          <cell r="BO151" t="e">
            <v>#REF!</v>
          </cell>
          <cell r="BP151" t="e">
            <v>#REF!</v>
          </cell>
          <cell r="BQ151" t="e">
            <v>#REF!</v>
          </cell>
          <cell r="BR151" t="e">
            <v>#REF!</v>
          </cell>
          <cell r="BS151" t="e">
            <v>#REF!</v>
          </cell>
          <cell r="BT151" t="e">
            <v>#REF!</v>
          </cell>
          <cell r="BU151" t="e">
            <v>#REF!</v>
          </cell>
          <cell r="BV151" t="e">
            <v>#REF!</v>
          </cell>
          <cell r="BW151" t="e">
            <v>#REF!</v>
          </cell>
          <cell r="BX151" t="e">
            <v>#REF!</v>
          </cell>
          <cell r="BY151" t="e">
            <v>#REF!</v>
          </cell>
          <cell r="BZ151" t="e">
            <v>#REF!</v>
          </cell>
          <cell r="CA151" t="e">
            <v>#REF!</v>
          </cell>
        </row>
        <row r="152">
          <cell r="A152" t="e">
            <v>#REF!</v>
          </cell>
          <cell r="B152" t="e">
            <v>#REF!</v>
          </cell>
          <cell r="C152" t="e">
            <v>#REF!</v>
          </cell>
          <cell r="D152" t="e">
            <v>#REF!</v>
          </cell>
          <cell r="E152" t="e">
            <v>#REF!</v>
          </cell>
          <cell r="F152" t="e">
            <v>#REF!</v>
          </cell>
          <cell r="G152" t="e">
            <v>#REF!</v>
          </cell>
          <cell r="H152" t="e">
            <v>#REF!</v>
          </cell>
          <cell r="I152" t="e">
            <v>#REF!</v>
          </cell>
          <cell r="J152" t="e">
            <v>#REF!</v>
          </cell>
          <cell r="K152" t="e">
            <v>#REF!</v>
          </cell>
          <cell r="L152" t="e">
            <v>#REF!</v>
          </cell>
          <cell r="M152" t="e">
            <v>#REF!</v>
          </cell>
          <cell r="N152" t="e">
            <v>#REF!</v>
          </cell>
          <cell r="O152" t="e">
            <v>#REF!</v>
          </cell>
          <cell r="P152" t="e">
            <v>#REF!</v>
          </cell>
          <cell r="Q152" t="e">
            <v>#REF!</v>
          </cell>
          <cell r="R152" t="e">
            <v>#REF!</v>
          </cell>
          <cell r="S152" t="e">
            <v>#REF!</v>
          </cell>
          <cell r="T152" t="e">
            <v>#REF!</v>
          </cell>
          <cell r="U152" t="e">
            <v>#REF!</v>
          </cell>
          <cell r="V152" t="e">
            <v>#REF!</v>
          </cell>
          <cell r="W152" t="e">
            <v>#REF!</v>
          </cell>
          <cell r="X152" t="e">
            <v>#REF!</v>
          </cell>
          <cell r="Y152" t="e">
            <v>#REF!</v>
          </cell>
          <cell r="Z152" t="e">
            <v>#REF!</v>
          </cell>
          <cell r="AA152" t="e">
            <v>#REF!</v>
          </cell>
          <cell r="AB152" t="e">
            <v>#REF!</v>
          </cell>
          <cell r="AC152" t="e">
            <v>#REF!</v>
          </cell>
          <cell r="AD152" t="e">
            <v>#REF!</v>
          </cell>
          <cell r="AE152" t="e">
            <v>#REF!</v>
          </cell>
          <cell r="AF152" t="e">
            <v>#REF!</v>
          </cell>
          <cell r="AG152" t="e">
            <v>#REF!</v>
          </cell>
          <cell r="AH152" t="e">
            <v>#REF!</v>
          </cell>
          <cell r="AI152" t="e">
            <v>#REF!</v>
          </cell>
          <cell r="AJ152" t="e">
            <v>#REF!</v>
          </cell>
          <cell r="AK152" t="e">
            <v>#REF!</v>
          </cell>
          <cell r="AL152" t="e">
            <v>#REF!</v>
          </cell>
          <cell r="AM152" t="e">
            <v>#REF!</v>
          </cell>
          <cell r="AN152" t="e">
            <v>#REF!</v>
          </cell>
          <cell r="AO152" t="e">
            <v>#REF!</v>
          </cell>
          <cell r="AP152" t="e">
            <v>#REF!</v>
          </cell>
          <cell r="AQ152" t="e">
            <v>#REF!</v>
          </cell>
          <cell r="AR152" t="e">
            <v>#REF!</v>
          </cell>
          <cell r="AS152" t="e">
            <v>#REF!</v>
          </cell>
          <cell r="AT152" t="e">
            <v>#REF!</v>
          </cell>
          <cell r="AU152" t="e">
            <v>#REF!</v>
          </cell>
          <cell r="AV152" t="e">
            <v>#REF!</v>
          </cell>
          <cell r="AW152" t="e">
            <v>#REF!</v>
          </cell>
          <cell r="AX152" t="e">
            <v>#REF!</v>
          </cell>
          <cell r="AY152" t="e">
            <v>#REF!</v>
          </cell>
          <cell r="AZ152" t="e">
            <v>#REF!</v>
          </cell>
          <cell r="BA152" t="e">
            <v>#REF!</v>
          </cell>
          <cell r="BB152" t="e">
            <v>#REF!</v>
          </cell>
          <cell r="BC152" t="e">
            <v>#REF!</v>
          </cell>
          <cell r="BD152" t="e">
            <v>#REF!</v>
          </cell>
          <cell r="BE152" t="e">
            <v>#REF!</v>
          </cell>
          <cell r="BF152" t="e">
            <v>#REF!</v>
          </cell>
          <cell r="BG152" t="e">
            <v>#REF!</v>
          </cell>
          <cell r="BH152" t="e">
            <v>#REF!</v>
          </cell>
          <cell r="BI152" t="e">
            <v>#REF!</v>
          </cell>
          <cell r="BJ152" t="e">
            <v>#REF!</v>
          </cell>
          <cell r="BK152" t="e">
            <v>#REF!</v>
          </cell>
          <cell r="BL152" t="e">
            <v>#REF!</v>
          </cell>
          <cell r="BM152" t="e">
            <v>#REF!</v>
          </cell>
          <cell r="BN152" t="e">
            <v>#REF!</v>
          </cell>
          <cell r="BO152" t="e">
            <v>#REF!</v>
          </cell>
          <cell r="BP152" t="e">
            <v>#REF!</v>
          </cell>
          <cell r="BQ152" t="e">
            <v>#REF!</v>
          </cell>
          <cell r="BR152" t="e">
            <v>#REF!</v>
          </cell>
          <cell r="BS152" t="e">
            <v>#REF!</v>
          </cell>
          <cell r="BT152" t="e">
            <v>#REF!</v>
          </cell>
          <cell r="BU152" t="e">
            <v>#REF!</v>
          </cell>
          <cell r="BV152" t="e">
            <v>#REF!</v>
          </cell>
          <cell r="BW152" t="e">
            <v>#REF!</v>
          </cell>
          <cell r="BX152" t="e">
            <v>#REF!</v>
          </cell>
          <cell r="BY152" t="e">
            <v>#REF!</v>
          </cell>
          <cell r="BZ152" t="e">
            <v>#REF!</v>
          </cell>
          <cell r="CA152" t="e">
            <v>#REF!</v>
          </cell>
        </row>
        <row r="153">
          <cell r="A153" t="e">
            <v>#REF!</v>
          </cell>
          <cell r="B153" t="e">
            <v>#REF!</v>
          </cell>
          <cell r="C153" t="e">
            <v>#REF!</v>
          </cell>
          <cell r="D153" t="e">
            <v>#REF!</v>
          </cell>
          <cell r="E153" t="e">
            <v>#REF!</v>
          </cell>
          <cell r="F153" t="e">
            <v>#REF!</v>
          </cell>
          <cell r="G153" t="e">
            <v>#REF!</v>
          </cell>
          <cell r="H153" t="e">
            <v>#REF!</v>
          </cell>
          <cell r="I153" t="e">
            <v>#REF!</v>
          </cell>
          <cell r="J153" t="e">
            <v>#REF!</v>
          </cell>
          <cell r="K153" t="e">
            <v>#REF!</v>
          </cell>
          <cell r="L153" t="e">
            <v>#REF!</v>
          </cell>
          <cell r="M153" t="e">
            <v>#REF!</v>
          </cell>
          <cell r="N153" t="e">
            <v>#REF!</v>
          </cell>
          <cell r="O153" t="e">
            <v>#REF!</v>
          </cell>
          <cell r="P153" t="e">
            <v>#REF!</v>
          </cell>
          <cell r="Q153" t="e">
            <v>#REF!</v>
          </cell>
          <cell r="R153" t="e">
            <v>#REF!</v>
          </cell>
          <cell r="S153" t="e">
            <v>#REF!</v>
          </cell>
          <cell r="T153" t="e">
            <v>#REF!</v>
          </cell>
          <cell r="U153" t="e">
            <v>#REF!</v>
          </cell>
          <cell r="V153" t="e">
            <v>#REF!</v>
          </cell>
          <cell r="W153" t="e">
            <v>#REF!</v>
          </cell>
          <cell r="X153" t="e">
            <v>#REF!</v>
          </cell>
          <cell r="Y153" t="e">
            <v>#REF!</v>
          </cell>
          <cell r="Z153" t="e">
            <v>#REF!</v>
          </cell>
          <cell r="AA153" t="e">
            <v>#REF!</v>
          </cell>
          <cell r="AB153" t="e">
            <v>#REF!</v>
          </cell>
          <cell r="AC153" t="e">
            <v>#REF!</v>
          </cell>
          <cell r="AD153" t="e">
            <v>#REF!</v>
          </cell>
          <cell r="AE153" t="e">
            <v>#REF!</v>
          </cell>
          <cell r="AF153" t="e">
            <v>#REF!</v>
          </cell>
          <cell r="AG153" t="e">
            <v>#REF!</v>
          </cell>
          <cell r="AH153" t="e">
            <v>#REF!</v>
          </cell>
          <cell r="AI153" t="e">
            <v>#REF!</v>
          </cell>
          <cell r="AJ153" t="e">
            <v>#REF!</v>
          </cell>
          <cell r="AK153" t="e">
            <v>#REF!</v>
          </cell>
          <cell r="AL153" t="e">
            <v>#REF!</v>
          </cell>
          <cell r="AM153" t="e">
            <v>#REF!</v>
          </cell>
          <cell r="AN153" t="e">
            <v>#REF!</v>
          </cell>
          <cell r="AO153" t="e">
            <v>#REF!</v>
          </cell>
          <cell r="AP153" t="e">
            <v>#REF!</v>
          </cell>
          <cell r="AQ153" t="e">
            <v>#REF!</v>
          </cell>
          <cell r="AR153" t="e">
            <v>#REF!</v>
          </cell>
          <cell r="AS153" t="e">
            <v>#REF!</v>
          </cell>
          <cell r="AT153" t="e">
            <v>#REF!</v>
          </cell>
          <cell r="AU153" t="e">
            <v>#REF!</v>
          </cell>
          <cell r="AV153" t="e">
            <v>#REF!</v>
          </cell>
          <cell r="AW153" t="e">
            <v>#REF!</v>
          </cell>
          <cell r="AX153" t="e">
            <v>#REF!</v>
          </cell>
          <cell r="AY153" t="e">
            <v>#REF!</v>
          </cell>
          <cell r="AZ153" t="e">
            <v>#REF!</v>
          </cell>
          <cell r="BA153" t="e">
            <v>#REF!</v>
          </cell>
          <cell r="BB153" t="e">
            <v>#REF!</v>
          </cell>
          <cell r="BC153" t="e">
            <v>#REF!</v>
          </cell>
          <cell r="BD153" t="e">
            <v>#REF!</v>
          </cell>
          <cell r="BE153" t="e">
            <v>#REF!</v>
          </cell>
          <cell r="BF153" t="e">
            <v>#REF!</v>
          </cell>
          <cell r="BG153" t="e">
            <v>#REF!</v>
          </cell>
          <cell r="BH153" t="e">
            <v>#REF!</v>
          </cell>
          <cell r="BI153" t="e">
            <v>#REF!</v>
          </cell>
          <cell r="BJ153" t="e">
            <v>#REF!</v>
          </cell>
          <cell r="BK153" t="e">
            <v>#REF!</v>
          </cell>
          <cell r="BL153" t="e">
            <v>#REF!</v>
          </cell>
          <cell r="BM153" t="e">
            <v>#REF!</v>
          </cell>
          <cell r="BN153" t="e">
            <v>#REF!</v>
          </cell>
          <cell r="BO153" t="e">
            <v>#REF!</v>
          </cell>
          <cell r="BP153" t="e">
            <v>#REF!</v>
          </cell>
          <cell r="BQ153" t="e">
            <v>#REF!</v>
          </cell>
          <cell r="BR153" t="e">
            <v>#REF!</v>
          </cell>
          <cell r="BS153" t="e">
            <v>#REF!</v>
          </cell>
          <cell r="BT153" t="e">
            <v>#REF!</v>
          </cell>
          <cell r="BU153" t="e">
            <v>#REF!</v>
          </cell>
          <cell r="BV153" t="e">
            <v>#REF!</v>
          </cell>
          <cell r="BW153" t="e">
            <v>#REF!</v>
          </cell>
          <cell r="BX153" t="e">
            <v>#REF!</v>
          </cell>
          <cell r="BY153" t="e">
            <v>#REF!</v>
          </cell>
          <cell r="BZ153" t="e">
            <v>#REF!</v>
          </cell>
          <cell r="CA153" t="e">
            <v>#REF!</v>
          </cell>
        </row>
        <row r="154">
          <cell r="A154" t="e">
            <v>#REF!</v>
          </cell>
          <cell r="B154" t="e">
            <v>#REF!</v>
          </cell>
          <cell r="C154" t="e">
            <v>#REF!</v>
          </cell>
          <cell r="D154" t="e">
            <v>#REF!</v>
          </cell>
          <cell r="E154" t="e">
            <v>#REF!</v>
          </cell>
          <cell r="F154" t="e">
            <v>#REF!</v>
          </cell>
          <cell r="G154" t="e">
            <v>#REF!</v>
          </cell>
          <cell r="H154" t="e">
            <v>#REF!</v>
          </cell>
          <cell r="I154" t="e">
            <v>#REF!</v>
          </cell>
          <cell r="J154" t="e">
            <v>#REF!</v>
          </cell>
          <cell r="K154" t="e">
            <v>#REF!</v>
          </cell>
          <cell r="L154" t="e">
            <v>#REF!</v>
          </cell>
          <cell r="M154" t="e">
            <v>#REF!</v>
          </cell>
          <cell r="N154" t="e">
            <v>#REF!</v>
          </cell>
          <cell r="O154" t="e">
            <v>#REF!</v>
          </cell>
          <cell r="P154" t="e">
            <v>#REF!</v>
          </cell>
          <cell r="Q154" t="e">
            <v>#REF!</v>
          </cell>
          <cell r="R154" t="e">
            <v>#REF!</v>
          </cell>
          <cell r="S154" t="e">
            <v>#REF!</v>
          </cell>
          <cell r="T154" t="e">
            <v>#REF!</v>
          </cell>
          <cell r="U154" t="e">
            <v>#REF!</v>
          </cell>
          <cell r="V154" t="e">
            <v>#REF!</v>
          </cell>
          <cell r="W154" t="e">
            <v>#REF!</v>
          </cell>
          <cell r="X154" t="e">
            <v>#REF!</v>
          </cell>
          <cell r="Y154" t="e">
            <v>#REF!</v>
          </cell>
          <cell r="Z154" t="e">
            <v>#REF!</v>
          </cell>
          <cell r="AA154" t="e">
            <v>#REF!</v>
          </cell>
          <cell r="AB154" t="e">
            <v>#REF!</v>
          </cell>
          <cell r="AC154" t="e">
            <v>#REF!</v>
          </cell>
          <cell r="AD154" t="e">
            <v>#REF!</v>
          </cell>
          <cell r="AE154" t="e">
            <v>#REF!</v>
          </cell>
          <cell r="AF154" t="e">
            <v>#REF!</v>
          </cell>
          <cell r="AG154" t="e">
            <v>#REF!</v>
          </cell>
          <cell r="AH154" t="e">
            <v>#REF!</v>
          </cell>
          <cell r="AI154" t="e">
            <v>#REF!</v>
          </cell>
          <cell r="AJ154" t="e">
            <v>#REF!</v>
          </cell>
          <cell r="AK154" t="e">
            <v>#REF!</v>
          </cell>
          <cell r="AL154" t="e">
            <v>#REF!</v>
          </cell>
          <cell r="AM154" t="e">
            <v>#REF!</v>
          </cell>
          <cell r="AN154" t="e">
            <v>#REF!</v>
          </cell>
          <cell r="AO154" t="e">
            <v>#REF!</v>
          </cell>
          <cell r="AP154" t="e">
            <v>#REF!</v>
          </cell>
          <cell r="AQ154" t="e">
            <v>#REF!</v>
          </cell>
          <cell r="AR154" t="e">
            <v>#REF!</v>
          </cell>
          <cell r="AS154" t="e">
            <v>#REF!</v>
          </cell>
          <cell r="AT154" t="e">
            <v>#REF!</v>
          </cell>
          <cell r="AU154" t="e">
            <v>#REF!</v>
          </cell>
          <cell r="AV154" t="e">
            <v>#REF!</v>
          </cell>
          <cell r="AW154" t="e">
            <v>#REF!</v>
          </cell>
          <cell r="AX154" t="e">
            <v>#REF!</v>
          </cell>
          <cell r="AY154" t="e">
            <v>#REF!</v>
          </cell>
          <cell r="AZ154" t="e">
            <v>#REF!</v>
          </cell>
          <cell r="BA154" t="e">
            <v>#REF!</v>
          </cell>
          <cell r="BB154" t="e">
            <v>#REF!</v>
          </cell>
          <cell r="BC154" t="e">
            <v>#REF!</v>
          </cell>
          <cell r="BD154" t="e">
            <v>#REF!</v>
          </cell>
          <cell r="BE154" t="e">
            <v>#REF!</v>
          </cell>
          <cell r="BF154" t="e">
            <v>#REF!</v>
          </cell>
          <cell r="BG154" t="e">
            <v>#REF!</v>
          </cell>
          <cell r="BH154" t="e">
            <v>#REF!</v>
          </cell>
          <cell r="BI154" t="e">
            <v>#REF!</v>
          </cell>
          <cell r="BJ154" t="e">
            <v>#REF!</v>
          </cell>
          <cell r="BK154" t="e">
            <v>#REF!</v>
          </cell>
          <cell r="BL154" t="e">
            <v>#REF!</v>
          </cell>
          <cell r="BM154" t="e">
            <v>#REF!</v>
          </cell>
          <cell r="BN154" t="e">
            <v>#REF!</v>
          </cell>
          <cell r="BO154" t="e">
            <v>#REF!</v>
          </cell>
          <cell r="BP154" t="e">
            <v>#REF!</v>
          </cell>
          <cell r="BQ154" t="e">
            <v>#REF!</v>
          </cell>
          <cell r="BR154" t="e">
            <v>#REF!</v>
          </cell>
          <cell r="BS154" t="e">
            <v>#REF!</v>
          </cell>
          <cell r="BT154" t="e">
            <v>#REF!</v>
          </cell>
          <cell r="BU154" t="e">
            <v>#REF!</v>
          </cell>
          <cell r="BV154" t="e">
            <v>#REF!</v>
          </cell>
          <cell r="BW154" t="e">
            <v>#REF!</v>
          </cell>
          <cell r="BX154" t="e">
            <v>#REF!</v>
          </cell>
          <cell r="BY154" t="e">
            <v>#REF!</v>
          </cell>
          <cell r="BZ154" t="e">
            <v>#REF!</v>
          </cell>
          <cell r="CA154" t="e">
            <v>#REF!</v>
          </cell>
        </row>
        <row r="155">
          <cell r="A155" t="e">
            <v>#REF!</v>
          </cell>
          <cell r="B155" t="e">
            <v>#REF!</v>
          </cell>
          <cell r="C155" t="e">
            <v>#REF!</v>
          </cell>
          <cell r="D155" t="e">
            <v>#REF!</v>
          </cell>
          <cell r="E155" t="e">
            <v>#REF!</v>
          </cell>
          <cell r="F155" t="e">
            <v>#REF!</v>
          </cell>
          <cell r="G155" t="e">
            <v>#REF!</v>
          </cell>
          <cell r="H155" t="e">
            <v>#REF!</v>
          </cell>
          <cell r="I155" t="e">
            <v>#REF!</v>
          </cell>
          <cell r="J155" t="e">
            <v>#REF!</v>
          </cell>
          <cell r="K155" t="e">
            <v>#REF!</v>
          </cell>
          <cell r="L155" t="e">
            <v>#REF!</v>
          </cell>
          <cell r="M155" t="e">
            <v>#REF!</v>
          </cell>
          <cell r="N155" t="e">
            <v>#REF!</v>
          </cell>
          <cell r="O155" t="e">
            <v>#REF!</v>
          </cell>
          <cell r="P155" t="e">
            <v>#REF!</v>
          </cell>
          <cell r="Q155" t="e">
            <v>#REF!</v>
          </cell>
          <cell r="R155" t="e">
            <v>#REF!</v>
          </cell>
          <cell r="S155" t="e">
            <v>#REF!</v>
          </cell>
          <cell r="T155" t="e">
            <v>#REF!</v>
          </cell>
          <cell r="U155" t="e">
            <v>#REF!</v>
          </cell>
          <cell r="V155" t="e">
            <v>#REF!</v>
          </cell>
          <cell r="W155" t="e">
            <v>#REF!</v>
          </cell>
          <cell r="X155" t="e">
            <v>#REF!</v>
          </cell>
          <cell r="Y155" t="e">
            <v>#REF!</v>
          </cell>
          <cell r="Z155" t="e">
            <v>#REF!</v>
          </cell>
          <cell r="AA155" t="e">
            <v>#REF!</v>
          </cell>
          <cell r="AB155" t="e">
            <v>#REF!</v>
          </cell>
          <cell r="AC155" t="e">
            <v>#REF!</v>
          </cell>
          <cell r="AD155" t="e">
            <v>#REF!</v>
          </cell>
          <cell r="AE155" t="e">
            <v>#REF!</v>
          </cell>
          <cell r="AF155" t="e">
            <v>#REF!</v>
          </cell>
          <cell r="AG155" t="e">
            <v>#REF!</v>
          </cell>
          <cell r="AH155" t="e">
            <v>#REF!</v>
          </cell>
          <cell r="AI155" t="e">
            <v>#REF!</v>
          </cell>
          <cell r="AJ155" t="e">
            <v>#REF!</v>
          </cell>
          <cell r="AK155" t="e">
            <v>#REF!</v>
          </cell>
          <cell r="AL155" t="e">
            <v>#REF!</v>
          </cell>
          <cell r="AM155" t="e">
            <v>#REF!</v>
          </cell>
          <cell r="AN155" t="e">
            <v>#REF!</v>
          </cell>
          <cell r="AO155" t="e">
            <v>#REF!</v>
          </cell>
          <cell r="AP155" t="e">
            <v>#REF!</v>
          </cell>
          <cell r="AQ155" t="e">
            <v>#REF!</v>
          </cell>
          <cell r="AR155" t="e">
            <v>#REF!</v>
          </cell>
          <cell r="AS155" t="e">
            <v>#REF!</v>
          </cell>
          <cell r="AT155" t="e">
            <v>#REF!</v>
          </cell>
          <cell r="AU155" t="e">
            <v>#REF!</v>
          </cell>
          <cell r="AV155" t="e">
            <v>#REF!</v>
          </cell>
          <cell r="AW155" t="e">
            <v>#REF!</v>
          </cell>
          <cell r="AX155" t="e">
            <v>#REF!</v>
          </cell>
          <cell r="AY155" t="e">
            <v>#REF!</v>
          </cell>
          <cell r="AZ155" t="e">
            <v>#REF!</v>
          </cell>
          <cell r="BA155" t="e">
            <v>#REF!</v>
          </cell>
          <cell r="BB155" t="e">
            <v>#REF!</v>
          </cell>
          <cell r="BC155" t="e">
            <v>#REF!</v>
          </cell>
          <cell r="BD155" t="e">
            <v>#REF!</v>
          </cell>
          <cell r="BE155" t="e">
            <v>#REF!</v>
          </cell>
          <cell r="BF155" t="e">
            <v>#REF!</v>
          </cell>
          <cell r="BG155" t="e">
            <v>#REF!</v>
          </cell>
          <cell r="BH155" t="e">
            <v>#REF!</v>
          </cell>
          <cell r="BI155" t="e">
            <v>#REF!</v>
          </cell>
          <cell r="BJ155" t="e">
            <v>#REF!</v>
          </cell>
          <cell r="BK155" t="e">
            <v>#REF!</v>
          </cell>
          <cell r="BL155" t="e">
            <v>#REF!</v>
          </cell>
          <cell r="BM155" t="e">
            <v>#REF!</v>
          </cell>
          <cell r="BN155" t="e">
            <v>#REF!</v>
          </cell>
          <cell r="BO155" t="e">
            <v>#REF!</v>
          </cell>
          <cell r="BP155" t="e">
            <v>#REF!</v>
          </cell>
          <cell r="BQ155" t="e">
            <v>#REF!</v>
          </cell>
          <cell r="BR155" t="e">
            <v>#REF!</v>
          </cell>
          <cell r="BS155" t="e">
            <v>#REF!</v>
          </cell>
          <cell r="BT155" t="e">
            <v>#REF!</v>
          </cell>
          <cell r="BU155" t="e">
            <v>#REF!</v>
          </cell>
          <cell r="BV155" t="e">
            <v>#REF!</v>
          </cell>
          <cell r="BW155" t="e">
            <v>#REF!</v>
          </cell>
          <cell r="BX155" t="e">
            <v>#REF!</v>
          </cell>
          <cell r="BY155" t="e">
            <v>#REF!</v>
          </cell>
          <cell r="BZ155" t="e">
            <v>#REF!</v>
          </cell>
          <cell r="CA155" t="e">
            <v>#REF!</v>
          </cell>
        </row>
        <row r="156">
          <cell r="A156" t="e">
            <v>#REF!</v>
          </cell>
          <cell r="B156" t="e">
            <v>#REF!</v>
          </cell>
          <cell r="C156" t="e">
            <v>#REF!</v>
          </cell>
          <cell r="D156" t="e">
            <v>#REF!</v>
          </cell>
          <cell r="E156" t="e">
            <v>#REF!</v>
          </cell>
          <cell r="F156" t="e">
            <v>#REF!</v>
          </cell>
          <cell r="G156" t="e">
            <v>#REF!</v>
          </cell>
          <cell r="H156" t="e">
            <v>#REF!</v>
          </cell>
          <cell r="I156" t="e">
            <v>#REF!</v>
          </cell>
          <cell r="J156" t="e">
            <v>#REF!</v>
          </cell>
          <cell r="K156" t="e">
            <v>#REF!</v>
          </cell>
          <cell r="L156" t="e">
            <v>#REF!</v>
          </cell>
          <cell r="M156" t="e">
            <v>#REF!</v>
          </cell>
          <cell r="N156" t="e">
            <v>#REF!</v>
          </cell>
          <cell r="O156" t="e">
            <v>#REF!</v>
          </cell>
          <cell r="P156" t="e">
            <v>#REF!</v>
          </cell>
          <cell r="Q156" t="e">
            <v>#REF!</v>
          </cell>
          <cell r="R156" t="e">
            <v>#REF!</v>
          </cell>
          <cell r="S156" t="e">
            <v>#REF!</v>
          </cell>
          <cell r="T156" t="e">
            <v>#REF!</v>
          </cell>
          <cell r="U156" t="e">
            <v>#REF!</v>
          </cell>
          <cell r="V156" t="e">
            <v>#REF!</v>
          </cell>
          <cell r="W156" t="e">
            <v>#REF!</v>
          </cell>
          <cell r="X156" t="e">
            <v>#REF!</v>
          </cell>
          <cell r="Y156" t="e">
            <v>#REF!</v>
          </cell>
          <cell r="Z156" t="e">
            <v>#REF!</v>
          </cell>
          <cell r="AA156" t="e">
            <v>#REF!</v>
          </cell>
          <cell r="AB156" t="e">
            <v>#REF!</v>
          </cell>
          <cell r="AC156" t="e">
            <v>#REF!</v>
          </cell>
          <cell r="AD156" t="e">
            <v>#REF!</v>
          </cell>
          <cell r="AE156" t="e">
            <v>#REF!</v>
          </cell>
          <cell r="AF156" t="e">
            <v>#REF!</v>
          </cell>
          <cell r="AG156" t="e">
            <v>#REF!</v>
          </cell>
          <cell r="AH156" t="e">
            <v>#REF!</v>
          </cell>
          <cell r="AI156" t="e">
            <v>#REF!</v>
          </cell>
          <cell r="AJ156" t="e">
            <v>#REF!</v>
          </cell>
          <cell r="AK156" t="e">
            <v>#REF!</v>
          </cell>
          <cell r="AL156" t="e">
            <v>#REF!</v>
          </cell>
          <cell r="AM156" t="e">
            <v>#REF!</v>
          </cell>
          <cell r="AN156" t="e">
            <v>#REF!</v>
          </cell>
          <cell r="AO156" t="e">
            <v>#REF!</v>
          </cell>
          <cell r="AP156" t="e">
            <v>#REF!</v>
          </cell>
          <cell r="AQ156" t="e">
            <v>#REF!</v>
          </cell>
          <cell r="AR156" t="e">
            <v>#REF!</v>
          </cell>
          <cell r="AS156" t="e">
            <v>#REF!</v>
          </cell>
          <cell r="AT156" t="e">
            <v>#REF!</v>
          </cell>
          <cell r="AU156" t="e">
            <v>#REF!</v>
          </cell>
          <cell r="AV156" t="e">
            <v>#REF!</v>
          </cell>
          <cell r="AW156" t="e">
            <v>#REF!</v>
          </cell>
          <cell r="AX156" t="e">
            <v>#REF!</v>
          </cell>
          <cell r="AY156" t="e">
            <v>#REF!</v>
          </cell>
          <cell r="AZ156" t="e">
            <v>#REF!</v>
          </cell>
          <cell r="BA156" t="e">
            <v>#REF!</v>
          </cell>
          <cell r="BB156" t="e">
            <v>#REF!</v>
          </cell>
          <cell r="BC156" t="e">
            <v>#REF!</v>
          </cell>
          <cell r="BD156" t="e">
            <v>#REF!</v>
          </cell>
          <cell r="BE156" t="e">
            <v>#REF!</v>
          </cell>
          <cell r="BF156" t="e">
            <v>#REF!</v>
          </cell>
          <cell r="BG156" t="e">
            <v>#REF!</v>
          </cell>
          <cell r="BH156" t="e">
            <v>#REF!</v>
          </cell>
          <cell r="BI156" t="e">
            <v>#REF!</v>
          </cell>
          <cell r="BJ156" t="e">
            <v>#REF!</v>
          </cell>
          <cell r="BK156" t="e">
            <v>#REF!</v>
          </cell>
          <cell r="BL156" t="e">
            <v>#REF!</v>
          </cell>
          <cell r="BM156" t="e">
            <v>#REF!</v>
          </cell>
          <cell r="BN156" t="e">
            <v>#REF!</v>
          </cell>
          <cell r="BO156" t="e">
            <v>#REF!</v>
          </cell>
          <cell r="BP156" t="e">
            <v>#REF!</v>
          </cell>
          <cell r="BQ156" t="e">
            <v>#REF!</v>
          </cell>
          <cell r="BR156" t="e">
            <v>#REF!</v>
          </cell>
          <cell r="BS156" t="e">
            <v>#REF!</v>
          </cell>
          <cell r="BT156" t="e">
            <v>#REF!</v>
          </cell>
          <cell r="BU156" t="e">
            <v>#REF!</v>
          </cell>
          <cell r="BV156" t="e">
            <v>#REF!</v>
          </cell>
          <cell r="BW156" t="e">
            <v>#REF!</v>
          </cell>
          <cell r="BX156" t="e">
            <v>#REF!</v>
          </cell>
          <cell r="BY156" t="e">
            <v>#REF!</v>
          </cell>
          <cell r="BZ156" t="e">
            <v>#REF!</v>
          </cell>
          <cell r="CA156" t="e">
            <v>#REF!</v>
          </cell>
        </row>
        <row r="157">
          <cell r="A157" t="e">
            <v>#REF!</v>
          </cell>
          <cell r="B157" t="e">
            <v>#REF!</v>
          </cell>
          <cell r="C157" t="e">
            <v>#REF!</v>
          </cell>
          <cell r="D157" t="e">
            <v>#REF!</v>
          </cell>
          <cell r="E157" t="e">
            <v>#REF!</v>
          </cell>
          <cell r="F157" t="e">
            <v>#REF!</v>
          </cell>
          <cell r="G157" t="e">
            <v>#REF!</v>
          </cell>
          <cell r="H157" t="e">
            <v>#REF!</v>
          </cell>
          <cell r="I157" t="e">
            <v>#REF!</v>
          </cell>
          <cell r="J157" t="e">
            <v>#REF!</v>
          </cell>
          <cell r="K157" t="e">
            <v>#REF!</v>
          </cell>
          <cell r="L157" t="e">
            <v>#REF!</v>
          </cell>
          <cell r="M157" t="e">
            <v>#REF!</v>
          </cell>
          <cell r="N157" t="e">
            <v>#REF!</v>
          </cell>
          <cell r="O157" t="e">
            <v>#REF!</v>
          </cell>
          <cell r="P157" t="e">
            <v>#REF!</v>
          </cell>
          <cell r="Q157" t="e">
            <v>#REF!</v>
          </cell>
          <cell r="R157" t="e">
            <v>#REF!</v>
          </cell>
          <cell r="S157" t="e">
            <v>#REF!</v>
          </cell>
          <cell r="T157" t="e">
            <v>#REF!</v>
          </cell>
          <cell r="U157" t="e">
            <v>#REF!</v>
          </cell>
          <cell r="V157" t="e">
            <v>#REF!</v>
          </cell>
          <cell r="W157" t="e">
            <v>#REF!</v>
          </cell>
          <cell r="X157" t="e">
            <v>#REF!</v>
          </cell>
          <cell r="Y157" t="e">
            <v>#REF!</v>
          </cell>
          <cell r="Z157" t="e">
            <v>#REF!</v>
          </cell>
          <cell r="AA157" t="e">
            <v>#REF!</v>
          </cell>
          <cell r="AB157" t="e">
            <v>#REF!</v>
          </cell>
          <cell r="AC157" t="e">
            <v>#REF!</v>
          </cell>
          <cell r="AD157" t="e">
            <v>#REF!</v>
          </cell>
          <cell r="AE157" t="e">
            <v>#REF!</v>
          </cell>
          <cell r="AF157" t="e">
            <v>#REF!</v>
          </cell>
          <cell r="AG157" t="e">
            <v>#REF!</v>
          </cell>
          <cell r="AH157" t="e">
            <v>#REF!</v>
          </cell>
          <cell r="AI157" t="e">
            <v>#REF!</v>
          </cell>
          <cell r="AJ157" t="e">
            <v>#REF!</v>
          </cell>
          <cell r="AK157" t="e">
            <v>#REF!</v>
          </cell>
          <cell r="AL157" t="e">
            <v>#REF!</v>
          </cell>
          <cell r="AM157" t="e">
            <v>#REF!</v>
          </cell>
          <cell r="AN157" t="e">
            <v>#REF!</v>
          </cell>
          <cell r="AO157" t="e">
            <v>#REF!</v>
          </cell>
          <cell r="AP157" t="e">
            <v>#REF!</v>
          </cell>
          <cell r="AQ157" t="e">
            <v>#REF!</v>
          </cell>
          <cell r="AR157" t="e">
            <v>#REF!</v>
          </cell>
          <cell r="AS157" t="e">
            <v>#REF!</v>
          </cell>
          <cell r="AT157" t="e">
            <v>#REF!</v>
          </cell>
          <cell r="AU157" t="e">
            <v>#REF!</v>
          </cell>
          <cell r="AV157" t="e">
            <v>#REF!</v>
          </cell>
          <cell r="AW157" t="e">
            <v>#REF!</v>
          </cell>
          <cell r="AX157" t="e">
            <v>#REF!</v>
          </cell>
          <cell r="AY157" t="e">
            <v>#REF!</v>
          </cell>
          <cell r="AZ157" t="e">
            <v>#REF!</v>
          </cell>
          <cell r="BA157" t="e">
            <v>#REF!</v>
          </cell>
          <cell r="BB157" t="e">
            <v>#REF!</v>
          </cell>
          <cell r="BC157" t="e">
            <v>#REF!</v>
          </cell>
          <cell r="BD157" t="e">
            <v>#REF!</v>
          </cell>
          <cell r="BE157" t="e">
            <v>#REF!</v>
          </cell>
          <cell r="BF157" t="e">
            <v>#REF!</v>
          </cell>
          <cell r="BG157" t="e">
            <v>#REF!</v>
          </cell>
          <cell r="BH157" t="e">
            <v>#REF!</v>
          </cell>
          <cell r="BI157" t="e">
            <v>#REF!</v>
          </cell>
          <cell r="BJ157" t="e">
            <v>#REF!</v>
          </cell>
          <cell r="BK157" t="e">
            <v>#REF!</v>
          </cell>
          <cell r="BL157" t="e">
            <v>#REF!</v>
          </cell>
          <cell r="BM157" t="e">
            <v>#REF!</v>
          </cell>
          <cell r="BN157" t="e">
            <v>#REF!</v>
          </cell>
          <cell r="BO157" t="e">
            <v>#REF!</v>
          </cell>
          <cell r="BP157" t="e">
            <v>#REF!</v>
          </cell>
          <cell r="BQ157" t="e">
            <v>#REF!</v>
          </cell>
          <cell r="BR157" t="e">
            <v>#REF!</v>
          </cell>
          <cell r="BS157" t="e">
            <v>#REF!</v>
          </cell>
          <cell r="BT157" t="e">
            <v>#REF!</v>
          </cell>
          <cell r="BU157" t="e">
            <v>#REF!</v>
          </cell>
          <cell r="BV157" t="e">
            <v>#REF!</v>
          </cell>
          <cell r="BW157" t="e">
            <v>#REF!</v>
          </cell>
          <cell r="BX157" t="e">
            <v>#REF!</v>
          </cell>
          <cell r="BY157" t="e">
            <v>#REF!</v>
          </cell>
          <cell r="BZ157" t="e">
            <v>#REF!</v>
          </cell>
          <cell r="CA157" t="e">
            <v>#REF!</v>
          </cell>
        </row>
        <row r="158">
          <cell r="A158" t="e">
            <v>#REF!</v>
          </cell>
          <cell r="B158" t="e">
            <v>#REF!</v>
          </cell>
          <cell r="C158" t="e">
            <v>#REF!</v>
          </cell>
          <cell r="D158" t="e">
            <v>#REF!</v>
          </cell>
          <cell r="E158" t="e">
            <v>#REF!</v>
          </cell>
          <cell r="F158" t="e">
            <v>#REF!</v>
          </cell>
          <cell r="G158" t="e">
            <v>#REF!</v>
          </cell>
          <cell r="H158" t="e">
            <v>#REF!</v>
          </cell>
          <cell r="I158" t="e">
            <v>#REF!</v>
          </cell>
          <cell r="J158" t="e">
            <v>#REF!</v>
          </cell>
          <cell r="K158" t="e">
            <v>#REF!</v>
          </cell>
          <cell r="L158" t="e">
            <v>#REF!</v>
          </cell>
          <cell r="M158" t="e">
            <v>#REF!</v>
          </cell>
          <cell r="N158" t="e">
            <v>#REF!</v>
          </cell>
          <cell r="O158" t="e">
            <v>#REF!</v>
          </cell>
          <cell r="P158" t="e">
            <v>#REF!</v>
          </cell>
          <cell r="Q158" t="e">
            <v>#REF!</v>
          </cell>
          <cell r="R158" t="e">
            <v>#REF!</v>
          </cell>
          <cell r="S158" t="e">
            <v>#REF!</v>
          </cell>
          <cell r="T158" t="e">
            <v>#REF!</v>
          </cell>
          <cell r="U158" t="e">
            <v>#REF!</v>
          </cell>
          <cell r="V158" t="e">
            <v>#REF!</v>
          </cell>
          <cell r="W158" t="e">
            <v>#REF!</v>
          </cell>
          <cell r="X158" t="e">
            <v>#REF!</v>
          </cell>
          <cell r="Y158" t="e">
            <v>#REF!</v>
          </cell>
          <cell r="Z158" t="e">
            <v>#REF!</v>
          </cell>
          <cell r="AA158" t="e">
            <v>#REF!</v>
          </cell>
          <cell r="AB158" t="e">
            <v>#REF!</v>
          </cell>
          <cell r="AC158" t="e">
            <v>#REF!</v>
          </cell>
          <cell r="AD158" t="e">
            <v>#REF!</v>
          </cell>
          <cell r="AE158" t="e">
            <v>#REF!</v>
          </cell>
          <cell r="AF158" t="e">
            <v>#REF!</v>
          </cell>
          <cell r="AG158" t="e">
            <v>#REF!</v>
          </cell>
          <cell r="AH158" t="e">
            <v>#REF!</v>
          </cell>
          <cell r="AI158" t="e">
            <v>#REF!</v>
          </cell>
          <cell r="AJ158" t="e">
            <v>#REF!</v>
          </cell>
          <cell r="AK158" t="e">
            <v>#REF!</v>
          </cell>
          <cell r="AL158" t="e">
            <v>#REF!</v>
          </cell>
          <cell r="AM158" t="e">
            <v>#REF!</v>
          </cell>
          <cell r="AN158" t="e">
            <v>#REF!</v>
          </cell>
          <cell r="AO158" t="e">
            <v>#REF!</v>
          </cell>
          <cell r="AP158" t="e">
            <v>#REF!</v>
          </cell>
          <cell r="AQ158" t="e">
            <v>#REF!</v>
          </cell>
          <cell r="AR158" t="e">
            <v>#REF!</v>
          </cell>
          <cell r="AS158" t="e">
            <v>#REF!</v>
          </cell>
          <cell r="AT158" t="e">
            <v>#REF!</v>
          </cell>
          <cell r="AU158" t="e">
            <v>#REF!</v>
          </cell>
          <cell r="AV158" t="e">
            <v>#REF!</v>
          </cell>
          <cell r="AW158" t="e">
            <v>#REF!</v>
          </cell>
          <cell r="AX158" t="e">
            <v>#REF!</v>
          </cell>
          <cell r="AY158" t="e">
            <v>#REF!</v>
          </cell>
          <cell r="AZ158" t="e">
            <v>#REF!</v>
          </cell>
          <cell r="BA158" t="e">
            <v>#REF!</v>
          </cell>
          <cell r="BB158" t="e">
            <v>#REF!</v>
          </cell>
          <cell r="BC158" t="e">
            <v>#REF!</v>
          </cell>
          <cell r="BD158" t="e">
            <v>#REF!</v>
          </cell>
          <cell r="BE158" t="e">
            <v>#REF!</v>
          </cell>
          <cell r="BF158" t="e">
            <v>#REF!</v>
          </cell>
          <cell r="BG158" t="e">
            <v>#REF!</v>
          </cell>
          <cell r="BH158" t="e">
            <v>#REF!</v>
          </cell>
          <cell r="BI158" t="e">
            <v>#REF!</v>
          </cell>
          <cell r="BJ158" t="e">
            <v>#REF!</v>
          </cell>
          <cell r="BK158" t="e">
            <v>#REF!</v>
          </cell>
          <cell r="BL158" t="e">
            <v>#REF!</v>
          </cell>
          <cell r="BM158" t="e">
            <v>#REF!</v>
          </cell>
          <cell r="BN158" t="e">
            <v>#REF!</v>
          </cell>
          <cell r="BO158" t="e">
            <v>#REF!</v>
          </cell>
          <cell r="BP158" t="e">
            <v>#REF!</v>
          </cell>
          <cell r="BQ158" t="e">
            <v>#REF!</v>
          </cell>
          <cell r="BR158" t="e">
            <v>#REF!</v>
          </cell>
          <cell r="BS158" t="e">
            <v>#REF!</v>
          </cell>
          <cell r="BT158" t="e">
            <v>#REF!</v>
          </cell>
          <cell r="BU158" t="e">
            <v>#REF!</v>
          </cell>
          <cell r="BV158" t="e">
            <v>#REF!</v>
          </cell>
          <cell r="BW158" t="e">
            <v>#REF!</v>
          </cell>
          <cell r="BX158" t="e">
            <v>#REF!</v>
          </cell>
          <cell r="BY158" t="e">
            <v>#REF!</v>
          </cell>
          <cell r="BZ158" t="e">
            <v>#REF!</v>
          </cell>
          <cell r="CA158" t="e">
            <v>#REF!</v>
          </cell>
        </row>
        <row r="159">
          <cell r="A159" t="e">
            <v>#REF!</v>
          </cell>
          <cell r="B159" t="e">
            <v>#REF!</v>
          </cell>
          <cell r="C159" t="e">
            <v>#REF!</v>
          </cell>
          <cell r="D159" t="e">
            <v>#REF!</v>
          </cell>
          <cell r="E159" t="e">
            <v>#REF!</v>
          </cell>
          <cell r="F159" t="e">
            <v>#REF!</v>
          </cell>
          <cell r="G159" t="e">
            <v>#REF!</v>
          </cell>
          <cell r="H159" t="e">
            <v>#REF!</v>
          </cell>
          <cell r="I159" t="e">
            <v>#REF!</v>
          </cell>
          <cell r="J159" t="e">
            <v>#REF!</v>
          </cell>
          <cell r="K159" t="e">
            <v>#REF!</v>
          </cell>
          <cell r="L159" t="e">
            <v>#REF!</v>
          </cell>
          <cell r="M159" t="e">
            <v>#REF!</v>
          </cell>
          <cell r="N159" t="e">
            <v>#REF!</v>
          </cell>
          <cell r="O159" t="e">
            <v>#REF!</v>
          </cell>
          <cell r="P159" t="e">
            <v>#REF!</v>
          </cell>
          <cell r="Q159" t="e">
            <v>#REF!</v>
          </cell>
          <cell r="R159" t="e">
            <v>#REF!</v>
          </cell>
          <cell r="S159" t="e">
            <v>#REF!</v>
          </cell>
          <cell r="T159" t="e">
            <v>#REF!</v>
          </cell>
          <cell r="U159" t="e">
            <v>#REF!</v>
          </cell>
          <cell r="V159" t="e">
            <v>#REF!</v>
          </cell>
          <cell r="W159" t="e">
            <v>#REF!</v>
          </cell>
          <cell r="X159" t="e">
            <v>#REF!</v>
          </cell>
          <cell r="Y159" t="e">
            <v>#REF!</v>
          </cell>
          <cell r="Z159" t="e">
            <v>#REF!</v>
          </cell>
          <cell r="AA159" t="e">
            <v>#REF!</v>
          </cell>
          <cell r="AB159" t="e">
            <v>#REF!</v>
          </cell>
          <cell r="AC159" t="e">
            <v>#REF!</v>
          </cell>
          <cell r="AD159" t="e">
            <v>#REF!</v>
          </cell>
          <cell r="AE159" t="e">
            <v>#REF!</v>
          </cell>
          <cell r="AF159" t="e">
            <v>#REF!</v>
          </cell>
          <cell r="AG159" t="e">
            <v>#REF!</v>
          </cell>
          <cell r="AH159" t="e">
            <v>#REF!</v>
          </cell>
          <cell r="AI159" t="e">
            <v>#REF!</v>
          </cell>
          <cell r="AJ159" t="e">
            <v>#REF!</v>
          </cell>
          <cell r="AK159" t="e">
            <v>#REF!</v>
          </cell>
          <cell r="AL159" t="e">
            <v>#REF!</v>
          </cell>
          <cell r="AM159" t="e">
            <v>#REF!</v>
          </cell>
          <cell r="AN159" t="e">
            <v>#REF!</v>
          </cell>
          <cell r="AO159" t="e">
            <v>#REF!</v>
          </cell>
          <cell r="AP159" t="e">
            <v>#REF!</v>
          </cell>
          <cell r="AQ159" t="e">
            <v>#REF!</v>
          </cell>
          <cell r="AR159" t="e">
            <v>#REF!</v>
          </cell>
          <cell r="AS159" t="e">
            <v>#REF!</v>
          </cell>
          <cell r="AT159" t="e">
            <v>#REF!</v>
          </cell>
          <cell r="AU159" t="e">
            <v>#REF!</v>
          </cell>
          <cell r="AV159" t="e">
            <v>#REF!</v>
          </cell>
          <cell r="AW159" t="e">
            <v>#REF!</v>
          </cell>
          <cell r="AX159" t="e">
            <v>#REF!</v>
          </cell>
          <cell r="AY159" t="e">
            <v>#REF!</v>
          </cell>
          <cell r="AZ159" t="e">
            <v>#REF!</v>
          </cell>
          <cell r="BA159" t="e">
            <v>#REF!</v>
          </cell>
          <cell r="BB159" t="e">
            <v>#REF!</v>
          </cell>
          <cell r="BC159" t="e">
            <v>#REF!</v>
          </cell>
          <cell r="BD159" t="e">
            <v>#REF!</v>
          </cell>
          <cell r="BE159" t="e">
            <v>#REF!</v>
          </cell>
          <cell r="BF159" t="e">
            <v>#REF!</v>
          </cell>
          <cell r="BG159" t="e">
            <v>#REF!</v>
          </cell>
          <cell r="BH159" t="e">
            <v>#REF!</v>
          </cell>
          <cell r="BI159" t="e">
            <v>#REF!</v>
          </cell>
          <cell r="BJ159" t="e">
            <v>#REF!</v>
          </cell>
          <cell r="BK159" t="e">
            <v>#REF!</v>
          </cell>
          <cell r="BL159" t="e">
            <v>#REF!</v>
          </cell>
          <cell r="BM159" t="e">
            <v>#REF!</v>
          </cell>
          <cell r="BN159" t="e">
            <v>#REF!</v>
          </cell>
          <cell r="BO159" t="e">
            <v>#REF!</v>
          </cell>
          <cell r="BP159" t="e">
            <v>#REF!</v>
          </cell>
          <cell r="BQ159" t="e">
            <v>#REF!</v>
          </cell>
          <cell r="BR159" t="e">
            <v>#REF!</v>
          </cell>
          <cell r="BS159" t="e">
            <v>#REF!</v>
          </cell>
          <cell r="BT159" t="e">
            <v>#REF!</v>
          </cell>
          <cell r="BU159" t="e">
            <v>#REF!</v>
          </cell>
          <cell r="BV159" t="e">
            <v>#REF!</v>
          </cell>
          <cell r="BW159" t="e">
            <v>#REF!</v>
          </cell>
          <cell r="BX159" t="e">
            <v>#REF!</v>
          </cell>
          <cell r="BY159" t="e">
            <v>#REF!</v>
          </cell>
          <cell r="BZ159" t="e">
            <v>#REF!</v>
          </cell>
          <cell r="CA159" t="e">
            <v>#REF!</v>
          </cell>
        </row>
        <row r="160">
          <cell r="A160" t="e">
            <v>#REF!</v>
          </cell>
          <cell r="B160" t="e">
            <v>#REF!</v>
          </cell>
          <cell r="C160" t="e">
            <v>#REF!</v>
          </cell>
          <cell r="D160" t="e">
            <v>#REF!</v>
          </cell>
          <cell r="E160" t="e">
            <v>#REF!</v>
          </cell>
          <cell r="F160" t="e">
            <v>#REF!</v>
          </cell>
          <cell r="G160" t="e">
            <v>#REF!</v>
          </cell>
          <cell r="H160" t="e">
            <v>#REF!</v>
          </cell>
          <cell r="I160" t="e">
            <v>#REF!</v>
          </cell>
          <cell r="J160" t="e">
            <v>#REF!</v>
          </cell>
          <cell r="K160" t="e">
            <v>#REF!</v>
          </cell>
          <cell r="L160" t="e">
            <v>#REF!</v>
          </cell>
          <cell r="M160" t="e">
            <v>#REF!</v>
          </cell>
          <cell r="N160" t="e">
            <v>#REF!</v>
          </cell>
          <cell r="O160" t="e">
            <v>#REF!</v>
          </cell>
          <cell r="P160" t="e">
            <v>#REF!</v>
          </cell>
          <cell r="Q160" t="e">
            <v>#REF!</v>
          </cell>
          <cell r="R160" t="e">
            <v>#REF!</v>
          </cell>
          <cell r="S160" t="e">
            <v>#REF!</v>
          </cell>
          <cell r="T160" t="e">
            <v>#REF!</v>
          </cell>
          <cell r="U160" t="e">
            <v>#REF!</v>
          </cell>
          <cell r="V160" t="e">
            <v>#REF!</v>
          </cell>
          <cell r="W160" t="e">
            <v>#REF!</v>
          </cell>
          <cell r="X160" t="e">
            <v>#REF!</v>
          </cell>
          <cell r="Y160" t="e">
            <v>#REF!</v>
          </cell>
          <cell r="Z160" t="e">
            <v>#REF!</v>
          </cell>
          <cell r="AA160" t="e">
            <v>#REF!</v>
          </cell>
          <cell r="AB160" t="e">
            <v>#REF!</v>
          </cell>
          <cell r="AC160" t="e">
            <v>#REF!</v>
          </cell>
          <cell r="AD160" t="e">
            <v>#REF!</v>
          </cell>
          <cell r="AE160" t="e">
            <v>#REF!</v>
          </cell>
          <cell r="AF160" t="e">
            <v>#REF!</v>
          </cell>
          <cell r="AG160" t="e">
            <v>#REF!</v>
          </cell>
          <cell r="AH160" t="e">
            <v>#REF!</v>
          </cell>
          <cell r="AI160" t="e">
            <v>#REF!</v>
          </cell>
          <cell r="AJ160" t="e">
            <v>#REF!</v>
          </cell>
          <cell r="AK160" t="e">
            <v>#REF!</v>
          </cell>
          <cell r="AL160" t="e">
            <v>#REF!</v>
          </cell>
          <cell r="AM160" t="e">
            <v>#REF!</v>
          </cell>
          <cell r="AN160" t="e">
            <v>#REF!</v>
          </cell>
          <cell r="AO160" t="e">
            <v>#REF!</v>
          </cell>
          <cell r="AP160" t="e">
            <v>#REF!</v>
          </cell>
          <cell r="AQ160" t="e">
            <v>#REF!</v>
          </cell>
          <cell r="AR160" t="e">
            <v>#REF!</v>
          </cell>
          <cell r="AS160" t="e">
            <v>#REF!</v>
          </cell>
          <cell r="AT160" t="e">
            <v>#REF!</v>
          </cell>
          <cell r="AU160" t="e">
            <v>#REF!</v>
          </cell>
          <cell r="AV160" t="e">
            <v>#REF!</v>
          </cell>
          <cell r="AW160" t="e">
            <v>#REF!</v>
          </cell>
          <cell r="AX160" t="e">
            <v>#REF!</v>
          </cell>
          <cell r="AY160" t="e">
            <v>#REF!</v>
          </cell>
          <cell r="AZ160" t="e">
            <v>#REF!</v>
          </cell>
          <cell r="BA160" t="e">
            <v>#REF!</v>
          </cell>
          <cell r="BB160" t="e">
            <v>#REF!</v>
          </cell>
          <cell r="BC160" t="e">
            <v>#REF!</v>
          </cell>
          <cell r="BD160" t="e">
            <v>#REF!</v>
          </cell>
          <cell r="BE160" t="e">
            <v>#REF!</v>
          </cell>
          <cell r="BF160" t="e">
            <v>#REF!</v>
          </cell>
          <cell r="BG160" t="e">
            <v>#REF!</v>
          </cell>
          <cell r="BH160" t="e">
            <v>#REF!</v>
          </cell>
          <cell r="BI160" t="e">
            <v>#REF!</v>
          </cell>
          <cell r="BJ160" t="e">
            <v>#REF!</v>
          </cell>
          <cell r="BK160" t="e">
            <v>#REF!</v>
          </cell>
          <cell r="BL160" t="e">
            <v>#REF!</v>
          </cell>
          <cell r="BM160" t="e">
            <v>#REF!</v>
          </cell>
          <cell r="BN160" t="e">
            <v>#REF!</v>
          </cell>
          <cell r="BO160" t="e">
            <v>#REF!</v>
          </cell>
          <cell r="BP160" t="e">
            <v>#REF!</v>
          </cell>
          <cell r="BQ160" t="e">
            <v>#REF!</v>
          </cell>
          <cell r="BR160" t="e">
            <v>#REF!</v>
          </cell>
          <cell r="BS160" t="e">
            <v>#REF!</v>
          </cell>
          <cell r="BT160" t="e">
            <v>#REF!</v>
          </cell>
          <cell r="BU160" t="e">
            <v>#REF!</v>
          </cell>
          <cell r="BV160" t="e">
            <v>#REF!</v>
          </cell>
          <cell r="BW160" t="e">
            <v>#REF!</v>
          </cell>
          <cell r="BX160" t="e">
            <v>#REF!</v>
          </cell>
          <cell r="BY160" t="e">
            <v>#REF!</v>
          </cell>
          <cell r="BZ160" t="e">
            <v>#REF!</v>
          </cell>
          <cell r="CA160" t="e">
            <v>#REF!</v>
          </cell>
        </row>
        <row r="161">
          <cell r="A161" t="e">
            <v>#REF!</v>
          </cell>
          <cell r="B161" t="e">
            <v>#REF!</v>
          </cell>
          <cell r="C161" t="e">
            <v>#REF!</v>
          </cell>
          <cell r="D161" t="e">
            <v>#REF!</v>
          </cell>
          <cell r="E161" t="e">
            <v>#REF!</v>
          </cell>
          <cell r="F161" t="e">
            <v>#REF!</v>
          </cell>
          <cell r="G161" t="e">
            <v>#REF!</v>
          </cell>
          <cell r="H161" t="e">
            <v>#REF!</v>
          </cell>
          <cell r="I161" t="e">
            <v>#REF!</v>
          </cell>
          <cell r="J161" t="e">
            <v>#REF!</v>
          </cell>
          <cell r="K161" t="e">
            <v>#REF!</v>
          </cell>
          <cell r="L161" t="e">
            <v>#REF!</v>
          </cell>
          <cell r="M161" t="e">
            <v>#REF!</v>
          </cell>
          <cell r="N161" t="e">
            <v>#REF!</v>
          </cell>
          <cell r="O161" t="e">
            <v>#REF!</v>
          </cell>
          <cell r="P161" t="e">
            <v>#REF!</v>
          </cell>
          <cell r="Q161" t="e">
            <v>#REF!</v>
          </cell>
          <cell r="R161" t="e">
            <v>#REF!</v>
          </cell>
          <cell r="S161" t="e">
            <v>#REF!</v>
          </cell>
          <cell r="T161" t="e">
            <v>#REF!</v>
          </cell>
          <cell r="U161" t="e">
            <v>#REF!</v>
          </cell>
          <cell r="V161" t="e">
            <v>#REF!</v>
          </cell>
          <cell r="W161" t="e">
            <v>#REF!</v>
          </cell>
          <cell r="X161" t="e">
            <v>#REF!</v>
          </cell>
          <cell r="Y161" t="e">
            <v>#REF!</v>
          </cell>
          <cell r="Z161" t="e">
            <v>#REF!</v>
          </cell>
          <cell r="AA161" t="e">
            <v>#REF!</v>
          </cell>
          <cell r="AB161" t="e">
            <v>#REF!</v>
          </cell>
          <cell r="AC161" t="e">
            <v>#REF!</v>
          </cell>
          <cell r="AD161" t="e">
            <v>#REF!</v>
          </cell>
          <cell r="AE161" t="e">
            <v>#REF!</v>
          </cell>
          <cell r="AF161" t="e">
            <v>#REF!</v>
          </cell>
          <cell r="AG161" t="e">
            <v>#REF!</v>
          </cell>
          <cell r="AH161" t="e">
            <v>#REF!</v>
          </cell>
          <cell r="AI161" t="e">
            <v>#REF!</v>
          </cell>
          <cell r="AJ161" t="e">
            <v>#REF!</v>
          </cell>
          <cell r="AK161" t="e">
            <v>#REF!</v>
          </cell>
          <cell r="AL161" t="e">
            <v>#REF!</v>
          </cell>
          <cell r="AM161" t="e">
            <v>#REF!</v>
          </cell>
          <cell r="AN161" t="e">
            <v>#REF!</v>
          </cell>
          <cell r="AO161" t="e">
            <v>#REF!</v>
          </cell>
          <cell r="AP161" t="e">
            <v>#REF!</v>
          </cell>
          <cell r="AQ161" t="e">
            <v>#REF!</v>
          </cell>
          <cell r="AR161" t="e">
            <v>#REF!</v>
          </cell>
          <cell r="AS161" t="e">
            <v>#REF!</v>
          </cell>
          <cell r="AT161" t="e">
            <v>#REF!</v>
          </cell>
          <cell r="AU161" t="e">
            <v>#REF!</v>
          </cell>
          <cell r="AV161" t="e">
            <v>#REF!</v>
          </cell>
          <cell r="AW161" t="e">
            <v>#REF!</v>
          </cell>
          <cell r="AX161" t="e">
            <v>#REF!</v>
          </cell>
          <cell r="AY161" t="e">
            <v>#REF!</v>
          </cell>
          <cell r="AZ161" t="e">
            <v>#REF!</v>
          </cell>
          <cell r="BA161" t="e">
            <v>#REF!</v>
          </cell>
          <cell r="BB161" t="e">
            <v>#REF!</v>
          </cell>
          <cell r="BC161" t="e">
            <v>#REF!</v>
          </cell>
          <cell r="BD161" t="e">
            <v>#REF!</v>
          </cell>
          <cell r="BE161" t="e">
            <v>#REF!</v>
          </cell>
          <cell r="BF161" t="e">
            <v>#REF!</v>
          </cell>
          <cell r="BG161" t="e">
            <v>#REF!</v>
          </cell>
          <cell r="BH161" t="e">
            <v>#REF!</v>
          </cell>
          <cell r="BI161" t="e">
            <v>#REF!</v>
          </cell>
          <cell r="BJ161" t="e">
            <v>#REF!</v>
          </cell>
          <cell r="BK161" t="e">
            <v>#REF!</v>
          </cell>
          <cell r="BL161" t="e">
            <v>#REF!</v>
          </cell>
          <cell r="BM161" t="e">
            <v>#REF!</v>
          </cell>
          <cell r="BN161" t="e">
            <v>#REF!</v>
          </cell>
          <cell r="BO161" t="e">
            <v>#REF!</v>
          </cell>
          <cell r="BP161" t="e">
            <v>#REF!</v>
          </cell>
          <cell r="BQ161" t="e">
            <v>#REF!</v>
          </cell>
          <cell r="BR161" t="e">
            <v>#REF!</v>
          </cell>
          <cell r="BS161" t="e">
            <v>#REF!</v>
          </cell>
          <cell r="BT161" t="e">
            <v>#REF!</v>
          </cell>
          <cell r="BU161" t="e">
            <v>#REF!</v>
          </cell>
          <cell r="BV161" t="e">
            <v>#REF!</v>
          </cell>
          <cell r="BW161" t="e">
            <v>#REF!</v>
          </cell>
          <cell r="BX161" t="e">
            <v>#REF!</v>
          </cell>
          <cell r="BY161" t="e">
            <v>#REF!</v>
          </cell>
          <cell r="BZ161" t="e">
            <v>#REF!</v>
          </cell>
          <cell r="CA161" t="e">
            <v>#REF!</v>
          </cell>
        </row>
        <row r="162">
          <cell r="A162" t="e">
            <v>#REF!</v>
          </cell>
          <cell r="B162" t="e">
            <v>#REF!</v>
          </cell>
          <cell r="C162" t="e">
            <v>#REF!</v>
          </cell>
          <cell r="D162" t="e">
            <v>#REF!</v>
          </cell>
          <cell r="E162" t="e">
            <v>#REF!</v>
          </cell>
          <cell r="F162" t="e">
            <v>#REF!</v>
          </cell>
          <cell r="G162" t="e">
            <v>#REF!</v>
          </cell>
          <cell r="H162" t="e">
            <v>#REF!</v>
          </cell>
          <cell r="I162" t="e">
            <v>#REF!</v>
          </cell>
          <cell r="J162" t="e">
            <v>#REF!</v>
          </cell>
          <cell r="K162" t="e">
            <v>#REF!</v>
          </cell>
          <cell r="L162" t="e">
            <v>#REF!</v>
          </cell>
          <cell r="M162" t="e">
            <v>#REF!</v>
          </cell>
          <cell r="N162" t="e">
            <v>#REF!</v>
          </cell>
          <cell r="O162" t="e">
            <v>#REF!</v>
          </cell>
          <cell r="P162" t="e">
            <v>#REF!</v>
          </cell>
          <cell r="Q162" t="e">
            <v>#REF!</v>
          </cell>
          <cell r="R162" t="e">
            <v>#REF!</v>
          </cell>
          <cell r="S162" t="e">
            <v>#REF!</v>
          </cell>
          <cell r="T162" t="e">
            <v>#REF!</v>
          </cell>
          <cell r="U162" t="e">
            <v>#REF!</v>
          </cell>
          <cell r="V162" t="e">
            <v>#REF!</v>
          </cell>
          <cell r="W162" t="e">
            <v>#REF!</v>
          </cell>
          <cell r="X162" t="e">
            <v>#REF!</v>
          </cell>
          <cell r="Y162" t="e">
            <v>#REF!</v>
          </cell>
          <cell r="Z162" t="e">
            <v>#REF!</v>
          </cell>
          <cell r="AA162" t="e">
            <v>#REF!</v>
          </cell>
          <cell r="AB162" t="e">
            <v>#REF!</v>
          </cell>
          <cell r="AC162" t="e">
            <v>#REF!</v>
          </cell>
          <cell r="AD162" t="e">
            <v>#REF!</v>
          </cell>
          <cell r="AE162" t="e">
            <v>#REF!</v>
          </cell>
          <cell r="AF162" t="e">
            <v>#REF!</v>
          </cell>
          <cell r="AG162" t="e">
            <v>#REF!</v>
          </cell>
          <cell r="AH162" t="e">
            <v>#REF!</v>
          </cell>
          <cell r="AI162" t="e">
            <v>#REF!</v>
          </cell>
          <cell r="AJ162" t="e">
            <v>#REF!</v>
          </cell>
          <cell r="AK162" t="e">
            <v>#REF!</v>
          </cell>
          <cell r="AL162" t="e">
            <v>#REF!</v>
          </cell>
          <cell r="AM162" t="e">
            <v>#REF!</v>
          </cell>
          <cell r="AN162" t="e">
            <v>#REF!</v>
          </cell>
          <cell r="AO162" t="e">
            <v>#REF!</v>
          </cell>
          <cell r="AP162" t="e">
            <v>#REF!</v>
          </cell>
          <cell r="AQ162" t="e">
            <v>#REF!</v>
          </cell>
          <cell r="AR162" t="e">
            <v>#REF!</v>
          </cell>
          <cell r="AS162" t="e">
            <v>#REF!</v>
          </cell>
          <cell r="AT162" t="e">
            <v>#REF!</v>
          </cell>
          <cell r="AU162" t="e">
            <v>#REF!</v>
          </cell>
          <cell r="AV162" t="e">
            <v>#REF!</v>
          </cell>
          <cell r="AW162" t="e">
            <v>#REF!</v>
          </cell>
          <cell r="AX162" t="e">
            <v>#REF!</v>
          </cell>
          <cell r="AY162" t="e">
            <v>#REF!</v>
          </cell>
          <cell r="AZ162" t="e">
            <v>#REF!</v>
          </cell>
          <cell r="BA162" t="e">
            <v>#REF!</v>
          </cell>
          <cell r="BB162" t="e">
            <v>#REF!</v>
          </cell>
          <cell r="BC162" t="e">
            <v>#REF!</v>
          </cell>
          <cell r="BD162" t="e">
            <v>#REF!</v>
          </cell>
          <cell r="BE162" t="e">
            <v>#REF!</v>
          </cell>
          <cell r="BF162" t="e">
            <v>#REF!</v>
          </cell>
          <cell r="BG162" t="e">
            <v>#REF!</v>
          </cell>
          <cell r="BH162" t="e">
            <v>#REF!</v>
          </cell>
          <cell r="BI162" t="e">
            <v>#REF!</v>
          </cell>
          <cell r="BJ162" t="e">
            <v>#REF!</v>
          </cell>
          <cell r="BK162" t="e">
            <v>#REF!</v>
          </cell>
          <cell r="BL162" t="e">
            <v>#REF!</v>
          </cell>
          <cell r="BM162" t="e">
            <v>#REF!</v>
          </cell>
          <cell r="BN162" t="e">
            <v>#REF!</v>
          </cell>
          <cell r="BO162" t="e">
            <v>#REF!</v>
          </cell>
          <cell r="BP162" t="e">
            <v>#REF!</v>
          </cell>
          <cell r="BQ162" t="e">
            <v>#REF!</v>
          </cell>
          <cell r="BR162" t="e">
            <v>#REF!</v>
          </cell>
          <cell r="BS162" t="e">
            <v>#REF!</v>
          </cell>
          <cell r="BT162" t="e">
            <v>#REF!</v>
          </cell>
          <cell r="BU162" t="e">
            <v>#REF!</v>
          </cell>
          <cell r="BV162" t="e">
            <v>#REF!</v>
          </cell>
          <cell r="BW162" t="e">
            <v>#REF!</v>
          </cell>
          <cell r="BX162" t="e">
            <v>#REF!</v>
          </cell>
          <cell r="BY162" t="e">
            <v>#REF!</v>
          </cell>
          <cell r="BZ162" t="e">
            <v>#REF!</v>
          </cell>
          <cell r="CA162" t="e">
            <v>#REF!</v>
          </cell>
        </row>
        <row r="163">
          <cell r="A163" t="e">
            <v>#REF!</v>
          </cell>
          <cell r="B163" t="e">
            <v>#REF!</v>
          </cell>
          <cell r="C163" t="e">
            <v>#REF!</v>
          </cell>
          <cell r="D163" t="e">
            <v>#REF!</v>
          </cell>
          <cell r="E163" t="e">
            <v>#REF!</v>
          </cell>
          <cell r="F163" t="e">
            <v>#REF!</v>
          </cell>
          <cell r="G163" t="e">
            <v>#REF!</v>
          </cell>
          <cell r="H163" t="e">
            <v>#REF!</v>
          </cell>
          <cell r="I163" t="e">
            <v>#REF!</v>
          </cell>
          <cell r="J163" t="e">
            <v>#REF!</v>
          </cell>
          <cell r="K163" t="e">
            <v>#REF!</v>
          </cell>
          <cell r="L163" t="e">
            <v>#REF!</v>
          </cell>
          <cell r="M163" t="e">
            <v>#REF!</v>
          </cell>
          <cell r="N163" t="e">
            <v>#REF!</v>
          </cell>
          <cell r="O163" t="e">
            <v>#REF!</v>
          </cell>
          <cell r="P163" t="e">
            <v>#REF!</v>
          </cell>
          <cell r="Q163" t="e">
            <v>#REF!</v>
          </cell>
          <cell r="R163" t="e">
            <v>#REF!</v>
          </cell>
          <cell r="S163" t="e">
            <v>#REF!</v>
          </cell>
          <cell r="T163" t="e">
            <v>#REF!</v>
          </cell>
          <cell r="U163" t="e">
            <v>#REF!</v>
          </cell>
          <cell r="V163" t="e">
            <v>#REF!</v>
          </cell>
          <cell r="W163" t="e">
            <v>#REF!</v>
          </cell>
          <cell r="X163" t="e">
            <v>#REF!</v>
          </cell>
          <cell r="Y163" t="e">
            <v>#REF!</v>
          </cell>
          <cell r="Z163" t="e">
            <v>#REF!</v>
          </cell>
          <cell r="AA163" t="e">
            <v>#REF!</v>
          </cell>
          <cell r="AB163" t="e">
            <v>#REF!</v>
          </cell>
          <cell r="AC163" t="e">
            <v>#REF!</v>
          </cell>
          <cell r="AD163" t="e">
            <v>#REF!</v>
          </cell>
          <cell r="AE163" t="e">
            <v>#REF!</v>
          </cell>
          <cell r="AF163" t="e">
            <v>#REF!</v>
          </cell>
          <cell r="AG163" t="e">
            <v>#REF!</v>
          </cell>
          <cell r="AH163" t="e">
            <v>#REF!</v>
          </cell>
          <cell r="AI163" t="e">
            <v>#REF!</v>
          </cell>
          <cell r="AJ163" t="e">
            <v>#REF!</v>
          </cell>
          <cell r="AK163" t="e">
            <v>#REF!</v>
          </cell>
          <cell r="AL163" t="e">
            <v>#REF!</v>
          </cell>
          <cell r="AM163" t="e">
            <v>#REF!</v>
          </cell>
          <cell r="AN163" t="e">
            <v>#REF!</v>
          </cell>
          <cell r="AO163" t="e">
            <v>#REF!</v>
          </cell>
          <cell r="AP163" t="e">
            <v>#REF!</v>
          </cell>
          <cell r="AQ163" t="e">
            <v>#REF!</v>
          </cell>
          <cell r="AR163" t="e">
            <v>#REF!</v>
          </cell>
          <cell r="AS163" t="e">
            <v>#REF!</v>
          </cell>
          <cell r="AT163" t="e">
            <v>#REF!</v>
          </cell>
          <cell r="AU163" t="e">
            <v>#REF!</v>
          </cell>
          <cell r="AV163" t="e">
            <v>#REF!</v>
          </cell>
          <cell r="AW163" t="e">
            <v>#REF!</v>
          </cell>
          <cell r="AX163" t="e">
            <v>#REF!</v>
          </cell>
          <cell r="AY163" t="e">
            <v>#REF!</v>
          </cell>
          <cell r="AZ163" t="e">
            <v>#REF!</v>
          </cell>
          <cell r="BA163" t="e">
            <v>#REF!</v>
          </cell>
          <cell r="BB163" t="e">
            <v>#REF!</v>
          </cell>
          <cell r="BC163" t="e">
            <v>#REF!</v>
          </cell>
          <cell r="BD163" t="e">
            <v>#REF!</v>
          </cell>
          <cell r="BE163" t="e">
            <v>#REF!</v>
          </cell>
          <cell r="BF163" t="e">
            <v>#REF!</v>
          </cell>
          <cell r="BG163" t="e">
            <v>#REF!</v>
          </cell>
          <cell r="BH163" t="e">
            <v>#REF!</v>
          </cell>
          <cell r="BI163" t="e">
            <v>#REF!</v>
          </cell>
          <cell r="BJ163" t="e">
            <v>#REF!</v>
          </cell>
          <cell r="BK163" t="e">
            <v>#REF!</v>
          </cell>
          <cell r="BL163" t="e">
            <v>#REF!</v>
          </cell>
          <cell r="BM163" t="e">
            <v>#REF!</v>
          </cell>
          <cell r="BN163" t="e">
            <v>#REF!</v>
          </cell>
          <cell r="BO163" t="e">
            <v>#REF!</v>
          </cell>
          <cell r="BP163" t="e">
            <v>#REF!</v>
          </cell>
          <cell r="BQ163" t="e">
            <v>#REF!</v>
          </cell>
          <cell r="BR163" t="e">
            <v>#REF!</v>
          </cell>
          <cell r="BS163" t="e">
            <v>#REF!</v>
          </cell>
          <cell r="BT163" t="e">
            <v>#REF!</v>
          </cell>
          <cell r="BU163" t="e">
            <v>#REF!</v>
          </cell>
          <cell r="BV163" t="e">
            <v>#REF!</v>
          </cell>
          <cell r="BW163" t="e">
            <v>#REF!</v>
          </cell>
          <cell r="BX163" t="e">
            <v>#REF!</v>
          </cell>
          <cell r="BY163" t="e">
            <v>#REF!</v>
          </cell>
          <cell r="BZ163" t="e">
            <v>#REF!</v>
          </cell>
          <cell r="CA163" t="e">
            <v>#REF!</v>
          </cell>
        </row>
        <row r="164">
          <cell r="A164" t="e">
            <v>#REF!</v>
          </cell>
          <cell r="B164" t="e">
            <v>#REF!</v>
          </cell>
          <cell r="C164" t="e">
            <v>#REF!</v>
          </cell>
          <cell r="D164" t="e">
            <v>#REF!</v>
          </cell>
          <cell r="E164" t="e">
            <v>#REF!</v>
          </cell>
          <cell r="F164" t="e">
            <v>#REF!</v>
          </cell>
          <cell r="G164" t="e">
            <v>#REF!</v>
          </cell>
          <cell r="H164" t="e">
            <v>#REF!</v>
          </cell>
          <cell r="I164" t="e">
            <v>#REF!</v>
          </cell>
          <cell r="J164" t="e">
            <v>#REF!</v>
          </cell>
          <cell r="K164" t="e">
            <v>#REF!</v>
          </cell>
          <cell r="L164" t="e">
            <v>#REF!</v>
          </cell>
          <cell r="M164" t="e">
            <v>#REF!</v>
          </cell>
          <cell r="N164" t="e">
            <v>#REF!</v>
          </cell>
          <cell r="O164" t="e">
            <v>#REF!</v>
          </cell>
          <cell r="P164" t="e">
            <v>#REF!</v>
          </cell>
          <cell r="Q164" t="e">
            <v>#REF!</v>
          </cell>
          <cell r="R164" t="e">
            <v>#REF!</v>
          </cell>
          <cell r="S164" t="e">
            <v>#REF!</v>
          </cell>
          <cell r="T164" t="e">
            <v>#REF!</v>
          </cell>
          <cell r="U164" t="e">
            <v>#REF!</v>
          </cell>
          <cell r="V164" t="e">
            <v>#REF!</v>
          </cell>
          <cell r="W164" t="e">
            <v>#REF!</v>
          </cell>
          <cell r="X164" t="e">
            <v>#REF!</v>
          </cell>
          <cell r="Y164" t="e">
            <v>#REF!</v>
          </cell>
          <cell r="Z164" t="e">
            <v>#REF!</v>
          </cell>
          <cell r="AA164" t="e">
            <v>#REF!</v>
          </cell>
          <cell r="AB164" t="e">
            <v>#REF!</v>
          </cell>
          <cell r="AC164" t="e">
            <v>#REF!</v>
          </cell>
          <cell r="AD164" t="e">
            <v>#REF!</v>
          </cell>
          <cell r="AE164" t="e">
            <v>#REF!</v>
          </cell>
          <cell r="AF164" t="e">
            <v>#REF!</v>
          </cell>
          <cell r="AG164" t="e">
            <v>#REF!</v>
          </cell>
          <cell r="AH164" t="e">
            <v>#REF!</v>
          </cell>
          <cell r="AI164" t="e">
            <v>#REF!</v>
          </cell>
          <cell r="AJ164" t="e">
            <v>#REF!</v>
          </cell>
          <cell r="AK164" t="e">
            <v>#REF!</v>
          </cell>
          <cell r="AL164" t="e">
            <v>#REF!</v>
          </cell>
          <cell r="AM164" t="e">
            <v>#REF!</v>
          </cell>
          <cell r="AN164" t="e">
            <v>#REF!</v>
          </cell>
          <cell r="AO164" t="e">
            <v>#REF!</v>
          </cell>
          <cell r="AP164" t="e">
            <v>#REF!</v>
          </cell>
          <cell r="AQ164" t="e">
            <v>#REF!</v>
          </cell>
          <cell r="AR164" t="e">
            <v>#REF!</v>
          </cell>
          <cell r="AS164" t="e">
            <v>#REF!</v>
          </cell>
          <cell r="AT164" t="e">
            <v>#REF!</v>
          </cell>
          <cell r="AU164" t="e">
            <v>#REF!</v>
          </cell>
          <cell r="AV164" t="e">
            <v>#REF!</v>
          </cell>
          <cell r="AW164" t="e">
            <v>#REF!</v>
          </cell>
          <cell r="AX164" t="e">
            <v>#REF!</v>
          </cell>
          <cell r="AY164" t="e">
            <v>#REF!</v>
          </cell>
          <cell r="AZ164" t="e">
            <v>#REF!</v>
          </cell>
          <cell r="BA164" t="e">
            <v>#REF!</v>
          </cell>
          <cell r="BB164" t="e">
            <v>#REF!</v>
          </cell>
          <cell r="BC164" t="e">
            <v>#REF!</v>
          </cell>
          <cell r="BD164" t="e">
            <v>#REF!</v>
          </cell>
          <cell r="BE164" t="e">
            <v>#REF!</v>
          </cell>
          <cell r="BF164" t="e">
            <v>#REF!</v>
          </cell>
          <cell r="BG164" t="e">
            <v>#REF!</v>
          </cell>
          <cell r="BH164" t="e">
            <v>#REF!</v>
          </cell>
          <cell r="BI164" t="e">
            <v>#REF!</v>
          </cell>
          <cell r="BJ164" t="e">
            <v>#REF!</v>
          </cell>
          <cell r="BK164" t="e">
            <v>#REF!</v>
          </cell>
          <cell r="BL164" t="e">
            <v>#REF!</v>
          </cell>
          <cell r="BM164" t="e">
            <v>#REF!</v>
          </cell>
          <cell r="BN164" t="e">
            <v>#REF!</v>
          </cell>
          <cell r="BO164" t="e">
            <v>#REF!</v>
          </cell>
          <cell r="BP164" t="e">
            <v>#REF!</v>
          </cell>
          <cell r="BQ164" t="e">
            <v>#REF!</v>
          </cell>
          <cell r="BR164" t="e">
            <v>#REF!</v>
          </cell>
          <cell r="BS164" t="e">
            <v>#REF!</v>
          </cell>
          <cell r="BT164" t="e">
            <v>#REF!</v>
          </cell>
          <cell r="BU164" t="e">
            <v>#REF!</v>
          </cell>
          <cell r="BV164" t="e">
            <v>#REF!</v>
          </cell>
          <cell r="BW164" t="e">
            <v>#REF!</v>
          </cell>
          <cell r="BX164" t="e">
            <v>#REF!</v>
          </cell>
          <cell r="BY164" t="e">
            <v>#REF!</v>
          </cell>
          <cell r="BZ164" t="e">
            <v>#REF!</v>
          </cell>
          <cell r="CA164" t="e">
            <v>#REF!</v>
          </cell>
        </row>
        <row r="165">
          <cell r="A165" t="e">
            <v>#REF!</v>
          </cell>
          <cell r="B165" t="e">
            <v>#REF!</v>
          </cell>
          <cell r="C165" t="e">
            <v>#REF!</v>
          </cell>
          <cell r="D165" t="e">
            <v>#REF!</v>
          </cell>
          <cell r="E165" t="e">
            <v>#REF!</v>
          </cell>
          <cell r="F165" t="e">
            <v>#REF!</v>
          </cell>
          <cell r="G165" t="e">
            <v>#REF!</v>
          </cell>
          <cell r="H165" t="e">
            <v>#REF!</v>
          </cell>
          <cell r="I165" t="e">
            <v>#REF!</v>
          </cell>
          <cell r="J165" t="e">
            <v>#REF!</v>
          </cell>
          <cell r="K165" t="e">
            <v>#REF!</v>
          </cell>
          <cell r="L165" t="e">
            <v>#REF!</v>
          </cell>
          <cell r="M165" t="e">
            <v>#REF!</v>
          </cell>
          <cell r="N165" t="e">
            <v>#REF!</v>
          </cell>
          <cell r="O165" t="e">
            <v>#REF!</v>
          </cell>
          <cell r="P165" t="e">
            <v>#REF!</v>
          </cell>
          <cell r="Q165" t="e">
            <v>#REF!</v>
          </cell>
          <cell r="R165" t="e">
            <v>#REF!</v>
          </cell>
          <cell r="S165" t="e">
            <v>#REF!</v>
          </cell>
          <cell r="T165" t="e">
            <v>#REF!</v>
          </cell>
          <cell r="U165" t="e">
            <v>#REF!</v>
          </cell>
          <cell r="V165" t="e">
            <v>#REF!</v>
          </cell>
          <cell r="W165" t="e">
            <v>#REF!</v>
          </cell>
          <cell r="X165" t="e">
            <v>#REF!</v>
          </cell>
          <cell r="Y165" t="e">
            <v>#REF!</v>
          </cell>
          <cell r="Z165" t="e">
            <v>#REF!</v>
          </cell>
          <cell r="AA165" t="e">
            <v>#REF!</v>
          </cell>
          <cell r="AB165" t="e">
            <v>#REF!</v>
          </cell>
          <cell r="AC165" t="e">
            <v>#REF!</v>
          </cell>
          <cell r="AD165" t="e">
            <v>#REF!</v>
          </cell>
          <cell r="AE165" t="e">
            <v>#REF!</v>
          </cell>
          <cell r="AF165" t="e">
            <v>#REF!</v>
          </cell>
          <cell r="AG165" t="e">
            <v>#REF!</v>
          </cell>
          <cell r="AH165" t="e">
            <v>#REF!</v>
          </cell>
          <cell r="AI165" t="e">
            <v>#REF!</v>
          </cell>
          <cell r="AJ165" t="e">
            <v>#REF!</v>
          </cell>
          <cell r="AK165" t="e">
            <v>#REF!</v>
          </cell>
          <cell r="AL165" t="e">
            <v>#REF!</v>
          </cell>
          <cell r="AM165" t="e">
            <v>#REF!</v>
          </cell>
          <cell r="AN165" t="e">
            <v>#REF!</v>
          </cell>
          <cell r="AO165" t="e">
            <v>#REF!</v>
          </cell>
          <cell r="AP165" t="e">
            <v>#REF!</v>
          </cell>
          <cell r="AQ165" t="e">
            <v>#REF!</v>
          </cell>
          <cell r="AR165" t="e">
            <v>#REF!</v>
          </cell>
          <cell r="AS165" t="e">
            <v>#REF!</v>
          </cell>
          <cell r="AT165" t="e">
            <v>#REF!</v>
          </cell>
          <cell r="AU165" t="e">
            <v>#REF!</v>
          </cell>
          <cell r="AV165" t="e">
            <v>#REF!</v>
          </cell>
          <cell r="AW165" t="e">
            <v>#REF!</v>
          </cell>
          <cell r="AX165" t="e">
            <v>#REF!</v>
          </cell>
          <cell r="AY165" t="e">
            <v>#REF!</v>
          </cell>
          <cell r="AZ165" t="e">
            <v>#REF!</v>
          </cell>
          <cell r="BA165" t="e">
            <v>#REF!</v>
          </cell>
          <cell r="BB165" t="e">
            <v>#REF!</v>
          </cell>
          <cell r="BC165" t="e">
            <v>#REF!</v>
          </cell>
          <cell r="BD165" t="e">
            <v>#REF!</v>
          </cell>
          <cell r="BE165" t="e">
            <v>#REF!</v>
          </cell>
          <cell r="BF165" t="e">
            <v>#REF!</v>
          </cell>
          <cell r="BG165" t="e">
            <v>#REF!</v>
          </cell>
          <cell r="BH165" t="e">
            <v>#REF!</v>
          </cell>
          <cell r="BI165" t="e">
            <v>#REF!</v>
          </cell>
          <cell r="BJ165" t="e">
            <v>#REF!</v>
          </cell>
          <cell r="BK165" t="e">
            <v>#REF!</v>
          </cell>
          <cell r="BL165" t="e">
            <v>#REF!</v>
          </cell>
          <cell r="BM165" t="e">
            <v>#REF!</v>
          </cell>
          <cell r="BN165" t="e">
            <v>#REF!</v>
          </cell>
          <cell r="BO165" t="e">
            <v>#REF!</v>
          </cell>
          <cell r="BP165" t="e">
            <v>#REF!</v>
          </cell>
          <cell r="BQ165" t="e">
            <v>#REF!</v>
          </cell>
          <cell r="BR165" t="e">
            <v>#REF!</v>
          </cell>
          <cell r="BS165" t="e">
            <v>#REF!</v>
          </cell>
          <cell r="BT165" t="e">
            <v>#REF!</v>
          </cell>
          <cell r="BU165" t="e">
            <v>#REF!</v>
          </cell>
          <cell r="BV165" t="e">
            <v>#REF!</v>
          </cell>
          <cell r="BW165" t="e">
            <v>#REF!</v>
          </cell>
          <cell r="BX165" t="e">
            <v>#REF!</v>
          </cell>
          <cell r="BY165" t="e">
            <v>#REF!</v>
          </cell>
          <cell r="BZ165" t="e">
            <v>#REF!</v>
          </cell>
          <cell r="CA165" t="e">
            <v>#REF!</v>
          </cell>
        </row>
        <row r="166">
          <cell r="A166" t="e">
            <v>#REF!</v>
          </cell>
          <cell r="B166" t="e">
            <v>#REF!</v>
          </cell>
          <cell r="C166" t="e">
            <v>#REF!</v>
          </cell>
          <cell r="D166" t="e">
            <v>#REF!</v>
          </cell>
          <cell r="E166" t="e">
            <v>#REF!</v>
          </cell>
          <cell r="F166" t="e">
            <v>#REF!</v>
          </cell>
          <cell r="G166" t="e">
            <v>#REF!</v>
          </cell>
          <cell r="H166" t="e">
            <v>#REF!</v>
          </cell>
          <cell r="I166" t="e">
            <v>#REF!</v>
          </cell>
          <cell r="J166" t="e">
            <v>#REF!</v>
          </cell>
          <cell r="K166" t="e">
            <v>#REF!</v>
          </cell>
          <cell r="L166" t="e">
            <v>#REF!</v>
          </cell>
          <cell r="M166" t="e">
            <v>#REF!</v>
          </cell>
          <cell r="N166" t="e">
            <v>#REF!</v>
          </cell>
          <cell r="O166" t="e">
            <v>#REF!</v>
          </cell>
          <cell r="P166" t="e">
            <v>#REF!</v>
          </cell>
          <cell r="Q166" t="e">
            <v>#REF!</v>
          </cell>
          <cell r="R166" t="e">
            <v>#REF!</v>
          </cell>
          <cell r="S166" t="e">
            <v>#REF!</v>
          </cell>
          <cell r="T166" t="e">
            <v>#REF!</v>
          </cell>
          <cell r="U166" t="e">
            <v>#REF!</v>
          </cell>
          <cell r="V166" t="e">
            <v>#REF!</v>
          </cell>
          <cell r="W166" t="e">
            <v>#REF!</v>
          </cell>
          <cell r="X166" t="e">
            <v>#REF!</v>
          </cell>
          <cell r="Y166" t="e">
            <v>#REF!</v>
          </cell>
          <cell r="Z166" t="e">
            <v>#REF!</v>
          </cell>
          <cell r="AA166" t="e">
            <v>#REF!</v>
          </cell>
          <cell r="AB166" t="e">
            <v>#REF!</v>
          </cell>
          <cell r="AC166" t="e">
            <v>#REF!</v>
          </cell>
          <cell r="AD166" t="e">
            <v>#REF!</v>
          </cell>
          <cell r="AE166" t="e">
            <v>#REF!</v>
          </cell>
          <cell r="AF166" t="e">
            <v>#REF!</v>
          </cell>
          <cell r="AG166" t="e">
            <v>#REF!</v>
          </cell>
          <cell r="AH166" t="e">
            <v>#REF!</v>
          </cell>
          <cell r="AI166" t="e">
            <v>#REF!</v>
          </cell>
          <cell r="AJ166" t="e">
            <v>#REF!</v>
          </cell>
          <cell r="AK166" t="e">
            <v>#REF!</v>
          </cell>
          <cell r="AL166" t="e">
            <v>#REF!</v>
          </cell>
          <cell r="AM166" t="e">
            <v>#REF!</v>
          </cell>
          <cell r="AN166" t="e">
            <v>#REF!</v>
          </cell>
          <cell r="AO166" t="e">
            <v>#REF!</v>
          </cell>
          <cell r="AP166" t="e">
            <v>#REF!</v>
          </cell>
          <cell r="AQ166" t="e">
            <v>#REF!</v>
          </cell>
          <cell r="AR166" t="e">
            <v>#REF!</v>
          </cell>
          <cell r="AS166" t="e">
            <v>#REF!</v>
          </cell>
          <cell r="AT166" t="e">
            <v>#REF!</v>
          </cell>
          <cell r="AU166" t="e">
            <v>#REF!</v>
          </cell>
          <cell r="AV166" t="e">
            <v>#REF!</v>
          </cell>
          <cell r="AW166" t="e">
            <v>#REF!</v>
          </cell>
          <cell r="AX166" t="e">
            <v>#REF!</v>
          </cell>
          <cell r="AY166" t="e">
            <v>#REF!</v>
          </cell>
          <cell r="AZ166" t="e">
            <v>#REF!</v>
          </cell>
          <cell r="BA166" t="e">
            <v>#REF!</v>
          </cell>
          <cell r="BB166" t="e">
            <v>#REF!</v>
          </cell>
          <cell r="BC166" t="e">
            <v>#REF!</v>
          </cell>
          <cell r="BD166" t="e">
            <v>#REF!</v>
          </cell>
          <cell r="BE166" t="e">
            <v>#REF!</v>
          </cell>
          <cell r="BF166" t="e">
            <v>#REF!</v>
          </cell>
          <cell r="BG166" t="e">
            <v>#REF!</v>
          </cell>
          <cell r="BH166" t="e">
            <v>#REF!</v>
          </cell>
          <cell r="BI166" t="e">
            <v>#REF!</v>
          </cell>
          <cell r="BJ166" t="e">
            <v>#REF!</v>
          </cell>
          <cell r="BK166" t="e">
            <v>#REF!</v>
          </cell>
          <cell r="BL166" t="e">
            <v>#REF!</v>
          </cell>
          <cell r="BM166" t="e">
            <v>#REF!</v>
          </cell>
          <cell r="BN166" t="e">
            <v>#REF!</v>
          </cell>
          <cell r="BO166" t="e">
            <v>#REF!</v>
          </cell>
          <cell r="BP166" t="e">
            <v>#REF!</v>
          </cell>
          <cell r="BQ166" t="e">
            <v>#REF!</v>
          </cell>
          <cell r="BR166" t="e">
            <v>#REF!</v>
          </cell>
          <cell r="BS166" t="e">
            <v>#REF!</v>
          </cell>
          <cell r="BT166" t="e">
            <v>#REF!</v>
          </cell>
          <cell r="BU166" t="e">
            <v>#REF!</v>
          </cell>
          <cell r="BV166" t="e">
            <v>#REF!</v>
          </cell>
          <cell r="BW166" t="e">
            <v>#REF!</v>
          </cell>
          <cell r="BX166" t="e">
            <v>#REF!</v>
          </cell>
          <cell r="BY166" t="e">
            <v>#REF!</v>
          </cell>
          <cell r="BZ166" t="e">
            <v>#REF!</v>
          </cell>
          <cell r="CA166" t="e">
            <v>#REF!</v>
          </cell>
        </row>
        <row r="167">
          <cell r="A167" t="e">
            <v>#REF!</v>
          </cell>
          <cell r="B167" t="e">
            <v>#REF!</v>
          </cell>
          <cell r="C167" t="e">
            <v>#REF!</v>
          </cell>
          <cell r="D167" t="e">
            <v>#REF!</v>
          </cell>
          <cell r="E167" t="e">
            <v>#REF!</v>
          </cell>
          <cell r="F167" t="e">
            <v>#REF!</v>
          </cell>
          <cell r="G167" t="e">
            <v>#REF!</v>
          </cell>
          <cell r="H167" t="e">
            <v>#REF!</v>
          </cell>
          <cell r="I167" t="e">
            <v>#REF!</v>
          </cell>
          <cell r="J167" t="e">
            <v>#REF!</v>
          </cell>
          <cell r="K167" t="e">
            <v>#REF!</v>
          </cell>
          <cell r="L167" t="e">
            <v>#REF!</v>
          </cell>
          <cell r="M167" t="e">
            <v>#REF!</v>
          </cell>
          <cell r="N167" t="e">
            <v>#REF!</v>
          </cell>
          <cell r="O167" t="e">
            <v>#REF!</v>
          </cell>
          <cell r="P167" t="e">
            <v>#REF!</v>
          </cell>
          <cell r="Q167" t="e">
            <v>#REF!</v>
          </cell>
          <cell r="R167" t="e">
            <v>#REF!</v>
          </cell>
          <cell r="S167" t="e">
            <v>#REF!</v>
          </cell>
          <cell r="T167" t="e">
            <v>#REF!</v>
          </cell>
          <cell r="U167" t="e">
            <v>#REF!</v>
          </cell>
          <cell r="V167" t="e">
            <v>#REF!</v>
          </cell>
          <cell r="W167" t="e">
            <v>#REF!</v>
          </cell>
          <cell r="X167" t="e">
            <v>#REF!</v>
          </cell>
          <cell r="Y167" t="e">
            <v>#REF!</v>
          </cell>
          <cell r="Z167" t="e">
            <v>#REF!</v>
          </cell>
          <cell r="AA167" t="e">
            <v>#REF!</v>
          </cell>
          <cell r="AB167" t="e">
            <v>#REF!</v>
          </cell>
          <cell r="AC167" t="e">
            <v>#REF!</v>
          </cell>
          <cell r="AD167" t="e">
            <v>#REF!</v>
          </cell>
          <cell r="AE167" t="e">
            <v>#REF!</v>
          </cell>
          <cell r="AF167" t="e">
            <v>#REF!</v>
          </cell>
          <cell r="AG167" t="e">
            <v>#REF!</v>
          </cell>
          <cell r="AH167" t="e">
            <v>#REF!</v>
          </cell>
          <cell r="AI167" t="e">
            <v>#REF!</v>
          </cell>
          <cell r="AJ167" t="e">
            <v>#REF!</v>
          </cell>
          <cell r="AK167" t="e">
            <v>#REF!</v>
          </cell>
          <cell r="AL167" t="e">
            <v>#REF!</v>
          </cell>
          <cell r="AM167" t="e">
            <v>#REF!</v>
          </cell>
          <cell r="AN167" t="e">
            <v>#REF!</v>
          </cell>
          <cell r="AO167" t="e">
            <v>#REF!</v>
          </cell>
          <cell r="AP167" t="e">
            <v>#REF!</v>
          </cell>
          <cell r="AQ167" t="e">
            <v>#REF!</v>
          </cell>
          <cell r="AR167" t="e">
            <v>#REF!</v>
          </cell>
          <cell r="AS167" t="e">
            <v>#REF!</v>
          </cell>
          <cell r="AT167" t="e">
            <v>#REF!</v>
          </cell>
          <cell r="AU167" t="e">
            <v>#REF!</v>
          </cell>
          <cell r="AV167" t="e">
            <v>#REF!</v>
          </cell>
          <cell r="AW167" t="e">
            <v>#REF!</v>
          </cell>
          <cell r="AX167" t="e">
            <v>#REF!</v>
          </cell>
          <cell r="AY167" t="e">
            <v>#REF!</v>
          </cell>
          <cell r="AZ167" t="e">
            <v>#REF!</v>
          </cell>
          <cell r="BA167" t="e">
            <v>#REF!</v>
          </cell>
          <cell r="BB167" t="e">
            <v>#REF!</v>
          </cell>
          <cell r="BC167" t="e">
            <v>#REF!</v>
          </cell>
          <cell r="BD167" t="e">
            <v>#REF!</v>
          </cell>
          <cell r="BE167" t="e">
            <v>#REF!</v>
          </cell>
          <cell r="BF167" t="e">
            <v>#REF!</v>
          </cell>
          <cell r="BG167" t="e">
            <v>#REF!</v>
          </cell>
          <cell r="BH167" t="e">
            <v>#REF!</v>
          </cell>
          <cell r="BI167" t="e">
            <v>#REF!</v>
          </cell>
          <cell r="BJ167" t="e">
            <v>#REF!</v>
          </cell>
          <cell r="BK167" t="e">
            <v>#REF!</v>
          </cell>
          <cell r="BL167" t="e">
            <v>#REF!</v>
          </cell>
          <cell r="BM167" t="e">
            <v>#REF!</v>
          </cell>
          <cell r="BN167" t="e">
            <v>#REF!</v>
          </cell>
          <cell r="BO167" t="e">
            <v>#REF!</v>
          </cell>
          <cell r="BP167" t="e">
            <v>#REF!</v>
          </cell>
          <cell r="BQ167" t="e">
            <v>#REF!</v>
          </cell>
          <cell r="BR167" t="e">
            <v>#REF!</v>
          </cell>
          <cell r="BS167" t="e">
            <v>#REF!</v>
          </cell>
          <cell r="BT167" t="e">
            <v>#REF!</v>
          </cell>
          <cell r="BU167" t="e">
            <v>#REF!</v>
          </cell>
          <cell r="BV167" t="e">
            <v>#REF!</v>
          </cell>
          <cell r="BW167" t="e">
            <v>#REF!</v>
          </cell>
          <cell r="BX167" t="e">
            <v>#REF!</v>
          </cell>
          <cell r="BY167" t="e">
            <v>#REF!</v>
          </cell>
          <cell r="BZ167" t="e">
            <v>#REF!</v>
          </cell>
          <cell r="CA167" t="e">
            <v>#REF!</v>
          </cell>
        </row>
        <row r="168">
          <cell r="A168" t="e">
            <v>#REF!</v>
          </cell>
          <cell r="B168" t="e">
            <v>#REF!</v>
          </cell>
          <cell r="C168" t="e">
            <v>#REF!</v>
          </cell>
          <cell r="D168" t="e">
            <v>#REF!</v>
          </cell>
          <cell r="E168" t="e">
            <v>#REF!</v>
          </cell>
          <cell r="F168" t="e">
            <v>#REF!</v>
          </cell>
          <cell r="G168" t="e">
            <v>#REF!</v>
          </cell>
          <cell r="H168" t="e">
            <v>#REF!</v>
          </cell>
          <cell r="I168" t="e">
            <v>#REF!</v>
          </cell>
          <cell r="J168" t="e">
            <v>#REF!</v>
          </cell>
          <cell r="K168" t="e">
            <v>#REF!</v>
          </cell>
          <cell r="L168" t="e">
            <v>#REF!</v>
          </cell>
          <cell r="M168" t="e">
            <v>#REF!</v>
          </cell>
          <cell r="N168" t="e">
            <v>#REF!</v>
          </cell>
          <cell r="O168" t="e">
            <v>#REF!</v>
          </cell>
          <cell r="P168" t="e">
            <v>#REF!</v>
          </cell>
          <cell r="Q168" t="e">
            <v>#REF!</v>
          </cell>
          <cell r="R168" t="e">
            <v>#REF!</v>
          </cell>
          <cell r="S168" t="e">
            <v>#REF!</v>
          </cell>
          <cell r="T168" t="e">
            <v>#REF!</v>
          </cell>
          <cell r="U168" t="e">
            <v>#REF!</v>
          </cell>
          <cell r="V168" t="e">
            <v>#REF!</v>
          </cell>
          <cell r="W168" t="e">
            <v>#REF!</v>
          </cell>
          <cell r="X168" t="e">
            <v>#REF!</v>
          </cell>
          <cell r="Y168" t="e">
            <v>#REF!</v>
          </cell>
          <cell r="Z168" t="e">
            <v>#REF!</v>
          </cell>
          <cell r="AA168" t="e">
            <v>#REF!</v>
          </cell>
          <cell r="AB168" t="e">
            <v>#REF!</v>
          </cell>
          <cell r="AC168" t="e">
            <v>#REF!</v>
          </cell>
          <cell r="AD168" t="e">
            <v>#REF!</v>
          </cell>
          <cell r="AE168" t="e">
            <v>#REF!</v>
          </cell>
          <cell r="AF168" t="e">
            <v>#REF!</v>
          </cell>
          <cell r="AG168" t="e">
            <v>#REF!</v>
          </cell>
          <cell r="AH168" t="e">
            <v>#REF!</v>
          </cell>
          <cell r="AI168" t="e">
            <v>#REF!</v>
          </cell>
          <cell r="AJ168" t="e">
            <v>#REF!</v>
          </cell>
          <cell r="AK168" t="e">
            <v>#REF!</v>
          </cell>
          <cell r="AL168" t="e">
            <v>#REF!</v>
          </cell>
          <cell r="AM168" t="e">
            <v>#REF!</v>
          </cell>
          <cell r="AN168" t="e">
            <v>#REF!</v>
          </cell>
          <cell r="AO168" t="e">
            <v>#REF!</v>
          </cell>
          <cell r="AP168" t="e">
            <v>#REF!</v>
          </cell>
          <cell r="AQ168" t="e">
            <v>#REF!</v>
          </cell>
          <cell r="AR168" t="e">
            <v>#REF!</v>
          </cell>
          <cell r="AS168" t="e">
            <v>#REF!</v>
          </cell>
          <cell r="AT168" t="e">
            <v>#REF!</v>
          </cell>
          <cell r="AU168" t="e">
            <v>#REF!</v>
          </cell>
          <cell r="AV168" t="e">
            <v>#REF!</v>
          </cell>
          <cell r="AW168" t="e">
            <v>#REF!</v>
          </cell>
          <cell r="AX168" t="e">
            <v>#REF!</v>
          </cell>
          <cell r="AY168" t="e">
            <v>#REF!</v>
          </cell>
          <cell r="AZ168" t="e">
            <v>#REF!</v>
          </cell>
          <cell r="BA168" t="e">
            <v>#REF!</v>
          </cell>
          <cell r="BB168" t="e">
            <v>#REF!</v>
          </cell>
          <cell r="BC168" t="e">
            <v>#REF!</v>
          </cell>
          <cell r="BD168" t="e">
            <v>#REF!</v>
          </cell>
          <cell r="BE168" t="e">
            <v>#REF!</v>
          </cell>
          <cell r="BF168" t="e">
            <v>#REF!</v>
          </cell>
          <cell r="BG168" t="e">
            <v>#REF!</v>
          </cell>
          <cell r="BH168" t="e">
            <v>#REF!</v>
          </cell>
          <cell r="BI168" t="e">
            <v>#REF!</v>
          </cell>
          <cell r="BJ168" t="e">
            <v>#REF!</v>
          </cell>
          <cell r="BK168" t="e">
            <v>#REF!</v>
          </cell>
          <cell r="BL168" t="e">
            <v>#REF!</v>
          </cell>
          <cell r="BM168" t="e">
            <v>#REF!</v>
          </cell>
          <cell r="BN168" t="e">
            <v>#REF!</v>
          </cell>
          <cell r="BO168" t="e">
            <v>#REF!</v>
          </cell>
          <cell r="BP168" t="e">
            <v>#REF!</v>
          </cell>
          <cell r="BQ168" t="e">
            <v>#REF!</v>
          </cell>
          <cell r="BR168" t="e">
            <v>#REF!</v>
          </cell>
          <cell r="BS168" t="e">
            <v>#REF!</v>
          </cell>
          <cell r="BT168" t="e">
            <v>#REF!</v>
          </cell>
          <cell r="BU168" t="e">
            <v>#REF!</v>
          </cell>
          <cell r="BV168" t="e">
            <v>#REF!</v>
          </cell>
          <cell r="BW168" t="e">
            <v>#REF!</v>
          </cell>
          <cell r="BX168" t="e">
            <v>#REF!</v>
          </cell>
          <cell r="BY168" t="e">
            <v>#REF!</v>
          </cell>
          <cell r="BZ168" t="e">
            <v>#REF!</v>
          </cell>
          <cell r="CA168" t="e">
            <v>#REF!</v>
          </cell>
        </row>
        <row r="169">
          <cell r="A169" t="e">
            <v>#REF!</v>
          </cell>
          <cell r="B169" t="e">
            <v>#REF!</v>
          </cell>
          <cell r="C169" t="e">
            <v>#REF!</v>
          </cell>
          <cell r="D169" t="e">
            <v>#REF!</v>
          </cell>
          <cell r="E169" t="e">
            <v>#REF!</v>
          </cell>
          <cell r="F169" t="e">
            <v>#REF!</v>
          </cell>
          <cell r="G169" t="e">
            <v>#REF!</v>
          </cell>
          <cell r="H169" t="e">
            <v>#REF!</v>
          </cell>
          <cell r="I169" t="e">
            <v>#REF!</v>
          </cell>
          <cell r="J169" t="e">
            <v>#REF!</v>
          </cell>
          <cell r="K169" t="e">
            <v>#REF!</v>
          </cell>
          <cell r="L169" t="e">
            <v>#REF!</v>
          </cell>
          <cell r="M169" t="e">
            <v>#REF!</v>
          </cell>
          <cell r="N169" t="e">
            <v>#REF!</v>
          </cell>
          <cell r="O169" t="e">
            <v>#REF!</v>
          </cell>
          <cell r="P169" t="e">
            <v>#REF!</v>
          </cell>
          <cell r="Q169" t="e">
            <v>#REF!</v>
          </cell>
          <cell r="R169" t="e">
            <v>#REF!</v>
          </cell>
          <cell r="S169" t="e">
            <v>#REF!</v>
          </cell>
          <cell r="T169" t="e">
            <v>#REF!</v>
          </cell>
          <cell r="U169" t="e">
            <v>#REF!</v>
          </cell>
          <cell r="V169" t="e">
            <v>#REF!</v>
          </cell>
          <cell r="W169" t="e">
            <v>#REF!</v>
          </cell>
          <cell r="X169" t="e">
            <v>#REF!</v>
          </cell>
          <cell r="Y169" t="e">
            <v>#REF!</v>
          </cell>
          <cell r="Z169" t="e">
            <v>#REF!</v>
          </cell>
          <cell r="AA169" t="e">
            <v>#REF!</v>
          </cell>
          <cell r="AB169" t="e">
            <v>#REF!</v>
          </cell>
          <cell r="AC169" t="e">
            <v>#REF!</v>
          </cell>
          <cell r="AD169" t="e">
            <v>#REF!</v>
          </cell>
          <cell r="AE169" t="e">
            <v>#REF!</v>
          </cell>
          <cell r="AF169" t="e">
            <v>#REF!</v>
          </cell>
          <cell r="AG169" t="e">
            <v>#REF!</v>
          </cell>
          <cell r="AH169" t="e">
            <v>#REF!</v>
          </cell>
          <cell r="AI169" t="e">
            <v>#REF!</v>
          </cell>
          <cell r="AJ169" t="e">
            <v>#REF!</v>
          </cell>
          <cell r="AK169" t="e">
            <v>#REF!</v>
          </cell>
          <cell r="AL169" t="e">
            <v>#REF!</v>
          </cell>
          <cell r="AM169" t="e">
            <v>#REF!</v>
          </cell>
          <cell r="AN169" t="e">
            <v>#REF!</v>
          </cell>
          <cell r="AO169" t="e">
            <v>#REF!</v>
          </cell>
          <cell r="AP169" t="e">
            <v>#REF!</v>
          </cell>
          <cell r="AQ169" t="e">
            <v>#REF!</v>
          </cell>
          <cell r="AR169" t="e">
            <v>#REF!</v>
          </cell>
          <cell r="AS169" t="e">
            <v>#REF!</v>
          </cell>
          <cell r="AT169" t="e">
            <v>#REF!</v>
          </cell>
          <cell r="AU169" t="e">
            <v>#REF!</v>
          </cell>
          <cell r="AV169" t="e">
            <v>#REF!</v>
          </cell>
          <cell r="AW169" t="e">
            <v>#REF!</v>
          </cell>
          <cell r="AX169" t="e">
            <v>#REF!</v>
          </cell>
          <cell r="AY169" t="e">
            <v>#REF!</v>
          </cell>
          <cell r="AZ169" t="e">
            <v>#REF!</v>
          </cell>
          <cell r="BA169" t="e">
            <v>#REF!</v>
          </cell>
          <cell r="BB169" t="e">
            <v>#REF!</v>
          </cell>
          <cell r="BC169" t="e">
            <v>#REF!</v>
          </cell>
          <cell r="BD169" t="e">
            <v>#REF!</v>
          </cell>
          <cell r="BE169" t="e">
            <v>#REF!</v>
          </cell>
          <cell r="BF169" t="e">
            <v>#REF!</v>
          </cell>
          <cell r="BG169" t="e">
            <v>#REF!</v>
          </cell>
          <cell r="BH169" t="e">
            <v>#REF!</v>
          </cell>
          <cell r="BI169" t="e">
            <v>#REF!</v>
          </cell>
          <cell r="BJ169" t="e">
            <v>#REF!</v>
          </cell>
          <cell r="BK169" t="e">
            <v>#REF!</v>
          </cell>
          <cell r="BL169" t="e">
            <v>#REF!</v>
          </cell>
          <cell r="BM169" t="e">
            <v>#REF!</v>
          </cell>
          <cell r="BN169" t="e">
            <v>#REF!</v>
          </cell>
          <cell r="BO169" t="e">
            <v>#REF!</v>
          </cell>
          <cell r="BP169" t="e">
            <v>#REF!</v>
          </cell>
          <cell r="BQ169" t="e">
            <v>#REF!</v>
          </cell>
          <cell r="BR169" t="e">
            <v>#REF!</v>
          </cell>
          <cell r="BS169" t="e">
            <v>#REF!</v>
          </cell>
          <cell r="BT169" t="e">
            <v>#REF!</v>
          </cell>
          <cell r="BU169" t="e">
            <v>#REF!</v>
          </cell>
          <cell r="BV169" t="e">
            <v>#REF!</v>
          </cell>
          <cell r="BW169" t="e">
            <v>#REF!</v>
          </cell>
          <cell r="BX169" t="e">
            <v>#REF!</v>
          </cell>
          <cell r="BY169" t="e">
            <v>#REF!</v>
          </cell>
          <cell r="BZ169" t="e">
            <v>#REF!</v>
          </cell>
          <cell r="CA169" t="e">
            <v>#REF!</v>
          </cell>
        </row>
        <row r="200">
          <cell r="A200" t="str">
            <v>Name</v>
          </cell>
          <cell r="B200">
            <v>2004</v>
          </cell>
          <cell r="E200" t="str">
            <v>2004/Jan</v>
          </cell>
          <cell r="H200" t="str">
            <v>2004/Feb</v>
          </cell>
          <cell r="K200" t="str">
            <v>2004/Mar</v>
          </cell>
          <cell r="N200" t="str">
            <v>2004/Apr</v>
          </cell>
          <cell r="Q200" t="str">
            <v>2004/May</v>
          </cell>
          <cell r="T200" t="str">
            <v>2004/Jun</v>
          </cell>
          <cell r="W200" t="str">
            <v>2004/Jul</v>
          </cell>
          <cell r="Z200" t="str">
            <v>2004/Aug</v>
          </cell>
          <cell r="AC200" t="str">
            <v>2004/Sep</v>
          </cell>
          <cell r="AF200" t="str">
            <v>2004/Oct</v>
          </cell>
          <cell r="AI200" t="str">
            <v>2004/Nov</v>
          </cell>
          <cell r="AL200" t="str">
            <v>2004/Dec</v>
          </cell>
          <cell r="AO200">
            <v>2005</v>
          </cell>
          <cell r="AR200" t="str">
            <v>2005/Jan</v>
          </cell>
          <cell r="AU200" t="str">
            <v>2005/Feb</v>
          </cell>
          <cell r="AX200" t="str">
            <v>2005/Mar</v>
          </cell>
          <cell r="BA200" t="str">
            <v>2005/Apr</v>
          </cell>
          <cell r="BD200" t="str">
            <v>2005/May</v>
          </cell>
          <cell r="BG200" t="str">
            <v>2005/Jun</v>
          </cell>
          <cell r="BJ200" t="str">
            <v>2005/Jul</v>
          </cell>
          <cell r="BM200" t="str">
            <v>2005/Aug</v>
          </cell>
          <cell r="BP200" t="str">
            <v>2005/Sep</v>
          </cell>
          <cell r="BS200" t="str">
            <v>2005/Oct</v>
          </cell>
          <cell r="BV200" t="str">
            <v>2005/Nov</v>
          </cell>
          <cell r="BY200" t="str">
            <v>2005/Dec</v>
          </cell>
        </row>
        <row r="201">
          <cell r="B201" t="str">
            <v>MWh</v>
          </cell>
          <cell r="C201" t="str">
            <v>Contract $</v>
          </cell>
          <cell r="D201" t="str">
            <v>MTM $</v>
          </cell>
          <cell r="E201" t="str">
            <v>MWh</v>
          </cell>
          <cell r="F201" t="str">
            <v>Contract $</v>
          </cell>
          <cell r="G201" t="str">
            <v>MTM $</v>
          </cell>
          <cell r="H201" t="str">
            <v>MWh</v>
          </cell>
          <cell r="I201" t="str">
            <v>Contract $</v>
          </cell>
          <cell r="J201" t="str">
            <v>MTM $</v>
          </cell>
          <cell r="K201" t="str">
            <v>MWh</v>
          </cell>
          <cell r="L201" t="str">
            <v>Contract $</v>
          </cell>
          <cell r="M201" t="str">
            <v>MTM $</v>
          </cell>
          <cell r="N201" t="str">
            <v>MWh</v>
          </cell>
          <cell r="O201" t="str">
            <v>Contract $</v>
          </cell>
          <cell r="P201" t="str">
            <v>MTM $</v>
          </cell>
          <cell r="Q201" t="str">
            <v>MWh</v>
          </cell>
          <cell r="R201" t="str">
            <v>Contract $</v>
          </cell>
          <cell r="S201" t="str">
            <v>MTM $</v>
          </cell>
          <cell r="T201" t="str">
            <v>MWh</v>
          </cell>
          <cell r="U201" t="str">
            <v>Contract $</v>
          </cell>
          <cell r="V201" t="str">
            <v>MTM $</v>
          </cell>
          <cell r="W201" t="str">
            <v>MWh</v>
          </cell>
          <cell r="X201" t="str">
            <v>Contract $</v>
          </cell>
          <cell r="Y201" t="str">
            <v>MTM $</v>
          </cell>
          <cell r="Z201" t="str">
            <v>MWh</v>
          </cell>
          <cell r="AA201" t="str">
            <v>Contract $</v>
          </cell>
          <cell r="AB201" t="str">
            <v>MTM $</v>
          </cell>
          <cell r="AC201" t="str">
            <v>MWh</v>
          </cell>
          <cell r="AD201" t="str">
            <v>Contract $</v>
          </cell>
          <cell r="AE201" t="str">
            <v>MTM $</v>
          </cell>
          <cell r="AF201" t="str">
            <v>MWh</v>
          </cell>
          <cell r="AG201" t="str">
            <v>Contract $</v>
          </cell>
          <cell r="AH201" t="str">
            <v>MTM $</v>
          </cell>
          <cell r="AI201" t="str">
            <v>MWh</v>
          </cell>
          <cell r="AJ201" t="str">
            <v>Contract $</v>
          </cell>
          <cell r="AK201" t="str">
            <v>MTM $</v>
          </cell>
          <cell r="AL201" t="str">
            <v>MWh</v>
          </cell>
          <cell r="AM201" t="str">
            <v>Contract $</v>
          </cell>
          <cell r="AN201" t="str">
            <v>MTM $</v>
          </cell>
          <cell r="AO201" t="str">
            <v>MWh</v>
          </cell>
          <cell r="AP201" t="str">
            <v>Contract $</v>
          </cell>
          <cell r="AQ201" t="str">
            <v>MTM $</v>
          </cell>
          <cell r="AR201" t="str">
            <v>MWh</v>
          </cell>
          <cell r="AS201" t="str">
            <v>Contract $</v>
          </cell>
          <cell r="AT201" t="str">
            <v>MTM $</v>
          </cell>
          <cell r="AU201" t="str">
            <v>MWh</v>
          </cell>
          <cell r="AV201" t="str">
            <v>Contract $</v>
          </cell>
          <cell r="AW201" t="str">
            <v>MTM $</v>
          </cell>
          <cell r="AX201" t="str">
            <v>MWh</v>
          </cell>
          <cell r="AY201" t="str">
            <v>Contract $</v>
          </cell>
          <cell r="AZ201" t="str">
            <v>MTM $</v>
          </cell>
          <cell r="BA201" t="str">
            <v>MWh</v>
          </cell>
          <cell r="BB201" t="str">
            <v>Contract $</v>
          </cell>
          <cell r="BC201" t="str">
            <v>MTM $</v>
          </cell>
          <cell r="BD201" t="str">
            <v>MWh</v>
          </cell>
          <cell r="BE201" t="str">
            <v>Contract $</v>
          </cell>
          <cell r="BF201" t="str">
            <v>MTM $</v>
          </cell>
          <cell r="BG201" t="str">
            <v>MWh</v>
          </cell>
          <cell r="BH201" t="str">
            <v>Contract $</v>
          </cell>
          <cell r="BI201" t="str">
            <v>MTM $</v>
          </cell>
          <cell r="BJ201" t="str">
            <v>MWh</v>
          </cell>
          <cell r="BK201" t="str">
            <v>Contract $</v>
          </cell>
          <cell r="BL201" t="str">
            <v>MTM $</v>
          </cell>
          <cell r="BM201" t="str">
            <v>MWh</v>
          </cell>
          <cell r="BN201" t="str">
            <v>Contract $</v>
          </cell>
          <cell r="BO201" t="str">
            <v>MTM $</v>
          </cell>
          <cell r="BP201" t="str">
            <v>MWh</v>
          </cell>
          <cell r="BQ201" t="str">
            <v>Contract $</v>
          </cell>
          <cell r="BR201" t="str">
            <v>MTM $</v>
          </cell>
          <cell r="BS201" t="str">
            <v>MWh</v>
          </cell>
          <cell r="BT201" t="str">
            <v>Contract $</v>
          </cell>
          <cell r="BU201" t="str">
            <v>MTM $</v>
          </cell>
          <cell r="BV201" t="str">
            <v>MWh</v>
          </cell>
          <cell r="BW201" t="str">
            <v>Contract $</v>
          </cell>
          <cell r="BX201" t="str">
            <v>MTM $</v>
          </cell>
          <cell r="BY201" t="str">
            <v>MWh</v>
          </cell>
          <cell r="BZ201" t="str">
            <v>Contract $</v>
          </cell>
          <cell r="CA201" t="str">
            <v>MTM $</v>
          </cell>
        </row>
        <row r="202">
          <cell r="A202" t="e">
            <v>#REF!</v>
          </cell>
          <cell r="B202" t="e">
            <v>#REF!</v>
          </cell>
          <cell r="C202" t="e">
            <v>#REF!</v>
          </cell>
          <cell r="D202" t="e">
            <v>#REF!</v>
          </cell>
          <cell r="E202" t="e">
            <v>#REF!</v>
          </cell>
          <cell r="F202" t="e">
            <v>#REF!</v>
          </cell>
          <cell r="G202" t="e">
            <v>#REF!</v>
          </cell>
          <cell r="H202" t="e">
            <v>#REF!</v>
          </cell>
          <cell r="I202" t="e">
            <v>#REF!</v>
          </cell>
          <cell r="J202" t="e">
            <v>#REF!</v>
          </cell>
          <cell r="K202" t="e">
            <v>#REF!</v>
          </cell>
          <cell r="L202" t="e">
            <v>#REF!</v>
          </cell>
          <cell r="M202" t="e">
            <v>#REF!</v>
          </cell>
          <cell r="N202" t="e">
            <v>#REF!</v>
          </cell>
          <cell r="O202" t="e">
            <v>#REF!</v>
          </cell>
          <cell r="P202" t="e">
            <v>#REF!</v>
          </cell>
          <cell r="Q202" t="e">
            <v>#REF!</v>
          </cell>
          <cell r="R202" t="e">
            <v>#REF!</v>
          </cell>
          <cell r="S202" t="e">
            <v>#REF!</v>
          </cell>
          <cell r="T202" t="e">
            <v>#REF!</v>
          </cell>
          <cell r="U202" t="e">
            <v>#REF!</v>
          </cell>
          <cell r="V202" t="e">
            <v>#REF!</v>
          </cell>
          <cell r="W202" t="e">
            <v>#REF!</v>
          </cell>
          <cell r="X202" t="e">
            <v>#REF!</v>
          </cell>
          <cell r="Y202" t="e">
            <v>#REF!</v>
          </cell>
          <cell r="Z202" t="e">
            <v>#REF!</v>
          </cell>
          <cell r="AA202" t="e">
            <v>#REF!</v>
          </cell>
          <cell r="AB202" t="e">
            <v>#REF!</v>
          </cell>
          <cell r="AC202" t="e">
            <v>#REF!</v>
          </cell>
          <cell r="AD202" t="e">
            <v>#REF!</v>
          </cell>
          <cell r="AE202" t="e">
            <v>#REF!</v>
          </cell>
          <cell r="AF202" t="e">
            <v>#REF!</v>
          </cell>
          <cell r="AG202" t="e">
            <v>#REF!</v>
          </cell>
          <cell r="AH202" t="e">
            <v>#REF!</v>
          </cell>
          <cell r="AI202" t="e">
            <v>#REF!</v>
          </cell>
          <cell r="AJ202" t="e">
            <v>#REF!</v>
          </cell>
          <cell r="AK202" t="e">
            <v>#REF!</v>
          </cell>
          <cell r="AL202" t="e">
            <v>#REF!</v>
          </cell>
          <cell r="AM202" t="e">
            <v>#REF!</v>
          </cell>
          <cell r="AN202" t="e">
            <v>#REF!</v>
          </cell>
          <cell r="AO202" t="e">
            <v>#REF!</v>
          </cell>
          <cell r="AP202" t="e">
            <v>#REF!</v>
          </cell>
          <cell r="AQ202" t="e">
            <v>#REF!</v>
          </cell>
          <cell r="AR202" t="e">
            <v>#REF!</v>
          </cell>
          <cell r="AS202" t="e">
            <v>#REF!</v>
          </cell>
          <cell r="AT202" t="e">
            <v>#REF!</v>
          </cell>
          <cell r="AU202" t="e">
            <v>#REF!</v>
          </cell>
          <cell r="AV202" t="e">
            <v>#REF!</v>
          </cell>
          <cell r="AW202" t="e">
            <v>#REF!</v>
          </cell>
          <cell r="AX202" t="e">
            <v>#REF!</v>
          </cell>
          <cell r="AY202" t="e">
            <v>#REF!</v>
          </cell>
          <cell r="AZ202" t="e">
            <v>#REF!</v>
          </cell>
          <cell r="BA202" t="e">
            <v>#REF!</v>
          </cell>
          <cell r="BB202" t="e">
            <v>#REF!</v>
          </cell>
          <cell r="BC202" t="e">
            <v>#REF!</v>
          </cell>
          <cell r="BD202" t="e">
            <v>#REF!</v>
          </cell>
          <cell r="BE202" t="e">
            <v>#REF!</v>
          </cell>
          <cell r="BF202" t="e">
            <v>#REF!</v>
          </cell>
          <cell r="BG202" t="e">
            <v>#REF!</v>
          </cell>
          <cell r="BH202" t="e">
            <v>#REF!</v>
          </cell>
          <cell r="BI202" t="e">
            <v>#REF!</v>
          </cell>
          <cell r="BJ202" t="e">
            <v>#REF!</v>
          </cell>
          <cell r="BK202" t="e">
            <v>#REF!</v>
          </cell>
          <cell r="BL202" t="e">
            <v>#REF!</v>
          </cell>
          <cell r="BM202" t="e">
            <v>#REF!</v>
          </cell>
          <cell r="BN202" t="e">
            <v>#REF!</v>
          </cell>
          <cell r="BO202" t="e">
            <v>#REF!</v>
          </cell>
          <cell r="BP202" t="e">
            <v>#REF!</v>
          </cell>
          <cell r="BQ202" t="e">
            <v>#REF!</v>
          </cell>
          <cell r="BR202" t="e">
            <v>#REF!</v>
          </cell>
          <cell r="BS202" t="e">
            <v>#REF!</v>
          </cell>
          <cell r="BT202" t="e">
            <v>#REF!</v>
          </cell>
          <cell r="BU202" t="e">
            <v>#REF!</v>
          </cell>
          <cell r="BV202" t="e">
            <v>#REF!</v>
          </cell>
          <cell r="BW202" t="e">
            <v>#REF!</v>
          </cell>
          <cell r="BX202" t="e">
            <v>#REF!</v>
          </cell>
          <cell r="BY202" t="e">
            <v>#REF!</v>
          </cell>
          <cell r="BZ202" t="e">
            <v>#REF!</v>
          </cell>
          <cell r="CA202" t="e">
            <v>#REF!</v>
          </cell>
        </row>
        <row r="203">
          <cell r="A203" t="e">
            <v>#REF!</v>
          </cell>
          <cell r="B203" t="e">
            <v>#REF!</v>
          </cell>
          <cell r="C203" t="e">
            <v>#REF!</v>
          </cell>
          <cell r="D203" t="e">
            <v>#REF!</v>
          </cell>
          <cell r="E203" t="e">
            <v>#REF!</v>
          </cell>
          <cell r="F203" t="e">
            <v>#REF!</v>
          </cell>
          <cell r="G203" t="e">
            <v>#REF!</v>
          </cell>
          <cell r="H203" t="e">
            <v>#REF!</v>
          </cell>
          <cell r="I203" t="e">
            <v>#REF!</v>
          </cell>
          <cell r="J203" t="e">
            <v>#REF!</v>
          </cell>
          <cell r="K203" t="e">
            <v>#REF!</v>
          </cell>
          <cell r="L203" t="e">
            <v>#REF!</v>
          </cell>
          <cell r="M203" t="e">
            <v>#REF!</v>
          </cell>
          <cell r="N203" t="e">
            <v>#REF!</v>
          </cell>
          <cell r="O203" t="e">
            <v>#REF!</v>
          </cell>
          <cell r="P203" t="e">
            <v>#REF!</v>
          </cell>
          <cell r="Q203" t="e">
            <v>#REF!</v>
          </cell>
          <cell r="R203" t="e">
            <v>#REF!</v>
          </cell>
          <cell r="S203" t="e">
            <v>#REF!</v>
          </cell>
          <cell r="T203" t="e">
            <v>#REF!</v>
          </cell>
          <cell r="U203" t="e">
            <v>#REF!</v>
          </cell>
          <cell r="V203" t="e">
            <v>#REF!</v>
          </cell>
          <cell r="W203" t="e">
            <v>#REF!</v>
          </cell>
          <cell r="X203" t="e">
            <v>#REF!</v>
          </cell>
          <cell r="Y203" t="e">
            <v>#REF!</v>
          </cell>
          <cell r="Z203" t="e">
            <v>#REF!</v>
          </cell>
          <cell r="AA203" t="e">
            <v>#REF!</v>
          </cell>
          <cell r="AB203" t="e">
            <v>#REF!</v>
          </cell>
          <cell r="AC203" t="e">
            <v>#REF!</v>
          </cell>
          <cell r="AD203" t="e">
            <v>#REF!</v>
          </cell>
          <cell r="AE203" t="e">
            <v>#REF!</v>
          </cell>
          <cell r="AF203" t="e">
            <v>#REF!</v>
          </cell>
          <cell r="AG203" t="e">
            <v>#REF!</v>
          </cell>
          <cell r="AH203" t="e">
            <v>#REF!</v>
          </cell>
          <cell r="AI203" t="e">
            <v>#REF!</v>
          </cell>
          <cell r="AJ203" t="e">
            <v>#REF!</v>
          </cell>
          <cell r="AK203" t="e">
            <v>#REF!</v>
          </cell>
          <cell r="AL203" t="e">
            <v>#REF!</v>
          </cell>
          <cell r="AM203" t="e">
            <v>#REF!</v>
          </cell>
          <cell r="AN203" t="e">
            <v>#REF!</v>
          </cell>
          <cell r="AO203" t="e">
            <v>#REF!</v>
          </cell>
          <cell r="AP203" t="e">
            <v>#REF!</v>
          </cell>
          <cell r="AQ203" t="e">
            <v>#REF!</v>
          </cell>
          <cell r="AR203" t="e">
            <v>#REF!</v>
          </cell>
          <cell r="AS203" t="e">
            <v>#REF!</v>
          </cell>
          <cell r="AT203" t="e">
            <v>#REF!</v>
          </cell>
          <cell r="AU203" t="e">
            <v>#REF!</v>
          </cell>
          <cell r="AV203" t="e">
            <v>#REF!</v>
          </cell>
          <cell r="AW203" t="e">
            <v>#REF!</v>
          </cell>
          <cell r="AX203" t="e">
            <v>#REF!</v>
          </cell>
          <cell r="AY203" t="e">
            <v>#REF!</v>
          </cell>
          <cell r="AZ203" t="e">
            <v>#REF!</v>
          </cell>
          <cell r="BA203" t="e">
            <v>#REF!</v>
          </cell>
          <cell r="BB203" t="e">
            <v>#REF!</v>
          </cell>
          <cell r="BC203" t="e">
            <v>#REF!</v>
          </cell>
          <cell r="BD203" t="e">
            <v>#REF!</v>
          </cell>
          <cell r="BE203" t="e">
            <v>#REF!</v>
          </cell>
          <cell r="BF203" t="e">
            <v>#REF!</v>
          </cell>
          <cell r="BG203" t="e">
            <v>#REF!</v>
          </cell>
          <cell r="BH203" t="e">
            <v>#REF!</v>
          </cell>
          <cell r="BI203" t="e">
            <v>#REF!</v>
          </cell>
          <cell r="BJ203" t="e">
            <v>#REF!</v>
          </cell>
          <cell r="BK203" t="e">
            <v>#REF!</v>
          </cell>
          <cell r="BL203" t="e">
            <v>#REF!</v>
          </cell>
          <cell r="BM203" t="e">
            <v>#REF!</v>
          </cell>
          <cell r="BN203" t="e">
            <v>#REF!</v>
          </cell>
          <cell r="BO203" t="e">
            <v>#REF!</v>
          </cell>
          <cell r="BP203" t="e">
            <v>#REF!</v>
          </cell>
          <cell r="BQ203" t="e">
            <v>#REF!</v>
          </cell>
          <cell r="BR203" t="e">
            <v>#REF!</v>
          </cell>
          <cell r="BS203" t="e">
            <v>#REF!</v>
          </cell>
          <cell r="BT203" t="e">
            <v>#REF!</v>
          </cell>
          <cell r="BU203" t="e">
            <v>#REF!</v>
          </cell>
          <cell r="BV203" t="e">
            <v>#REF!</v>
          </cell>
          <cell r="BW203" t="e">
            <v>#REF!</v>
          </cell>
          <cell r="BX203" t="e">
            <v>#REF!</v>
          </cell>
          <cell r="BY203" t="e">
            <v>#REF!</v>
          </cell>
          <cell r="BZ203" t="e">
            <v>#REF!</v>
          </cell>
          <cell r="CA203" t="e">
            <v>#REF!</v>
          </cell>
        </row>
        <row r="204">
          <cell r="A204" t="e">
            <v>#REF!</v>
          </cell>
          <cell r="B204" t="e">
            <v>#REF!</v>
          </cell>
          <cell r="C204" t="e">
            <v>#REF!</v>
          </cell>
          <cell r="D204" t="e">
            <v>#REF!</v>
          </cell>
          <cell r="E204" t="e">
            <v>#REF!</v>
          </cell>
          <cell r="F204" t="e">
            <v>#REF!</v>
          </cell>
          <cell r="G204" t="e">
            <v>#REF!</v>
          </cell>
          <cell r="H204" t="e">
            <v>#REF!</v>
          </cell>
          <cell r="I204" t="e">
            <v>#REF!</v>
          </cell>
          <cell r="J204" t="e">
            <v>#REF!</v>
          </cell>
          <cell r="K204" t="e">
            <v>#REF!</v>
          </cell>
          <cell r="L204" t="e">
            <v>#REF!</v>
          </cell>
          <cell r="M204" t="e">
            <v>#REF!</v>
          </cell>
          <cell r="N204" t="e">
            <v>#REF!</v>
          </cell>
          <cell r="O204" t="e">
            <v>#REF!</v>
          </cell>
          <cell r="P204" t="e">
            <v>#REF!</v>
          </cell>
          <cell r="Q204" t="e">
            <v>#REF!</v>
          </cell>
          <cell r="R204" t="e">
            <v>#REF!</v>
          </cell>
          <cell r="S204" t="e">
            <v>#REF!</v>
          </cell>
          <cell r="T204" t="e">
            <v>#REF!</v>
          </cell>
          <cell r="U204" t="e">
            <v>#REF!</v>
          </cell>
          <cell r="V204" t="e">
            <v>#REF!</v>
          </cell>
          <cell r="W204" t="e">
            <v>#REF!</v>
          </cell>
          <cell r="X204" t="e">
            <v>#REF!</v>
          </cell>
          <cell r="Y204" t="e">
            <v>#REF!</v>
          </cell>
          <cell r="Z204" t="e">
            <v>#REF!</v>
          </cell>
          <cell r="AA204" t="e">
            <v>#REF!</v>
          </cell>
          <cell r="AB204" t="e">
            <v>#REF!</v>
          </cell>
          <cell r="AC204" t="e">
            <v>#REF!</v>
          </cell>
          <cell r="AD204" t="e">
            <v>#REF!</v>
          </cell>
          <cell r="AE204" t="e">
            <v>#REF!</v>
          </cell>
          <cell r="AF204" t="e">
            <v>#REF!</v>
          </cell>
          <cell r="AG204" t="e">
            <v>#REF!</v>
          </cell>
          <cell r="AH204" t="e">
            <v>#REF!</v>
          </cell>
          <cell r="AI204" t="e">
            <v>#REF!</v>
          </cell>
          <cell r="AJ204" t="e">
            <v>#REF!</v>
          </cell>
          <cell r="AK204" t="e">
            <v>#REF!</v>
          </cell>
          <cell r="AL204" t="e">
            <v>#REF!</v>
          </cell>
          <cell r="AM204" t="e">
            <v>#REF!</v>
          </cell>
          <cell r="AN204" t="e">
            <v>#REF!</v>
          </cell>
          <cell r="AO204" t="e">
            <v>#REF!</v>
          </cell>
          <cell r="AP204" t="e">
            <v>#REF!</v>
          </cell>
          <cell r="AQ204" t="e">
            <v>#REF!</v>
          </cell>
          <cell r="AR204" t="e">
            <v>#REF!</v>
          </cell>
          <cell r="AS204" t="e">
            <v>#REF!</v>
          </cell>
          <cell r="AT204" t="e">
            <v>#REF!</v>
          </cell>
          <cell r="AU204" t="e">
            <v>#REF!</v>
          </cell>
          <cell r="AV204" t="e">
            <v>#REF!</v>
          </cell>
          <cell r="AW204" t="e">
            <v>#REF!</v>
          </cell>
          <cell r="AX204" t="e">
            <v>#REF!</v>
          </cell>
          <cell r="AY204" t="e">
            <v>#REF!</v>
          </cell>
          <cell r="AZ204" t="e">
            <v>#REF!</v>
          </cell>
          <cell r="BA204" t="e">
            <v>#REF!</v>
          </cell>
          <cell r="BB204" t="e">
            <v>#REF!</v>
          </cell>
          <cell r="BC204" t="e">
            <v>#REF!</v>
          </cell>
          <cell r="BD204" t="e">
            <v>#REF!</v>
          </cell>
          <cell r="BE204" t="e">
            <v>#REF!</v>
          </cell>
          <cell r="BF204" t="e">
            <v>#REF!</v>
          </cell>
          <cell r="BG204" t="e">
            <v>#REF!</v>
          </cell>
          <cell r="BH204" t="e">
            <v>#REF!</v>
          </cell>
          <cell r="BI204" t="e">
            <v>#REF!</v>
          </cell>
          <cell r="BJ204" t="e">
            <v>#REF!</v>
          </cell>
          <cell r="BK204" t="e">
            <v>#REF!</v>
          </cell>
          <cell r="BL204" t="e">
            <v>#REF!</v>
          </cell>
          <cell r="BM204" t="e">
            <v>#REF!</v>
          </cell>
          <cell r="BN204" t="e">
            <v>#REF!</v>
          </cell>
          <cell r="BO204" t="e">
            <v>#REF!</v>
          </cell>
          <cell r="BP204" t="e">
            <v>#REF!</v>
          </cell>
          <cell r="BQ204" t="e">
            <v>#REF!</v>
          </cell>
          <cell r="BR204" t="e">
            <v>#REF!</v>
          </cell>
          <cell r="BS204" t="e">
            <v>#REF!</v>
          </cell>
          <cell r="BT204" t="e">
            <v>#REF!</v>
          </cell>
          <cell r="BU204" t="e">
            <v>#REF!</v>
          </cell>
          <cell r="BV204" t="e">
            <v>#REF!</v>
          </cell>
          <cell r="BW204" t="e">
            <v>#REF!</v>
          </cell>
          <cell r="BX204" t="e">
            <v>#REF!</v>
          </cell>
          <cell r="BY204" t="e">
            <v>#REF!</v>
          </cell>
          <cell r="BZ204" t="e">
            <v>#REF!</v>
          </cell>
          <cell r="CA204" t="e">
            <v>#REF!</v>
          </cell>
        </row>
        <row r="205">
          <cell r="A205" t="e">
            <v>#REF!</v>
          </cell>
          <cell r="B205" t="e">
            <v>#REF!</v>
          </cell>
          <cell r="C205" t="e">
            <v>#REF!</v>
          </cell>
          <cell r="D205" t="e">
            <v>#REF!</v>
          </cell>
          <cell r="E205" t="e">
            <v>#REF!</v>
          </cell>
          <cell r="F205" t="e">
            <v>#REF!</v>
          </cell>
          <cell r="G205" t="e">
            <v>#REF!</v>
          </cell>
          <cell r="H205" t="e">
            <v>#REF!</v>
          </cell>
          <cell r="I205" t="e">
            <v>#REF!</v>
          </cell>
          <cell r="J205" t="e">
            <v>#REF!</v>
          </cell>
          <cell r="K205" t="e">
            <v>#REF!</v>
          </cell>
          <cell r="L205" t="e">
            <v>#REF!</v>
          </cell>
          <cell r="M205" t="e">
            <v>#REF!</v>
          </cell>
          <cell r="N205" t="e">
            <v>#REF!</v>
          </cell>
          <cell r="O205" t="e">
            <v>#REF!</v>
          </cell>
          <cell r="P205" t="e">
            <v>#REF!</v>
          </cell>
          <cell r="Q205" t="e">
            <v>#REF!</v>
          </cell>
          <cell r="R205" t="e">
            <v>#REF!</v>
          </cell>
          <cell r="S205" t="e">
            <v>#REF!</v>
          </cell>
          <cell r="T205" t="e">
            <v>#REF!</v>
          </cell>
          <cell r="U205" t="e">
            <v>#REF!</v>
          </cell>
          <cell r="V205" t="e">
            <v>#REF!</v>
          </cell>
          <cell r="W205" t="e">
            <v>#REF!</v>
          </cell>
          <cell r="X205" t="e">
            <v>#REF!</v>
          </cell>
          <cell r="Y205" t="e">
            <v>#REF!</v>
          </cell>
          <cell r="Z205" t="e">
            <v>#REF!</v>
          </cell>
          <cell r="AA205" t="e">
            <v>#REF!</v>
          </cell>
          <cell r="AB205" t="e">
            <v>#REF!</v>
          </cell>
          <cell r="AC205" t="e">
            <v>#REF!</v>
          </cell>
          <cell r="AD205" t="e">
            <v>#REF!</v>
          </cell>
          <cell r="AE205" t="e">
            <v>#REF!</v>
          </cell>
          <cell r="AF205" t="e">
            <v>#REF!</v>
          </cell>
          <cell r="AG205" t="e">
            <v>#REF!</v>
          </cell>
          <cell r="AH205" t="e">
            <v>#REF!</v>
          </cell>
          <cell r="AI205" t="e">
            <v>#REF!</v>
          </cell>
          <cell r="AJ205" t="e">
            <v>#REF!</v>
          </cell>
          <cell r="AK205" t="e">
            <v>#REF!</v>
          </cell>
          <cell r="AL205" t="e">
            <v>#REF!</v>
          </cell>
          <cell r="AM205" t="e">
            <v>#REF!</v>
          </cell>
          <cell r="AN205" t="e">
            <v>#REF!</v>
          </cell>
          <cell r="AO205" t="e">
            <v>#REF!</v>
          </cell>
          <cell r="AP205" t="e">
            <v>#REF!</v>
          </cell>
          <cell r="AQ205" t="e">
            <v>#REF!</v>
          </cell>
          <cell r="AR205" t="e">
            <v>#REF!</v>
          </cell>
          <cell r="AS205" t="e">
            <v>#REF!</v>
          </cell>
          <cell r="AT205" t="e">
            <v>#REF!</v>
          </cell>
          <cell r="AU205" t="e">
            <v>#REF!</v>
          </cell>
          <cell r="AV205" t="e">
            <v>#REF!</v>
          </cell>
          <cell r="AW205" t="e">
            <v>#REF!</v>
          </cell>
          <cell r="AX205" t="e">
            <v>#REF!</v>
          </cell>
          <cell r="AY205" t="e">
            <v>#REF!</v>
          </cell>
          <cell r="AZ205" t="e">
            <v>#REF!</v>
          </cell>
          <cell r="BA205" t="e">
            <v>#REF!</v>
          </cell>
          <cell r="BB205" t="e">
            <v>#REF!</v>
          </cell>
          <cell r="BC205" t="e">
            <v>#REF!</v>
          </cell>
          <cell r="BD205" t="e">
            <v>#REF!</v>
          </cell>
          <cell r="BE205" t="e">
            <v>#REF!</v>
          </cell>
          <cell r="BF205" t="e">
            <v>#REF!</v>
          </cell>
          <cell r="BG205" t="e">
            <v>#REF!</v>
          </cell>
          <cell r="BH205" t="e">
            <v>#REF!</v>
          </cell>
          <cell r="BI205" t="e">
            <v>#REF!</v>
          </cell>
          <cell r="BJ205" t="e">
            <v>#REF!</v>
          </cell>
          <cell r="BK205" t="e">
            <v>#REF!</v>
          </cell>
          <cell r="BL205" t="e">
            <v>#REF!</v>
          </cell>
          <cell r="BM205" t="e">
            <v>#REF!</v>
          </cell>
          <cell r="BN205" t="e">
            <v>#REF!</v>
          </cell>
          <cell r="BO205" t="e">
            <v>#REF!</v>
          </cell>
          <cell r="BP205" t="e">
            <v>#REF!</v>
          </cell>
          <cell r="BQ205" t="e">
            <v>#REF!</v>
          </cell>
          <cell r="BR205" t="e">
            <v>#REF!</v>
          </cell>
          <cell r="BS205" t="e">
            <v>#REF!</v>
          </cell>
          <cell r="BT205" t="e">
            <v>#REF!</v>
          </cell>
          <cell r="BU205" t="e">
            <v>#REF!</v>
          </cell>
          <cell r="BV205" t="e">
            <v>#REF!</v>
          </cell>
          <cell r="BW205" t="e">
            <v>#REF!</v>
          </cell>
          <cell r="BX205" t="e">
            <v>#REF!</v>
          </cell>
          <cell r="BY205" t="e">
            <v>#REF!</v>
          </cell>
          <cell r="BZ205" t="e">
            <v>#REF!</v>
          </cell>
          <cell r="CA205" t="e">
            <v>#REF!</v>
          </cell>
        </row>
        <row r="206">
          <cell r="A206" t="e">
            <v>#REF!</v>
          </cell>
          <cell r="B206" t="e">
            <v>#REF!</v>
          </cell>
          <cell r="C206" t="e">
            <v>#REF!</v>
          </cell>
          <cell r="D206" t="e">
            <v>#REF!</v>
          </cell>
          <cell r="E206" t="e">
            <v>#REF!</v>
          </cell>
          <cell r="F206" t="e">
            <v>#REF!</v>
          </cell>
          <cell r="G206" t="e">
            <v>#REF!</v>
          </cell>
          <cell r="H206" t="e">
            <v>#REF!</v>
          </cell>
          <cell r="I206" t="e">
            <v>#REF!</v>
          </cell>
          <cell r="J206" t="e">
            <v>#REF!</v>
          </cell>
          <cell r="K206" t="e">
            <v>#REF!</v>
          </cell>
          <cell r="L206" t="e">
            <v>#REF!</v>
          </cell>
          <cell r="M206" t="e">
            <v>#REF!</v>
          </cell>
          <cell r="N206" t="e">
            <v>#REF!</v>
          </cell>
          <cell r="O206" t="e">
            <v>#REF!</v>
          </cell>
          <cell r="P206" t="e">
            <v>#REF!</v>
          </cell>
          <cell r="Q206" t="e">
            <v>#REF!</v>
          </cell>
          <cell r="R206" t="e">
            <v>#REF!</v>
          </cell>
          <cell r="S206" t="e">
            <v>#REF!</v>
          </cell>
          <cell r="T206" t="e">
            <v>#REF!</v>
          </cell>
          <cell r="U206" t="e">
            <v>#REF!</v>
          </cell>
          <cell r="V206" t="e">
            <v>#REF!</v>
          </cell>
          <cell r="W206" t="e">
            <v>#REF!</v>
          </cell>
          <cell r="X206" t="e">
            <v>#REF!</v>
          </cell>
          <cell r="Y206" t="e">
            <v>#REF!</v>
          </cell>
          <cell r="Z206" t="e">
            <v>#REF!</v>
          </cell>
          <cell r="AA206" t="e">
            <v>#REF!</v>
          </cell>
          <cell r="AB206" t="e">
            <v>#REF!</v>
          </cell>
          <cell r="AC206" t="e">
            <v>#REF!</v>
          </cell>
          <cell r="AD206" t="e">
            <v>#REF!</v>
          </cell>
          <cell r="AE206" t="e">
            <v>#REF!</v>
          </cell>
          <cell r="AF206" t="e">
            <v>#REF!</v>
          </cell>
          <cell r="AG206" t="e">
            <v>#REF!</v>
          </cell>
          <cell r="AH206" t="e">
            <v>#REF!</v>
          </cell>
          <cell r="AI206" t="e">
            <v>#REF!</v>
          </cell>
          <cell r="AJ206" t="e">
            <v>#REF!</v>
          </cell>
          <cell r="AK206" t="e">
            <v>#REF!</v>
          </cell>
          <cell r="AL206" t="e">
            <v>#REF!</v>
          </cell>
          <cell r="AM206" t="e">
            <v>#REF!</v>
          </cell>
          <cell r="AN206" t="e">
            <v>#REF!</v>
          </cell>
          <cell r="AO206" t="e">
            <v>#REF!</v>
          </cell>
          <cell r="AP206" t="e">
            <v>#REF!</v>
          </cell>
          <cell r="AQ206" t="e">
            <v>#REF!</v>
          </cell>
          <cell r="AR206" t="e">
            <v>#REF!</v>
          </cell>
          <cell r="AS206" t="e">
            <v>#REF!</v>
          </cell>
          <cell r="AT206" t="e">
            <v>#REF!</v>
          </cell>
          <cell r="AU206" t="e">
            <v>#REF!</v>
          </cell>
          <cell r="AV206" t="e">
            <v>#REF!</v>
          </cell>
          <cell r="AW206" t="e">
            <v>#REF!</v>
          </cell>
          <cell r="AX206" t="e">
            <v>#REF!</v>
          </cell>
          <cell r="AY206" t="e">
            <v>#REF!</v>
          </cell>
          <cell r="AZ206" t="e">
            <v>#REF!</v>
          </cell>
          <cell r="BA206" t="e">
            <v>#REF!</v>
          </cell>
          <cell r="BB206" t="e">
            <v>#REF!</v>
          </cell>
          <cell r="BC206" t="e">
            <v>#REF!</v>
          </cell>
          <cell r="BD206" t="e">
            <v>#REF!</v>
          </cell>
          <cell r="BE206" t="e">
            <v>#REF!</v>
          </cell>
          <cell r="BF206" t="e">
            <v>#REF!</v>
          </cell>
          <cell r="BG206" t="e">
            <v>#REF!</v>
          </cell>
          <cell r="BH206" t="e">
            <v>#REF!</v>
          </cell>
          <cell r="BI206" t="e">
            <v>#REF!</v>
          </cell>
          <cell r="BJ206" t="e">
            <v>#REF!</v>
          </cell>
          <cell r="BK206" t="e">
            <v>#REF!</v>
          </cell>
          <cell r="BL206" t="e">
            <v>#REF!</v>
          </cell>
          <cell r="BM206" t="e">
            <v>#REF!</v>
          </cell>
          <cell r="BN206" t="e">
            <v>#REF!</v>
          </cell>
          <cell r="BO206" t="e">
            <v>#REF!</v>
          </cell>
          <cell r="BP206" t="e">
            <v>#REF!</v>
          </cell>
          <cell r="BQ206" t="e">
            <v>#REF!</v>
          </cell>
          <cell r="BR206" t="e">
            <v>#REF!</v>
          </cell>
          <cell r="BS206" t="e">
            <v>#REF!</v>
          </cell>
          <cell r="BT206" t="e">
            <v>#REF!</v>
          </cell>
          <cell r="BU206" t="e">
            <v>#REF!</v>
          </cell>
          <cell r="BV206" t="e">
            <v>#REF!</v>
          </cell>
          <cell r="BW206" t="e">
            <v>#REF!</v>
          </cell>
          <cell r="BX206" t="e">
            <v>#REF!</v>
          </cell>
          <cell r="BY206" t="e">
            <v>#REF!</v>
          </cell>
          <cell r="BZ206" t="e">
            <v>#REF!</v>
          </cell>
          <cell r="CA206" t="e">
            <v>#REF!</v>
          </cell>
        </row>
        <row r="207">
          <cell r="A207" t="e">
            <v>#REF!</v>
          </cell>
          <cell r="B207" t="e">
            <v>#REF!</v>
          </cell>
          <cell r="C207" t="e">
            <v>#REF!</v>
          </cell>
          <cell r="D207" t="e">
            <v>#REF!</v>
          </cell>
          <cell r="E207" t="e">
            <v>#REF!</v>
          </cell>
          <cell r="F207" t="e">
            <v>#REF!</v>
          </cell>
          <cell r="G207" t="e">
            <v>#REF!</v>
          </cell>
          <cell r="H207" t="e">
            <v>#REF!</v>
          </cell>
          <cell r="I207" t="e">
            <v>#REF!</v>
          </cell>
          <cell r="J207" t="e">
            <v>#REF!</v>
          </cell>
          <cell r="K207" t="e">
            <v>#REF!</v>
          </cell>
          <cell r="L207" t="e">
            <v>#REF!</v>
          </cell>
          <cell r="M207" t="e">
            <v>#REF!</v>
          </cell>
          <cell r="N207" t="e">
            <v>#REF!</v>
          </cell>
          <cell r="O207" t="e">
            <v>#REF!</v>
          </cell>
          <cell r="P207" t="e">
            <v>#REF!</v>
          </cell>
          <cell r="Q207" t="e">
            <v>#REF!</v>
          </cell>
          <cell r="R207" t="e">
            <v>#REF!</v>
          </cell>
          <cell r="S207" t="e">
            <v>#REF!</v>
          </cell>
          <cell r="T207" t="e">
            <v>#REF!</v>
          </cell>
          <cell r="U207" t="e">
            <v>#REF!</v>
          </cell>
          <cell r="V207" t="e">
            <v>#REF!</v>
          </cell>
          <cell r="W207" t="e">
            <v>#REF!</v>
          </cell>
          <cell r="X207" t="e">
            <v>#REF!</v>
          </cell>
          <cell r="Y207" t="e">
            <v>#REF!</v>
          </cell>
          <cell r="Z207" t="e">
            <v>#REF!</v>
          </cell>
          <cell r="AA207" t="e">
            <v>#REF!</v>
          </cell>
          <cell r="AB207" t="e">
            <v>#REF!</v>
          </cell>
          <cell r="AC207" t="e">
            <v>#REF!</v>
          </cell>
          <cell r="AD207" t="e">
            <v>#REF!</v>
          </cell>
          <cell r="AE207" t="e">
            <v>#REF!</v>
          </cell>
          <cell r="AF207" t="e">
            <v>#REF!</v>
          </cell>
          <cell r="AG207" t="e">
            <v>#REF!</v>
          </cell>
          <cell r="AH207" t="e">
            <v>#REF!</v>
          </cell>
          <cell r="AI207" t="e">
            <v>#REF!</v>
          </cell>
          <cell r="AJ207" t="e">
            <v>#REF!</v>
          </cell>
          <cell r="AK207" t="e">
            <v>#REF!</v>
          </cell>
          <cell r="AL207" t="e">
            <v>#REF!</v>
          </cell>
          <cell r="AM207" t="e">
            <v>#REF!</v>
          </cell>
          <cell r="AN207" t="e">
            <v>#REF!</v>
          </cell>
          <cell r="AO207" t="e">
            <v>#REF!</v>
          </cell>
          <cell r="AP207" t="e">
            <v>#REF!</v>
          </cell>
          <cell r="AQ207" t="e">
            <v>#REF!</v>
          </cell>
          <cell r="AR207" t="e">
            <v>#REF!</v>
          </cell>
          <cell r="AS207" t="e">
            <v>#REF!</v>
          </cell>
          <cell r="AT207" t="e">
            <v>#REF!</v>
          </cell>
          <cell r="AU207" t="e">
            <v>#REF!</v>
          </cell>
          <cell r="AV207" t="e">
            <v>#REF!</v>
          </cell>
          <cell r="AW207" t="e">
            <v>#REF!</v>
          </cell>
          <cell r="AX207" t="e">
            <v>#REF!</v>
          </cell>
          <cell r="AY207" t="e">
            <v>#REF!</v>
          </cell>
          <cell r="AZ207" t="e">
            <v>#REF!</v>
          </cell>
          <cell r="BA207" t="e">
            <v>#REF!</v>
          </cell>
          <cell r="BB207" t="e">
            <v>#REF!</v>
          </cell>
          <cell r="BC207" t="e">
            <v>#REF!</v>
          </cell>
          <cell r="BD207" t="e">
            <v>#REF!</v>
          </cell>
          <cell r="BE207" t="e">
            <v>#REF!</v>
          </cell>
          <cell r="BF207" t="e">
            <v>#REF!</v>
          </cell>
          <cell r="BG207" t="e">
            <v>#REF!</v>
          </cell>
          <cell r="BH207" t="e">
            <v>#REF!</v>
          </cell>
          <cell r="BI207" t="e">
            <v>#REF!</v>
          </cell>
          <cell r="BJ207" t="e">
            <v>#REF!</v>
          </cell>
          <cell r="BK207" t="e">
            <v>#REF!</v>
          </cell>
          <cell r="BL207" t="e">
            <v>#REF!</v>
          </cell>
          <cell r="BM207" t="e">
            <v>#REF!</v>
          </cell>
          <cell r="BN207" t="e">
            <v>#REF!</v>
          </cell>
          <cell r="BO207" t="e">
            <v>#REF!</v>
          </cell>
          <cell r="BP207" t="e">
            <v>#REF!</v>
          </cell>
          <cell r="BQ207" t="e">
            <v>#REF!</v>
          </cell>
          <cell r="BR207" t="e">
            <v>#REF!</v>
          </cell>
          <cell r="BS207" t="e">
            <v>#REF!</v>
          </cell>
          <cell r="BT207" t="e">
            <v>#REF!</v>
          </cell>
          <cell r="BU207" t="e">
            <v>#REF!</v>
          </cell>
          <cell r="BV207" t="e">
            <v>#REF!</v>
          </cell>
          <cell r="BW207" t="e">
            <v>#REF!</v>
          </cell>
          <cell r="BX207" t="e">
            <v>#REF!</v>
          </cell>
          <cell r="BY207" t="e">
            <v>#REF!</v>
          </cell>
          <cell r="BZ207" t="e">
            <v>#REF!</v>
          </cell>
          <cell r="CA207" t="e">
            <v>#REF!</v>
          </cell>
        </row>
        <row r="208">
          <cell r="A208" t="e">
            <v>#REF!</v>
          </cell>
          <cell r="B208" t="e">
            <v>#REF!</v>
          </cell>
          <cell r="C208" t="e">
            <v>#REF!</v>
          </cell>
          <cell r="D208" t="e">
            <v>#REF!</v>
          </cell>
          <cell r="E208" t="e">
            <v>#REF!</v>
          </cell>
          <cell r="F208" t="e">
            <v>#REF!</v>
          </cell>
          <cell r="G208" t="e">
            <v>#REF!</v>
          </cell>
          <cell r="H208" t="e">
            <v>#REF!</v>
          </cell>
          <cell r="I208" t="e">
            <v>#REF!</v>
          </cell>
          <cell r="J208" t="e">
            <v>#REF!</v>
          </cell>
          <cell r="K208" t="e">
            <v>#REF!</v>
          </cell>
          <cell r="L208" t="e">
            <v>#REF!</v>
          </cell>
          <cell r="M208" t="e">
            <v>#REF!</v>
          </cell>
          <cell r="N208" t="e">
            <v>#REF!</v>
          </cell>
          <cell r="O208" t="e">
            <v>#REF!</v>
          </cell>
          <cell r="P208" t="e">
            <v>#REF!</v>
          </cell>
          <cell r="Q208" t="e">
            <v>#REF!</v>
          </cell>
          <cell r="R208" t="e">
            <v>#REF!</v>
          </cell>
          <cell r="S208" t="e">
            <v>#REF!</v>
          </cell>
          <cell r="T208" t="e">
            <v>#REF!</v>
          </cell>
          <cell r="U208" t="e">
            <v>#REF!</v>
          </cell>
          <cell r="V208" t="e">
            <v>#REF!</v>
          </cell>
          <cell r="W208" t="e">
            <v>#REF!</v>
          </cell>
          <cell r="X208" t="e">
            <v>#REF!</v>
          </cell>
          <cell r="Y208" t="e">
            <v>#REF!</v>
          </cell>
          <cell r="Z208" t="e">
            <v>#REF!</v>
          </cell>
          <cell r="AA208" t="e">
            <v>#REF!</v>
          </cell>
          <cell r="AB208" t="e">
            <v>#REF!</v>
          </cell>
          <cell r="AC208" t="e">
            <v>#REF!</v>
          </cell>
          <cell r="AD208" t="e">
            <v>#REF!</v>
          </cell>
          <cell r="AE208" t="e">
            <v>#REF!</v>
          </cell>
          <cell r="AF208" t="e">
            <v>#REF!</v>
          </cell>
          <cell r="AG208" t="e">
            <v>#REF!</v>
          </cell>
          <cell r="AH208" t="e">
            <v>#REF!</v>
          </cell>
          <cell r="AI208" t="e">
            <v>#REF!</v>
          </cell>
          <cell r="AJ208" t="e">
            <v>#REF!</v>
          </cell>
          <cell r="AK208" t="e">
            <v>#REF!</v>
          </cell>
          <cell r="AL208" t="e">
            <v>#REF!</v>
          </cell>
          <cell r="AM208" t="e">
            <v>#REF!</v>
          </cell>
          <cell r="AN208" t="e">
            <v>#REF!</v>
          </cell>
          <cell r="AO208" t="e">
            <v>#REF!</v>
          </cell>
          <cell r="AP208" t="e">
            <v>#REF!</v>
          </cell>
          <cell r="AQ208" t="e">
            <v>#REF!</v>
          </cell>
          <cell r="AR208" t="e">
            <v>#REF!</v>
          </cell>
          <cell r="AS208" t="e">
            <v>#REF!</v>
          </cell>
          <cell r="AT208" t="e">
            <v>#REF!</v>
          </cell>
          <cell r="AU208" t="e">
            <v>#REF!</v>
          </cell>
          <cell r="AV208" t="e">
            <v>#REF!</v>
          </cell>
          <cell r="AW208" t="e">
            <v>#REF!</v>
          </cell>
          <cell r="AX208" t="e">
            <v>#REF!</v>
          </cell>
          <cell r="AY208" t="e">
            <v>#REF!</v>
          </cell>
          <cell r="AZ208" t="e">
            <v>#REF!</v>
          </cell>
          <cell r="BA208" t="e">
            <v>#REF!</v>
          </cell>
          <cell r="BB208" t="e">
            <v>#REF!</v>
          </cell>
          <cell r="BC208" t="e">
            <v>#REF!</v>
          </cell>
          <cell r="BD208" t="e">
            <v>#REF!</v>
          </cell>
          <cell r="BE208" t="e">
            <v>#REF!</v>
          </cell>
          <cell r="BF208" t="e">
            <v>#REF!</v>
          </cell>
          <cell r="BG208" t="e">
            <v>#REF!</v>
          </cell>
          <cell r="BH208" t="e">
            <v>#REF!</v>
          </cell>
          <cell r="BI208" t="e">
            <v>#REF!</v>
          </cell>
          <cell r="BJ208" t="e">
            <v>#REF!</v>
          </cell>
          <cell r="BK208" t="e">
            <v>#REF!</v>
          </cell>
          <cell r="BL208" t="e">
            <v>#REF!</v>
          </cell>
          <cell r="BM208" t="e">
            <v>#REF!</v>
          </cell>
          <cell r="BN208" t="e">
            <v>#REF!</v>
          </cell>
          <cell r="BO208" t="e">
            <v>#REF!</v>
          </cell>
          <cell r="BP208" t="e">
            <v>#REF!</v>
          </cell>
          <cell r="BQ208" t="e">
            <v>#REF!</v>
          </cell>
          <cell r="BR208" t="e">
            <v>#REF!</v>
          </cell>
          <cell r="BS208" t="e">
            <v>#REF!</v>
          </cell>
          <cell r="BT208" t="e">
            <v>#REF!</v>
          </cell>
          <cell r="BU208" t="e">
            <v>#REF!</v>
          </cell>
          <cell r="BV208" t="e">
            <v>#REF!</v>
          </cell>
          <cell r="BW208" t="e">
            <v>#REF!</v>
          </cell>
          <cell r="BX208" t="e">
            <v>#REF!</v>
          </cell>
          <cell r="BY208" t="e">
            <v>#REF!</v>
          </cell>
          <cell r="BZ208" t="e">
            <v>#REF!</v>
          </cell>
          <cell r="CA208" t="e">
            <v>#REF!</v>
          </cell>
        </row>
        <row r="209">
          <cell r="A209" t="e">
            <v>#REF!</v>
          </cell>
          <cell r="B209" t="e">
            <v>#REF!</v>
          </cell>
          <cell r="C209" t="e">
            <v>#REF!</v>
          </cell>
          <cell r="D209" t="e">
            <v>#REF!</v>
          </cell>
          <cell r="E209" t="e">
            <v>#REF!</v>
          </cell>
          <cell r="F209" t="e">
            <v>#REF!</v>
          </cell>
          <cell r="G209" t="e">
            <v>#REF!</v>
          </cell>
          <cell r="H209" t="e">
            <v>#REF!</v>
          </cell>
          <cell r="I209" t="e">
            <v>#REF!</v>
          </cell>
          <cell r="J209" t="e">
            <v>#REF!</v>
          </cell>
          <cell r="K209" t="e">
            <v>#REF!</v>
          </cell>
          <cell r="L209" t="e">
            <v>#REF!</v>
          </cell>
          <cell r="M209" t="e">
            <v>#REF!</v>
          </cell>
          <cell r="N209" t="e">
            <v>#REF!</v>
          </cell>
          <cell r="O209" t="e">
            <v>#REF!</v>
          </cell>
          <cell r="P209" t="e">
            <v>#REF!</v>
          </cell>
          <cell r="Q209" t="e">
            <v>#REF!</v>
          </cell>
          <cell r="R209" t="e">
            <v>#REF!</v>
          </cell>
          <cell r="S209" t="e">
            <v>#REF!</v>
          </cell>
          <cell r="T209" t="e">
            <v>#REF!</v>
          </cell>
          <cell r="U209" t="e">
            <v>#REF!</v>
          </cell>
          <cell r="V209" t="e">
            <v>#REF!</v>
          </cell>
          <cell r="W209" t="e">
            <v>#REF!</v>
          </cell>
          <cell r="X209" t="e">
            <v>#REF!</v>
          </cell>
          <cell r="Y209" t="e">
            <v>#REF!</v>
          </cell>
          <cell r="Z209" t="e">
            <v>#REF!</v>
          </cell>
          <cell r="AA209" t="e">
            <v>#REF!</v>
          </cell>
          <cell r="AB209" t="e">
            <v>#REF!</v>
          </cell>
          <cell r="AC209" t="e">
            <v>#REF!</v>
          </cell>
          <cell r="AD209" t="e">
            <v>#REF!</v>
          </cell>
          <cell r="AE209" t="e">
            <v>#REF!</v>
          </cell>
          <cell r="AF209" t="e">
            <v>#REF!</v>
          </cell>
          <cell r="AG209" t="e">
            <v>#REF!</v>
          </cell>
          <cell r="AH209" t="e">
            <v>#REF!</v>
          </cell>
          <cell r="AI209" t="e">
            <v>#REF!</v>
          </cell>
          <cell r="AJ209" t="e">
            <v>#REF!</v>
          </cell>
          <cell r="AK209" t="e">
            <v>#REF!</v>
          </cell>
          <cell r="AL209" t="e">
            <v>#REF!</v>
          </cell>
          <cell r="AM209" t="e">
            <v>#REF!</v>
          </cell>
          <cell r="AN209" t="e">
            <v>#REF!</v>
          </cell>
          <cell r="AO209" t="e">
            <v>#REF!</v>
          </cell>
          <cell r="AP209" t="e">
            <v>#REF!</v>
          </cell>
          <cell r="AQ209" t="e">
            <v>#REF!</v>
          </cell>
          <cell r="AR209" t="e">
            <v>#REF!</v>
          </cell>
          <cell r="AS209" t="e">
            <v>#REF!</v>
          </cell>
          <cell r="AT209" t="e">
            <v>#REF!</v>
          </cell>
          <cell r="AU209" t="e">
            <v>#REF!</v>
          </cell>
          <cell r="AV209" t="e">
            <v>#REF!</v>
          </cell>
          <cell r="AW209" t="e">
            <v>#REF!</v>
          </cell>
          <cell r="AX209" t="e">
            <v>#REF!</v>
          </cell>
          <cell r="AY209" t="e">
            <v>#REF!</v>
          </cell>
          <cell r="AZ209" t="e">
            <v>#REF!</v>
          </cell>
          <cell r="BA209" t="e">
            <v>#REF!</v>
          </cell>
          <cell r="BB209" t="e">
            <v>#REF!</v>
          </cell>
          <cell r="BC209" t="e">
            <v>#REF!</v>
          </cell>
          <cell r="BD209" t="e">
            <v>#REF!</v>
          </cell>
          <cell r="BE209" t="e">
            <v>#REF!</v>
          </cell>
          <cell r="BF209" t="e">
            <v>#REF!</v>
          </cell>
          <cell r="BG209" t="e">
            <v>#REF!</v>
          </cell>
          <cell r="BH209" t="e">
            <v>#REF!</v>
          </cell>
          <cell r="BI209" t="e">
            <v>#REF!</v>
          </cell>
          <cell r="BJ209" t="e">
            <v>#REF!</v>
          </cell>
          <cell r="BK209" t="e">
            <v>#REF!</v>
          </cell>
          <cell r="BL209" t="e">
            <v>#REF!</v>
          </cell>
          <cell r="BM209" t="e">
            <v>#REF!</v>
          </cell>
          <cell r="BN209" t="e">
            <v>#REF!</v>
          </cell>
          <cell r="BO209" t="e">
            <v>#REF!</v>
          </cell>
          <cell r="BP209" t="e">
            <v>#REF!</v>
          </cell>
          <cell r="BQ209" t="e">
            <v>#REF!</v>
          </cell>
          <cell r="BR209" t="e">
            <v>#REF!</v>
          </cell>
          <cell r="BS209" t="e">
            <v>#REF!</v>
          </cell>
          <cell r="BT209" t="e">
            <v>#REF!</v>
          </cell>
          <cell r="BU209" t="e">
            <v>#REF!</v>
          </cell>
          <cell r="BV209" t="e">
            <v>#REF!</v>
          </cell>
          <cell r="BW209" t="e">
            <v>#REF!</v>
          </cell>
          <cell r="BX209" t="e">
            <v>#REF!</v>
          </cell>
          <cell r="BY209" t="e">
            <v>#REF!</v>
          </cell>
          <cell r="BZ209" t="e">
            <v>#REF!</v>
          </cell>
          <cell r="CA209" t="e">
            <v>#REF!</v>
          </cell>
        </row>
        <row r="210">
          <cell r="A210" t="e">
            <v>#REF!</v>
          </cell>
          <cell r="B210" t="e">
            <v>#REF!</v>
          </cell>
          <cell r="C210" t="e">
            <v>#REF!</v>
          </cell>
          <cell r="D210" t="e">
            <v>#REF!</v>
          </cell>
          <cell r="E210" t="e">
            <v>#REF!</v>
          </cell>
          <cell r="F210" t="e">
            <v>#REF!</v>
          </cell>
          <cell r="G210" t="e">
            <v>#REF!</v>
          </cell>
          <cell r="H210" t="e">
            <v>#REF!</v>
          </cell>
          <cell r="I210" t="e">
            <v>#REF!</v>
          </cell>
          <cell r="J210" t="e">
            <v>#REF!</v>
          </cell>
          <cell r="K210" t="e">
            <v>#REF!</v>
          </cell>
          <cell r="L210" t="e">
            <v>#REF!</v>
          </cell>
          <cell r="M210" t="e">
            <v>#REF!</v>
          </cell>
          <cell r="N210" t="e">
            <v>#REF!</v>
          </cell>
          <cell r="O210" t="e">
            <v>#REF!</v>
          </cell>
          <cell r="P210" t="e">
            <v>#REF!</v>
          </cell>
          <cell r="Q210" t="e">
            <v>#REF!</v>
          </cell>
          <cell r="R210" t="e">
            <v>#REF!</v>
          </cell>
          <cell r="S210" t="e">
            <v>#REF!</v>
          </cell>
          <cell r="T210" t="e">
            <v>#REF!</v>
          </cell>
          <cell r="U210" t="e">
            <v>#REF!</v>
          </cell>
          <cell r="V210" t="e">
            <v>#REF!</v>
          </cell>
          <cell r="W210" t="e">
            <v>#REF!</v>
          </cell>
          <cell r="X210" t="e">
            <v>#REF!</v>
          </cell>
          <cell r="Y210" t="e">
            <v>#REF!</v>
          </cell>
          <cell r="Z210" t="e">
            <v>#REF!</v>
          </cell>
          <cell r="AA210" t="e">
            <v>#REF!</v>
          </cell>
          <cell r="AB210" t="e">
            <v>#REF!</v>
          </cell>
          <cell r="AC210" t="e">
            <v>#REF!</v>
          </cell>
          <cell r="AD210" t="e">
            <v>#REF!</v>
          </cell>
          <cell r="AE210" t="e">
            <v>#REF!</v>
          </cell>
          <cell r="AF210" t="e">
            <v>#REF!</v>
          </cell>
          <cell r="AG210" t="e">
            <v>#REF!</v>
          </cell>
          <cell r="AH210" t="e">
            <v>#REF!</v>
          </cell>
          <cell r="AI210" t="e">
            <v>#REF!</v>
          </cell>
          <cell r="AJ210" t="e">
            <v>#REF!</v>
          </cell>
          <cell r="AK210" t="e">
            <v>#REF!</v>
          </cell>
          <cell r="AL210" t="e">
            <v>#REF!</v>
          </cell>
          <cell r="AM210" t="e">
            <v>#REF!</v>
          </cell>
          <cell r="AN210" t="e">
            <v>#REF!</v>
          </cell>
          <cell r="AO210" t="e">
            <v>#REF!</v>
          </cell>
          <cell r="AP210" t="e">
            <v>#REF!</v>
          </cell>
          <cell r="AQ210" t="e">
            <v>#REF!</v>
          </cell>
          <cell r="AR210" t="e">
            <v>#REF!</v>
          </cell>
          <cell r="AS210" t="e">
            <v>#REF!</v>
          </cell>
          <cell r="AT210" t="e">
            <v>#REF!</v>
          </cell>
          <cell r="AU210" t="e">
            <v>#REF!</v>
          </cell>
          <cell r="AV210" t="e">
            <v>#REF!</v>
          </cell>
          <cell r="AW210" t="e">
            <v>#REF!</v>
          </cell>
          <cell r="AX210" t="e">
            <v>#REF!</v>
          </cell>
          <cell r="AY210" t="e">
            <v>#REF!</v>
          </cell>
          <cell r="AZ210" t="e">
            <v>#REF!</v>
          </cell>
          <cell r="BA210" t="e">
            <v>#REF!</v>
          </cell>
          <cell r="BB210" t="e">
            <v>#REF!</v>
          </cell>
          <cell r="BC210" t="e">
            <v>#REF!</v>
          </cell>
          <cell r="BD210" t="e">
            <v>#REF!</v>
          </cell>
          <cell r="BE210" t="e">
            <v>#REF!</v>
          </cell>
          <cell r="BF210" t="e">
            <v>#REF!</v>
          </cell>
          <cell r="BG210" t="e">
            <v>#REF!</v>
          </cell>
          <cell r="BH210" t="e">
            <v>#REF!</v>
          </cell>
          <cell r="BI210" t="e">
            <v>#REF!</v>
          </cell>
          <cell r="BJ210" t="e">
            <v>#REF!</v>
          </cell>
          <cell r="BK210" t="e">
            <v>#REF!</v>
          </cell>
          <cell r="BL210" t="e">
            <v>#REF!</v>
          </cell>
          <cell r="BM210" t="e">
            <v>#REF!</v>
          </cell>
          <cell r="BN210" t="e">
            <v>#REF!</v>
          </cell>
          <cell r="BO210" t="e">
            <v>#REF!</v>
          </cell>
          <cell r="BP210" t="e">
            <v>#REF!</v>
          </cell>
          <cell r="BQ210" t="e">
            <v>#REF!</v>
          </cell>
          <cell r="BR210" t="e">
            <v>#REF!</v>
          </cell>
          <cell r="BS210" t="e">
            <v>#REF!</v>
          </cell>
          <cell r="BT210" t="e">
            <v>#REF!</v>
          </cell>
          <cell r="BU210" t="e">
            <v>#REF!</v>
          </cell>
          <cell r="BV210" t="e">
            <v>#REF!</v>
          </cell>
          <cell r="BW210" t="e">
            <v>#REF!</v>
          </cell>
          <cell r="BX210" t="e">
            <v>#REF!</v>
          </cell>
          <cell r="BY210" t="e">
            <v>#REF!</v>
          </cell>
          <cell r="BZ210" t="e">
            <v>#REF!</v>
          </cell>
          <cell r="CA210" t="e">
            <v>#REF!</v>
          </cell>
        </row>
        <row r="211">
          <cell r="A211" t="e">
            <v>#REF!</v>
          </cell>
          <cell r="B211" t="e">
            <v>#REF!</v>
          </cell>
          <cell r="C211" t="e">
            <v>#REF!</v>
          </cell>
          <cell r="D211" t="e">
            <v>#REF!</v>
          </cell>
          <cell r="E211" t="e">
            <v>#REF!</v>
          </cell>
          <cell r="F211" t="e">
            <v>#REF!</v>
          </cell>
          <cell r="G211" t="e">
            <v>#REF!</v>
          </cell>
          <cell r="H211" t="e">
            <v>#REF!</v>
          </cell>
          <cell r="I211" t="e">
            <v>#REF!</v>
          </cell>
          <cell r="J211" t="e">
            <v>#REF!</v>
          </cell>
          <cell r="K211" t="e">
            <v>#REF!</v>
          </cell>
          <cell r="L211" t="e">
            <v>#REF!</v>
          </cell>
          <cell r="M211" t="e">
            <v>#REF!</v>
          </cell>
          <cell r="N211" t="e">
            <v>#REF!</v>
          </cell>
          <cell r="O211" t="e">
            <v>#REF!</v>
          </cell>
          <cell r="P211" t="e">
            <v>#REF!</v>
          </cell>
          <cell r="Q211" t="e">
            <v>#REF!</v>
          </cell>
          <cell r="R211" t="e">
            <v>#REF!</v>
          </cell>
          <cell r="S211" t="e">
            <v>#REF!</v>
          </cell>
          <cell r="T211" t="e">
            <v>#REF!</v>
          </cell>
          <cell r="U211" t="e">
            <v>#REF!</v>
          </cell>
          <cell r="V211" t="e">
            <v>#REF!</v>
          </cell>
          <cell r="W211" t="e">
            <v>#REF!</v>
          </cell>
          <cell r="X211" t="e">
            <v>#REF!</v>
          </cell>
          <cell r="Y211" t="e">
            <v>#REF!</v>
          </cell>
          <cell r="Z211" t="e">
            <v>#REF!</v>
          </cell>
          <cell r="AA211" t="e">
            <v>#REF!</v>
          </cell>
          <cell r="AB211" t="e">
            <v>#REF!</v>
          </cell>
          <cell r="AC211" t="e">
            <v>#REF!</v>
          </cell>
          <cell r="AD211" t="e">
            <v>#REF!</v>
          </cell>
          <cell r="AE211" t="e">
            <v>#REF!</v>
          </cell>
          <cell r="AF211" t="e">
            <v>#REF!</v>
          </cell>
          <cell r="AG211" t="e">
            <v>#REF!</v>
          </cell>
          <cell r="AH211" t="e">
            <v>#REF!</v>
          </cell>
          <cell r="AI211" t="e">
            <v>#REF!</v>
          </cell>
          <cell r="AJ211" t="e">
            <v>#REF!</v>
          </cell>
          <cell r="AK211" t="e">
            <v>#REF!</v>
          </cell>
          <cell r="AL211" t="e">
            <v>#REF!</v>
          </cell>
          <cell r="AM211" t="e">
            <v>#REF!</v>
          </cell>
          <cell r="AN211" t="e">
            <v>#REF!</v>
          </cell>
          <cell r="AO211" t="e">
            <v>#REF!</v>
          </cell>
          <cell r="AP211" t="e">
            <v>#REF!</v>
          </cell>
          <cell r="AQ211" t="e">
            <v>#REF!</v>
          </cell>
          <cell r="AR211" t="e">
            <v>#REF!</v>
          </cell>
          <cell r="AS211" t="e">
            <v>#REF!</v>
          </cell>
          <cell r="AT211" t="e">
            <v>#REF!</v>
          </cell>
          <cell r="AU211" t="e">
            <v>#REF!</v>
          </cell>
          <cell r="AV211" t="e">
            <v>#REF!</v>
          </cell>
          <cell r="AW211" t="e">
            <v>#REF!</v>
          </cell>
          <cell r="AX211" t="e">
            <v>#REF!</v>
          </cell>
          <cell r="AY211" t="e">
            <v>#REF!</v>
          </cell>
          <cell r="AZ211" t="e">
            <v>#REF!</v>
          </cell>
          <cell r="BA211" t="e">
            <v>#REF!</v>
          </cell>
          <cell r="BB211" t="e">
            <v>#REF!</v>
          </cell>
          <cell r="BC211" t="e">
            <v>#REF!</v>
          </cell>
          <cell r="BD211" t="e">
            <v>#REF!</v>
          </cell>
          <cell r="BE211" t="e">
            <v>#REF!</v>
          </cell>
          <cell r="BF211" t="e">
            <v>#REF!</v>
          </cell>
          <cell r="BG211" t="e">
            <v>#REF!</v>
          </cell>
          <cell r="BH211" t="e">
            <v>#REF!</v>
          </cell>
          <cell r="BI211" t="e">
            <v>#REF!</v>
          </cell>
          <cell r="BJ211" t="e">
            <v>#REF!</v>
          </cell>
          <cell r="BK211" t="e">
            <v>#REF!</v>
          </cell>
          <cell r="BL211" t="e">
            <v>#REF!</v>
          </cell>
          <cell r="BM211" t="e">
            <v>#REF!</v>
          </cell>
          <cell r="BN211" t="e">
            <v>#REF!</v>
          </cell>
          <cell r="BO211" t="e">
            <v>#REF!</v>
          </cell>
          <cell r="BP211" t="e">
            <v>#REF!</v>
          </cell>
          <cell r="BQ211" t="e">
            <v>#REF!</v>
          </cell>
          <cell r="BR211" t="e">
            <v>#REF!</v>
          </cell>
          <cell r="BS211" t="e">
            <v>#REF!</v>
          </cell>
          <cell r="BT211" t="e">
            <v>#REF!</v>
          </cell>
          <cell r="BU211" t="e">
            <v>#REF!</v>
          </cell>
          <cell r="BV211" t="e">
            <v>#REF!</v>
          </cell>
          <cell r="BW211" t="e">
            <v>#REF!</v>
          </cell>
          <cell r="BX211" t="e">
            <v>#REF!</v>
          </cell>
          <cell r="BY211" t="e">
            <v>#REF!</v>
          </cell>
          <cell r="BZ211" t="e">
            <v>#REF!</v>
          </cell>
          <cell r="CA211" t="e">
            <v>#REF!</v>
          </cell>
        </row>
        <row r="212">
          <cell r="A212" t="e">
            <v>#REF!</v>
          </cell>
          <cell r="B212" t="e">
            <v>#REF!</v>
          </cell>
          <cell r="C212" t="e">
            <v>#REF!</v>
          </cell>
          <cell r="D212" t="e">
            <v>#REF!</v>
          </cell>
          <cell r="E212" t="e">
            <v>#REF!</v>
          </cell>
          <cell r="F212" t="e">
            <v>#REF!</v>
          </cell>
          <cell r="G212" t="e">
            <v>#REF!</v>
          </cell>
          <cell r="H212" t="e">
            <v>#REF!</v>
          </cell>
          <cell r="I212" t="e">
            <v>#REF!</v>
          </cell>
          <cell r="J212" t="e">
            <v>#REF!</v>
          </cell>
          <cell r="K212" t="e">
            <v>#REF!</v>
          </cell>
          <cell r="L212" t="e">
            <v>#REF!</v>
          </cell>
          <cell r="M212" t="e">
            <v>#REF!</v>
          </cell>
          <cell r="N212" t="e">
            <v>#REF!</v>
          </cell>
          <cell r="O212" t="e">
            <v>#REF!</v>
          </cell>
          <cell r="P212" t="e">
            <v>#REF!</v>
          </cell>
          <cell r="Q212" t="e">
            <v>#REF!</v>
          </cell>
          <cell r="R212" t="e">
            <v>#REF!</v>
          </cell>
          <cell r="S212" t="e">
            <v>#REF!</v>
          </cell>
          <cell r="T212" t="e">
            <v>#REF!</v>
          </cell>
          <cell r="U212" t="e">
            <v>#REF!</v>
          </cell>
          <cell r="V212" t="e">
            <v>#REF!</v>
          </cell>
          <cell r="W212" t="e">
            <v>#REF!</v>
          </cell>
          <cell r="X212" t="e">
            <v>#REF!</v>
          </cell>
          <cell r="Y212" t="e">
            <v>#REF!</v>
          </cell>
          <cell r="Z212" t="e">
            <v>#REF!</v>
          </cell>
          <cell r="AA212" t="e">
            <v>#REF!</v>
          </cell>
          <cell r="AB212" t="e">
            <v>#REF!</v>
          </cell>
          <cell r="AC212" t="e">
            <v>#REF!</v>
          </cell>
          <cell r="AD212" t="e">
            <v>#REF!</v>
          </cell>
          <cell r="AE212" t="e">
            <v>#REF!</v>
          </cell>
          <cell r="AF212" t="e">
            <v>#REF!</v>
          </cell>
          <cell r="AG212" t="e">
            <v>#REF!</v>
          </cell>
          <cell r="AH212" t="e">
            <v>#REF!</v>
          </cell>
          <cell r="AI212" t="e">
            <v>#REF!</v>
          </cell>
          <cell r="AJ212" t="e">
            <v>#REF!</v>
          </cell>
          <cell r="AK212" t="e">
            <v>#REF!</v>
          </cell>
          <cell r="AL212" t="e">
            <v>#REF!</v>
          </cell>
          <cell r="AM212" t="e">
            <v>#REF!</v>
          </cell>
          <cell r="AN212" t="e">
            <v>#REF!</v>
          </cell>
          <cell r="AO212" t="e">
            <v>#REF!</v>
          </cell>
          <cell r="AP212" t="e">
            <v>#REF!</v>
          </cell>
          <cell r="AQ212" t="e">
            <v>#REF!</v>
          </cell>
          <cell r="AR212" t="e">
            <v>#REF!</v>
          </cell>
          <cell r="AS212" t="e">
            <v>#REF!</v>
          </cell>
          <cell r="AT212" t="e">
            <v>#REF!</v>
          </cell>
          <cell r="AU212" t="e">
            <v>#REF!</v>
          </cell>
          <cell r="AV212" t="e">
            <v>#REF!</v>
          </cell>
          <cell r="AW212" t="e">
            <v>#REF!</v>
          </cell>
          <cell r="AX212" t="e">
            <v>#REF!</v>
          </cell>
          <cell r="AY212" t="e">
            <v>#REF!</v>
          </cell>
          <cell r="AZ212" t="e">
            <v>#REF!</v>
          </cell>
          <cell r="BA212" t="e">
            <v>#REF!</v>
          </cell>
          <cell r="BB212" t="e">
            <v>#REF!</v>
          </cell>
          <cell r="BC212" t="e">
            <v>#REF!</v>
          </cell>
          <cell r="BD212" t="e">
            <v>#REF!</v>
          </cell>
          <cell r="BE212" t="e">
            <v>#REF!</v>
          </cell>
          <cell r="BF212" t="e">
            <v>#REF!</v>
          </cell>
          <cell r="BG212" t="e">
            <v>#REF!</v>
          </cell>
          <cell r="BH212" t="e">
            <v>#REF!</v>
          </cell>
          <cell r="BI212" t="e">
            <v>#REF!</v>
          </cell>
          <cell r="BJ212" t="e">
            <v>#REF!</v>
          </cell>
          <cell r="BK212" t="e">
            <v>#REF!</v>
          </cell>
          <cell r="BL212" t="e">
            <v>#REF!</v>
          </cell>
          <cell r="BM212" t="e">
            <v>#REF!</v>
          </cell>
          <cell r="BN212" t="e">
            <v>#REF!</v>
          </cell>
          <cell r="BO212" t="e">
            <v>#REF!</v>
          </cell>
          <cell r="BP212" t="e">
            <v>#REF!</v>
          </cell>
          <cell r="BQ212" t="e">
            <v>#REF!</v>
          </cell>
          <cell r="BR212" t="e">
            <v>#REF!</v>
          </cell>
          <cell r="BS212" t="e">
            <v>#REF!</v>
          </cell>
          <cell r="BT212" t="e">
            <v>#REF!</v>
          </cell>
          <cell r="BU212" t="e">
            <v>#REF!</v>
          </cell>
          <cell r="BV212" t="e">
            <v>#REF!</v>
          </cell>
          <cell r="BW212" t="e">
            <v>#REF!</v>
          </cell>
          <cell r="BX212" t="e">
            <v>#REF!</v>
          </cell>
          <cell r="BY212" t="e">
            <v>#REF!</v>
          </cell>
          <cell r="BZ212" t="e">
            <v>#REF!</v>
          </cell>
          <cell r="CA212" t="e">
            <v>#REF!</v>
          </cell>
        </row>
        <row r="213">
          <cell r="A213" t="e">
            <v>#REF!</v>
          </cell>
          <cell r="B213" t="e">
            <v>#REF!</v>
          </cell>
          <cell r="C213" t="e">
            <v>#REF!</v>
          </cell>
          <cell r="D213" t="e">
            <v>#REF!</v>
          </cell>
          <cell r="E213" t="e">
            <v>#REF!</v>
          </cell>
          <cell r="F213" t="e">
            <v>#REF!</v>
          </cell>
          <cell r="G213" t="e">
            <v>#REF!</v>
          </cell>
          <cell r="H213" t="e">
            <v>#REF!</v>
          </cell>
          <cell r="I213" t="e">
            <v>#REF!</v>
          </cell>
          <cell r="J213" t="e">
            <v>#REF!</v>
          </cell>
          <cell r="K213" t="e">
            <v>#REF!</v>
          </cell>
          <cell r="L213" t="e">
            <v>#REF!</v>
          </cell>
          <cell r="M213" t="e">
            <v>#REF!</v>
          </cell>
          <cell r="N213" t="e">
            <v>#REF!</v>
          </cell>
          <cell r="O213" t="e">
            <v>#REF!</v>
          </cell>
          <cell r="P213" t="e">
            <v>#REF!</v>
          </cell>
          <cell r="Q213" t="e">
            <v>#REF!</v>
          </cell>
          <cell r="R213" t="e">
            <v>#REF!</v>
          </cell>
          <cell r="S213" t="e">
            <v>#REF!</v>
          </cell>
          <cell r="T213" t="e">
            <v>#REF!</v>
          </cell>
          <cell r="U213" t="e">
            <v>#REF!</v>
          </cell>
          <cell r="V213" t="e">
            <v>#REF!</v>
          </cell>
          <cell r="W213" t="e">
            <v>#REF!</v>
          </cell>
          <cell r="X213" t="e">
            <v>#REF!</v>
          </cell>
          <cell r="Y213" t="e">
            <v>#REF!</v>
          </cell>
          <cell r="Z213" t="e">
            <v>#REF!</v>
          </cell>
          <cell r="AA213" t="e">
            <v>#REF!</v>
          </cell>
          <cell r="AB213" t="e">
            <v>#REF!</v>
          </cell>
          <cell r="AC213" t="e">
            <v>#REF!</v>
          </cell>
          <cell r="AD213" t="e">
            <v>#REF!</v>
          </cell>
          <cell r="AE213" t="e">
            <v>#REF!</v>
          </cell>
          <cell r="AF213" t="e">
            <v>#REF!</v>
          </cell>
          <cell r="AG213" t="e">
            <v>#REF!</v>
          </cell>
          <cell r="AH213" t="e">
            <v>#REF!</v>
          </cell>
          <cell r="AI213" t="e">
            <v>#REF!</v>
          </cell>
          <cell r="AJ213" t="e">
            <v>#REF!</v>
          </cell>
          <cell r="AK213" t="e">
            <v>#REF!</v>
          </cell>
          <cell r="AL213" t="e">
            <v>#REF!</v>
          </cell>
          <cell r="AM213" t="e">
            <v>#REF!</v>
          </cell>
          <cell r="AN213" t="e">
            <v>#REF!</v>
          </cell>
          <cell r="AO213" t="e">
            <v>#REF!</v>
          </cell>
          <cell r="AP213" t="e">
            <v>#REF!</v>
          </cell>
          <cell r="AQ213" t="e">
            <v>#REF!</v>
          </cell>
          <cell r="AR213" t="e">
            <v>#REF!</v>
          </cell>
          <cell r="AS213" t="e">
            <v>#REF!</v>
          </cell>
          <cell r="AT213" t="e">
            <v>#REF!</v>
          </cell>
          <cell r="AU213" t="e">
            <v>#REF!</v>
          </cell>
          <cell r="AV213" t="e">
            <v>#REF!</v>
          </cell>
          <cell r="AW213" t="e">
            <v>#REF!</v>
          </cell>
          <cell r="AX213" t="e">
            <v>#REF!</v>
          </cell>
          <cell r="AY213" t="e">
            <v>#REF!</v>
          </cell>
          <cell r="AZ213" t="e">
            <v>#REF!</v>
          </cell>
          <cell r="BA213" t="e">
            <v>#REF!</v>
          </cell>
          <cell r="BB213" t="e">
            <v>#REF!</v>
          </cell>
          <cell r="BC213" t="e">
            <v>#REF!</v>
          </cell>
          <cell r="BD213" t="e">
            <v>#REF!</v>
          </cell>
          <cell r="BE213" t="e">
            <v>#REF!</v>
          </cell>
          <cell r="BF213" t="e">
            <v>#REF!</v>
          </cell>
          <cell r="BG213" t="e">
            <v>#REF!</v>
          </cell>
          <cell r="BH213" t="e">
            <v>#REF!</v>
          </cell>
          <cell r="BI213" t="e">
            <v>#REF!</v>
          </cell>
          <cell r="BJ213" t="e">
            <v>#REF!</v>
          </cell>
          <cell r="BK213" t="e">
            <v>#REF!</v>
          </cell>
          <cell r="BL213" t="e">
            <v>#REF!</v>
          </cell>
          <cell r="BM213" t="e">
            <v>#REF!</v>
          </cell>
          <cell r="BN213" t="e">
            <v>#REF!</v>
          </cell>
          <cell r="BO213" t="e">
            <v>#REF!</v>
          </cell>
          <cell r="BP213" t="e">
            <v>#REF!</v>
          </cell>
          <cell r="BQ213" t="e">
            <v>#REF!</v>
          </cell>
          <cell r="BR213" t="e">
            <v>#REF!</v>
          </cell>
          <cell r="BS213" t="e">
            <v>#REF!</v>
          </cell>
          <cell r="BT213" t="e">
            <v>#REF!</v>
          </cell>
          <cell r="BU213" t="e">
            <v>#REF!</v>
          </cell>
          <cell r="BV213" t="e">
            <v>#REF!</v>
          </cell>
          <cell r="BW213" t="e">
            <v>#REF!</v>
          </cell>
          <cell r="BX213" t="e">
            <v>#REF!</v>
          </cell>
          <cell r="BY213" t="e">
            <v>#REF!</v>
          </cell>
          <cell r="BZ213" t="e">
            <v>#REF!</v>
          </cell>
          <cell r="CA213" t="e">
            <v>#REF!</v>
          </cell>
        </row>
        <row r="214">
          <cell r="A214" t="e">
            <v>#REF!</v>
          </cell>
          <cell r="B214" t="e">
            <v>#REF!</v>
          </cell>
          <cell r="C214" t="e">
            <v>#REF!</v>
          </cell>
          <cell r="D214" t="e">
            <v>#REF!</v>
          </cell>
          <cell r="E214" t="e">
            <v>#REF!</v>
          </cell>
          <cell r="F214" t="e">
            <v>#REF!</v>
          </cell>
          <cell r="G214" t="e">
            <v>#REF!</v>
          </cell>
          <cell r="H214" t="e">
            <v>#REF!</v>
          </cell>
          <cell r="I214" t="e">
            <v>#REF!</v>
          </cell>
          <cell r="J214" t="e">
            <v>#REF!</v>
          </cell>
          <cell r="K214" t="e">
            <v>#REF!</v>
          </cell>
          <cell r="L214" t="e">
            <v>#REF!</v>
          </cell>
          <cell r="M214" t="e">
            <v>#REF!</v>
          </cell>
          <cell r="N214" t="e">
            <v>#REF!</v>
          </cell>
          <cell r="O214" t="e">
            <v>#REF!</v>
          </cell>
          <cell r="P214" t="e">
            <v>#REF!</v>
          </cell>
          <cell r="Q214" t="e">
            <v>#REF!</v>
          </cell>
          <cell r="R214" t="e">
            <v>#REF!</v>
          </cell>
          <cell r="S214" t="e">
            <v>#REF!</v>
          </cell>
          <cell r="T214" t="e">
            <v>#REF!</v>
          </cell>
          <cell r="U214" t="e">
            <v>#REF!</v>
          </cell>
          <cell r="V214" t="e">
            <v>#REF!</v>
          </cell>
          <cell r="W214" t="e">
            <v>#REF!</v>
          </cell>
          <cell r="X214" t="e">
            <v>#REF!</v>
          </cell>
          <cell r="Y214" t="e">
            <v>#REF!</v>
          </cell>
          <cell r="Z214" t="e">
            <v>#REF!</v>
          </cell>
          <cell r="AA214" t="e">
            <v>#REF!</v>
          </cell>
          <cell r="AB214" t="e">
            <v>#REF!</v>
          </cell>
          <cell r="AC214" t="e">
            <v>#REF!</v>
          </cell>
          <cell r="AD214" t="e">
            <v>#REF!</v>
          </cell>
          <cell r="AE214" t="e">
            <v>#REF!</v>
          </cell>
          <cell r="AF214" t="e">
            <v>#REF!</v>
          </cell>
          <cell r="AG214" t="e">
            <v>#REF!</v>
          </cell>
          <cell r="AH214" t="e">
            <v>#REF!</v>
          </cell>
          <cell r="AI214" t="e">
            <v>#REF!</v>
          </cell>
          <cell r="AJ214" t="e">
            <v>#REF!</v>
          </cell>
          <cell r="AK214" t="e">
            <v>#REF!</v>
          </cell>
          <cell r="AL214" t="e">
            <v>#REF!</v>
          </cell>
          <cell r="AM214" t="e">
            <v>#REF!</v>
          </cell>
          <cell r="AN214" t="e">
            <v>#REF!</v>
          </cell>
          <cell r="AO214" t="e">
            <v>#REF!</v>
          </cell>
          <cell r="AP214" t="e">
            <v>#REF!</v>
          </cell>
          <cell r="AQ214" t="e">
            <v>#REF!</v>
          </cell>
          <cell r="AR214" t="e">
            <v>#REF!</v>
          </cell>
          <cell r="AS214" t="e">
            <v>#REF!</v>
          </cell>
          <cell r="AT214" t="e">
            <v>#REF!</v>
          </cell>
          <cell r="AU214" t="e">
            <v>#REF!</v>
          </cell>
          <cell r="AV214" t="e">
            <v>#REF!</v>
          </cell>
          <cell r="AW214" t="e">
            <v>#REF!</v>
          </cell>
          <cell r="AX214" t="e">
            <v>#REF!</v>
          </cell>
          <cell r="AY214" t="e">
            <v>#REF!</v>
          </cell>
          <cell r="AZ214" t="e">
            <v>#REF!</v>
          </cell>
          <cell r="BA214" t="e">
            <v>#REF!</v>
          </cell>
          <cell r="BB214" t="e">
            <v>#REF!</v>
          </cell>
          <cell r="BC214" t="e">
            <v>#REF!</v>
          </cell>
          <cell r="BD214" t="e">
            <v>#REF!</v>
          </cell>
          <cell r="BE214" t="e">
            <v>#REF!</v>
          </cell>
          <cell r="BF214" t="e">
            <v>#REF!</v>
          </cell>
          <cell r="BG214" t="e">
            <v>#REF!</v>
          </cell>
          <cell r="BH214" t="e">
            <v>#REF!</v>
          </cell>
          <cell r="BI214" t="e">
            <v>#REF!</v>
          </cell>
          <cell r="BJ214" t="e">
            <v>#REF!</v>
          </cell>
          <cell r="BK214" t="e">
            <v>#REF!</v>
          </cell>
          <cell r="BL214" t="e">
            <v>#REF!</v>
          </cell>
          <cell r="BM214" t="e">
            <v>#REF!</v>
          </cell>
          <cell r="BN214" t="e">
            <v>#REF!</v>
          </cell>
          <cell r="BO214" t="e">
            <v>#REF!</v>
          </cell>
          <cell r="BP214" t="e">
            <v>#REF!</v>
          </cell>
          <cell r="BQ214" t="e">
            <v>#REF!</v>
          </cell>
          <cell r="BR214" t="e">
            <v>#REF!</v>
          </cell>
          <cell r="BS214" t="e">
            <v>#REF!</v>
          </cell>
          <cell r="BT214" t="e">
            <v>#REF!</v>
          </cell>
          <cell r="BU214" t="e">
            <v>#REF!</v>
          </cell>
          <cell r="BV214" t="e">
            <v>#REF!</v>
          </cell>
          <cell r="BW214" t="e">
            <v>#REF!</v>
          </cell>
          <cell r="BX214" t="e">
            <v>#REF!</v>
          </cell>
          <cell r="BY214" t="e">
            <v>#REF!</v>
          </cell>
          <cell r="BZ214" t="e">
            <v>#REF!</v>
          </cell>
          <cell r="CA214" t="e">
            <v>#REF!</v>
          </cell>
        </row>
        <row r="215">
          <cell r="A215" t="e">
            <v>#REF!</v>
          </cell>
          <cell r="B215" t="e">
            <v>#REF!</v>
          </cell>
          <cell r="C215" t="e">
            <v>#REF!</v>
          </cell>
          <cell r="D215" t="e">
            <v>#REF!</v>
          </cell>
          <cell r="E215" t="e">
            <v>#REF!</v>
          </cell>
          <cell r="F215" t="e">
            <v>#REF!</v>
          </cell>
          <cell r="G215" t="e">
            <v>#REF!</v>
          </cell>
          <cell r="H215" t="e">
            <v>#REF!</v>
          </cell>
          <cell r="I215" t="e">
            <v>#REF!</v>
          </cell>
          <cell r="J215" t="e">
            <v>#REF!</v>
          </cell>
          <cell r="K215" t="e">
            <v>#REF!</v>
          </cell>
          <cell r="L215" t="e">
            <v>#REF!</v>
          </cell>
          <cell r="M215" t="e">
            <v>#REF!</v>
          </cell>
          <cell r="N215" t="e">
            <v>#REF!</v>
          </cell>
          <cell r="O215" t="e">
            <v>#REF!</v>
          </cell>
          <cell r="P215" t="e">
            <v>#REF!</v>
          </cell>
          <cell r="Q215" t="e">
            <v>#REF!</v>
          </cell>
          <cell r="R215" t="e">
            <v>#REF!</v>
          </cell>
          <cell r="S215" t="e">
            <v>#REF!</v>
          </cell>
          <cell r="T215" t="e">
            <v>#REF!</v>
          </cell>
          <cell r="U215" t="e">
            <v>#REF!</v>
          </cell>
          <cell r="V215" t="e">
            <v>#REF!</v>
          </cell>
          <cell r="W215" t="e">
            <v>#REF!</v>
          </cell>
          <cell r="X215" t="e">
            <v>#REF!</v>
          </cell>
          <cell r="Y215" t="e">
            <v>#REF!</v>
          </cell>
          <cell r="Z215" t="e">
            <v>#REF!</v>
          </cell>
          <cell r="AA215" t="e">
            <v>#REF!</v>
          </cell>
          <cell r="AB215" t="e">
            <v>#REF!</v>
          </cell>
          <cell r="AC215" t="e">
            <v>#REF!</v>
          </cell>
          <cell r="AD215" t="e">
            <v>#REF!</v>
          </cell>
          <cell r="AE215" t="e">
            <v>#REF!</v>
          </cell>
          <cell r="AF215" t="e">
            <v>#REF!</v>
          </cell>
          <cell r="AG215" t="e">
            <v>#REF!</v>
          </cell>
          <cell r="AH215" t="e">
            <v>#REF!</v>
          </cell>
          <cell r="AI215" t="e">
            <v>#REF!</v>
          </cell>
          <cell r="AJ215" t="e">
            <v>#REF!</v>
          </cell>
          <cell r="AK215" t="e">
            <v>#REF!</v>
          </cell>
          <cell r="AL215" t="e">
            <v>#REF!</v>
          </cell>
          <cell r="AM215" t="e">
            <v>#REF!</v>
          </cell>
          <cell r="AN215" t="e">
            <v>#REF!</v>
          </cell>
          <cell r="AO215" t="e">
            <v>#REF!</v>
          </cell>
          <cell r="AP215" t="e">
            <v>#REF!</v>
          </cell>
          <cell r="AQ215" t="e">
            <v>#REF!</v>
          </cell>
          <cell r="AR215" t="e">
            <v>#REF!</v>
          </cell>
          <cell r="AS215" t="e">
            <v>#REF!</v>
          </cell>
          <cell r="AT215" t="e">
            <v>#REF!</v>
          </cell>
          <cell r="AU215" t="e">
            <v>#REF!</v>
          </cell>
          <cell r="AV215" t="e">
            <v>#REF!</v>
          </cell>
          <cell r="AW215" t="e">
            <v>#REF!</v>
          </cell>
          <cell r="AX215" t="e">
            <v>#REF!</v>
          </cell>
          <cell r="AY215" t="e">
            <v>#REF!</v>
          </cell>
          <cell r="AZ215" t="e">
            <v>#REF!</v>
          </cell>
          <cell r="BA215" t="e">
            <v>#REF!</v>
          </cell>
          <cell r="BB215" t="e">
            <v>#REF!</v>
          </cell>
          <cell r="BC215" t="e">
            <v>#REF!</v>
          </cell>
          <cell r="BD215" t="e">
            <v>#REF!</v>
          </cell>
          <cell r="BE215" t="e">
            <v>#REF!</v>
          </cell>
          <cell r="BF215" t="e">
            <v>#REF!</v>
          </cell>
          <cell r="BG215" t="e">
            <v>#REF!</v>
          </cell>
          <cell r="BH215" t="e">
            <v>#REF!</v>
          </cell>
          <cell r="BI215" t="e">
            <v>#REF!</v>
          </cell>
          <cell r="BJ215" t="e">
            <v>#REF!</v>
          </cell>
          <cell r="BK215" t="e">
            <v>#REF!</v>
          </cell>
          <cell r="BL215" t="e">
            <v>#REF!</v>
          </cell>
          <cell r="BM215" t="e">
            <v>#REF!</v>
          </cell>
          <cell r="BN215" t="e">
            <v>#REF!</v>
          </cell>
          <cell r="BO215" t="e">
            <v>#REF!</v>
          </cell>
          <cell r="BP215" t="e">
            <v>#REF!</v>
          </cell>
          <cell r="BQ215" t="e">
            <v>#REF!</v>
          </cell>
          <cell r="BR215" t="e">
            <v>#REF!</v>
          </cell>
          <cell r="BS215" t="e">
            <v>#REF!</v>
          </cell>
          <cell r="BT215" t="e">
            <v>#REF!</v>
          </cell>
          <cell r="BU215" t="e">
            <v>#REF!</v>
          </cell>
          <cell r="BV215" t="e">
            <v>#REF!</v>
          </cell>
          <cell r="BW215" t="e">
            <v>#REF!</v>
          </cell>
          <cell r="BX215" t="e">
            <v>#REF!</v>
          </cell>
          <cell r="BY215" t="e">
            <v>#REF!</v>
          </cell>
          <cell r="BZ215" t="e">
            <v>#REF!</v>
          </cell>
          <cell r="CA215" t="e">
            <v>#REF!</v>
          </cell>
        </row>
        <row r="216">
          <cell r="A216" t="e">
            <v>#REF!</v>
          </cell>
          <cell r="B216" t="e">
            <v>#REF!</v>
          </cell>
          <cell r="C216" t="e">
            <v>#REF!</v>
          </cell>
          <cell r="D216" t="e">
            <v>#REF!</v>
          </cell>
          <cell r="E216" t="e">
            <v>#REF!</v>
          </cell>
          <cell r="F216" t="e">
            <v>#REF!</v>
          </cell>
          <cell r="G216" t="e">
            <v>#REF!</v>
          </cell>
          <cell r="H216" t="e">
            <v>#REF!</v>
          </cell>
          <cell r="I216" t="e">
            <v>#REF!</v>
          </cell>
          <cell r="J216" t="e">
            <v>#REF!</v>
          </cell>
          <cell r="K216" t="e">
            <v>#REF!</v>
          </cell>
          <cell r="L216" t="e">
            <v>#REF!</v>
          </cell>
          <cell r="M216" t="e">
            <v>#REF!</v>
          </cell>
          <cell r="N216" t="e">
            <v>#REF!</v>
          </cell>
          <cell r="O216" t="e">
            <v>#REF!</v>
          </cell>
          <cell r="P216" t="e">
            <v>#REF!</v>
          </cell>
          <cell r="Q216" t="e">
            <v>#REF!</v>
          </cell>
          <cell r="R216" t="e">
            <v>#REF!</v>
          </cell>
          <cell r="S216" t="e">
            <v>#REF!</v>
          </cell>
          <cell r="T216" t="e">
            <v>#REF!</v>
          </cell>
          <cell r="U216" t="e">
            <v>#REF!</v>
          </cell>
          <cell r="V216" t="e">
            <v>#REF!</v>
          </cell>
          <cell r="W216" t="e">
            <v>#REF!</v>
          </cell>
          <cell r="X216" t="e">
            <v>#REF!</v>
          </cell>
          <cell r="Y216" t="e">
            <v>#REF!</v>
          </cell>
          <cell r="Z216" t="e">
            <v>#REF!</v>
          </cell>
          <cell r="AA216" t="e">
            <v>#REF!</v>
          </cell>
          <cell r="AB216" t="e">
            <v>#REF!</v>
          </cell>
          <cell r="AC216" t="e">
            <v>#REF!</v>
          </cell>
          <cell r="AD216" t="e">
            <v>#REF!</v>
          </cell>
          <cell r="AE216" t="e">
            <v>#REF!</v>
          </cell>
          <cell r="AF216" t="e">
            <v>#REF!</v>
          </cell>
          <cell r="AG216" t="e">
            <v>#REF!</v>
          </cell>
          <cell r="AH216" t="e">
            <v>#REF!</v>
          </cell>
          <cell r="AI216" t="e">
            <v>#REF!</v>
          </cell>
          <cell r="AJ216" t="e">
            <v>#REF!</v>
          </cell>
          <cell r="AK216" t="e">
            <v>#REF!</v>
          </cell>
          <cell r="AL216" t="e">
            <v>#REF!</v>
          </cell>
          <cell r="AM216" t="e">
            <v>#REF!</v>
          </cell>
          <cell r="AN216" t="e">
            <v>#REF!</v>
          </cell>
          <cell r="AO216" t="e">
            <v>#REF!</v>
          </cell>
          <cell r="AP216" t="e">
            <v>#REF!</v>
          </cell>
          <cell r="AQ216" t="e">
            <v>#REF!</v>
          </cell>
          <cell r="AR216" t="e">
            <v>#REF!</v>
          </cell>
          <cell r="AS216" t="e">
            <v>#REF!</v>
          </cell>
          <cell r="AT216" t="e">
            <v>#REF!</v>
          </cell>
          <cell r="AU216" t="e">
            <v>#REF!</v>
          </cell>
          <cell r="AV216" t="e">
            <v>#REF!</v>
          </cell>
          <cell r="AW216" t="e">
            <v>#REF!</v>
          </cell>
          <cell r="AX216" t="e">
            <v>#REF!</v>
          </cell>
          <cell r="AY216" t="e">
            <v>#REF!</v>
          </cell>
          <cell r="AZ216" t="e">
            <v>#REF!</v>
          </cell>
          <cell r="BA216" t="e">
            <v>#REF!</v>
          </cell>
          <cell r="BB216" t="e">
            <v>#REF!</v>
          </cell>
          <cell r="BC216" t="e">
            <v>#REF!</v>
          </cell>
          <cell r="BD216" t="e">
            <v>#REF!</v>
          </cell>
          <cell r="BE216" t="e">
            <v>#REF!</v>
          </cell>
          <cell r="BF216" t="e">
            <v>#REF!</v>
          </cell>
          <cell r="BG216" t="e">
            <v>#REF!</v>
          </cell>
          <cell r="BH216" t="e">
            <v>#REF!</v>
          </cell>
          <cell r="BI216" t="e">
            <v>#REF!</v>
          </cell>
          <cell r="BJ216" t="e">
            <v>#REF!</v>
          </cell>
          <cell r="BK216" t="e">
            <v>#REF!</v>
          </cell>
          <cell r="BL216" t="e">
            <v>#REF!</v>
          </cell>
          <cell r="BM216" t="e">
            <v>#REF!</v>
          </cell>
          <cell r="BN216" t="e">
            <v>#REF!</v>
          </cell>
          <cell r="BO216" t="e">
            <v>#REF!</v>
          </cell>
          <cell r="BP216" t="e">
            <v>#REF!</v>
          </cell>
          <cell r="BQ216" t="e">
            <v>#REF!</v>
          </cell>
          <cell r="BR216" t="e">
            <v>#REF!</v>
          </cell>
          <cell r="BS216" t="e">
            <v>#REF!</v>
          </cell>
          <cell r="BT216" t="e">
            <v>#REF!</v>
          </cell>
          <cell r="BU216" t="e">
            <v>#REF!</v>
          </cell>
          <cell r="BV216" t="e">
            <v>#REF!</v>
          </cell>
          <cell r="BW216" t="e">
            <v>#REF!</v>
          </cell>
          <cell r="BX216" t="e">
            <v>#REF!</v>
          </cell>
          <cell r="BY216" t="e">
            <v>#REF!</v>
          </cell>
          <cell r="BZ216" t="e">
            <v>#REF!</v>
          </cell>
          <cell r="CA216" t="e">
            <v>#REF!</v>
          </cell>
        </row>
        <row r="217">
          <cell r="A217" t="e">
            <v>#REF!</v>
          </cell>
          <cell r="B217" t="e">
            <v>#REF!</v>
          </cell>
          <cell r="C217" t="e">
            <v>#REF!</v>
          </cell>
          <cell r="D217" t="e">
            <v>#REF!</v>
          </cell>
          <cell r="E217" t="e">
            <v>#REF!</v>
          </cell>
          <cell r="F217" t="e">
            <v>#REF!</v>
          </cell>
          <cell r="G217" t="e">
            <v>#REF!</v>
          </cell>
          <cell r="H217" t="e">
            <v>#REF!</v>
          </cell>
          <cell r="I217" t="e">
            <v>#REF!</v>
          </cell>
          <cell r="J217" t="e">
            <v>#REF!</v>
          </cell>
          <cell r="K217" t="e">
            <v>#REF!</v>
          </cell>
          <cell r="L217" t="e">
            <v>#REF!</v>
          </cell>
          <cell r="M217" t="e">
            <v>#REF!</v>
          </cell>
          <cell r="N217" t="e">
            <v>#REF!</v>
          </cell>
          <cell r="O217" t="e">
            <v>#REF!</v>
          </cell>
          <cell r="P217" t="e">
            <v>#REF!</v>
          </cell>
          <cell r="Q217" t="e">
            <v>#REF!</v>
          </cell>
          <cell r="R217" t="e">
            <v>#REF!</v>
          </cell>
          <cell r="S217" t="e">
            <v>#REF!</v>
          </cell>
          <cell r="T217" t="e">
            <v>#REF!</v>
          </cell>
          <cell r="U217" t="e">
            <v>#REF!</v>
          </cell>
          <cell r="V217" t="e">
            <v>#REF!</v>
          </cell>
          <cell r="W217" t="e">
            <v>#REF!</v>
          </cell>
          <cell r="X217" t="e">
            <v>#REF!</v>
          </cell>
          <cell r="Y217" t="e">
            <v>#REF!</v>
          </cell>
          <cell r="Z217" t="e">
            <v>#REF!</v>
          </cell>
          <cell r="AA217" t="e">
            <v>#REF!</v>
          </cell>
          <cell r="AB217" t="e">
            <v>#REF!</v>
          </cell>
          <cell r="AC217" t="e">
            <v>#REF!</v>
          </cell>
          <cell r="AD217" t="e">
            <v>#REF!</v>
          </cell>
          <cell r="AE217" t="e">
            <v>#REF!</v>
          </cell>
          <cell r="AF217" t="e">
            <v>#REF!</v>
          </cell>
          <cell r="AG217" t="e">
            <v>#REF!</v>
          </cell>
          <cell r="AH217" t="e">
            <v>#REF!</v>
          </cell>
          <cell r="AI217" t="e">
            <v>#REF!</v>
          </cell>
          <cell r="AJ217" t="e">
            <v>#REF!</v>
          </cell>
          <cell r="AK217" t="e">
            <v>#REF!</v>
          </cell>
          <cell r="AL217" t="e">
            <v>#REF!</v>
          </cell>
          <cell r="AM217" t="e">
            <v>#REF!</v>
          </cell>
          <cell r="AN217" t="e">
            <v>#REF!</v>
          </cell>
          <cell r="AO217" t="e">
            <v>#REF!</v>
          </cell>
          <cell r="AP217" t="e">
            <v>#REF!</v>
          </cell>
          <cell r="AQ217" t="e">
            <v>#REF!</v>
          </cell>
          <cell r="AR217" t="e">
            <v>#REF!</v>
          </cell>
          <cell r="AS217" t="e">
            <v>#REF!</v>
          </cell>
          <cell r="AT217" t="e">
            <v>#REF!</v>
          </cell>
          <cell r="AU217" t="e">
            <v>#REF!</v>
          </cell>
          <cell r="AV217" t="e">
            <v>#REF!</v>
          </cell>
          <cell r="AW217" t="e">
            <v>#REF!</v>
          </cell>
          <cell r="AX217" t="e">
            <v>#REF!</v>
          </cell>
          <cell r="AY217" t="e">
            <v>#REF!</v>
          </cell>
          <cell r="AZ217" t="e">
            <v>#REF!</v>
          </cell>
          <cell r="BA217" t="e">
            <v>#REF!</v>
          </cell>
          <cell r="BB217" t="e">
            <v>#REF!</v>
          </cell>
          <cell r="BC217" t="e">
            <v>#REF!</v>
          </cell>
          <cell r="BD217" t="e">
            <v>#REF!</v>
          </cell>
          <cell r="BE217" t="e">
            <v>#REF!</v>
          </cell>
          <cell r="BF217" t="e">
            <v>#REF!</v>
          </cell>
          <cell r="BG217" t="e">
            <v>#REF!</v>
          </cell>
          <cell r="BH217" t="e">
            <v>#REF!</v>
          </cell>
          <cell r="BI217" t="e">
            <v>#REF!</v>
          </cell>
          <cell r="BJ217" t="e">
            <v>#REF!</v>
          </cell>
          <cell r="BK217" t="e">
            <v>#REF!</v>
          </cell>
          <cell r="BL217" t="e">
            <v>#REF!</v>
          </cell>
          <cell r="BM217" t="e">
            <v>#REF!</v>
          </cell>
          <cell r="BN217" t="e">
            <v>#REF!</v>
          </cell>
          <cell r="BO217" t="e">
            <v>#REF!</v>
          </cell>
          <cell r="BP217" t="e">
            <v>#REF!</v>
          </cell>
          <cell r="BQ217" t="e">
            <v>#REF!</v>
          </cell>
          <cell r="BR217" t="e">
            <v>#REF!</v>
          </cell>
          <cell r="BS217" t="e">
            <v>#REF!</v>
          </cell>
          <cell r="BT217" t="e">
            <v>#REF!</v>
          </cell>
          <cell r="BU217" t="e">
            <v>#REF!</v>
          </cell>
          <cell r="BV217" t="e">
            <v>#REF!</v>
          </cell>
          <cell r="BW217" t="e">
            <v>#REF!</v>
          </cell>
          <cell r="BX217" t="e">
            <v>#REF!</v>
          </cell>
          <cell r="BY217" t="e">
            <v>#REF!</v>
          </cell>
          <cell r="BZ217" t="e">
            <v>#REF!</v>
          </cell>
          <cell r="CA217" t="e">
            <v>#REF!</v>
          </cell>
        </row>
        <row r="218">
          <cell r="A218" t="e">
            <v>#REF!</v>
          </cell>
          <cell r="B218" t="e">
            <v>#REF!</v>
          </cell>
          <cell r="C218" t="e">
            <v>#REF!</v>
          </cell>
          <cell r="D218" t="e">
            <v>#REF!</v>
          </cell>
          <cell r="E218" t="e">
            <v>#REF!</v>
          </cell>
          <cell r="F218" t="e">
            <v>#REF!</v>
          </cell>
          <cell r="G218" t="e">
            <v>#REF!</v>
          </cell>
          <cell r="H218" t="e">
            <v>#REF!</v>
          </cell>
          <cell r="I218" t="e">
            <v>#REF!</v>
          </cell>
          <cell r="J218" t="e">
            <v>#REF!</v>
          </cell>
          <cell r="K218" t="e">
            <v>#REF!</v>
          </cell>
          <cell r="L218" t="e">
            <v>#REF!</v>
          </cell>
          <cell r="M218" t="e">
            <v>#REF!</v>
          </cell>
          <cell r="N218" t="e">
            <v>#REF!</v>
          </cell>
          <cell r="O218" t="e">
            <v>#REF!</v>
          </cell>
          <cell r="P218" t="e">
            <v>#REF!</v>
          </cell>
          <cell r="Q218" t="e">
            <v>#REF!</v>
          </cell>
          <cell r="R218" t="e">
            <v>#REF!</v>
          </cell>
          <cell r="S218" t="e">
            <v>#REF!</v>
          </cell>
          <cell r="T218" t="e">
            <v>#REF!</v>
          </cell>
          <cell r="U218" t="e">
            <v>#REF!</v>
          </cell>
          <cell r="V218" t="e">
            <v>#REF!</v>
          </cell>
          <cell r="W218" t="e">
            <v>#REF!</v>
          </cell>
          <cell r="X218" t="e">
            <v>#REF!</v>
          </cell>
          <cell r="Y218" t="e">
            <v>#REF!</v>
          </cell>
          <cell r="Z218" t="e">
            <v>#REF!</v>
          </cell>
          <cell r="AA218" t="e">
            <v>#REF!</v>
          </cell>
          <cell r="AB218" t="e">
            <v>#REF!</v>
          </cell>
          <cell r="AC218" t="e">
            <v>#REF!</v>
          </cell>
          <cell r="AD218" t="e">
            <v>#REF!</v>
          </cell>
          <cell r="AE218" t="e">
            <v>#REF!</v>
          </cell>
          <cell r="AF218" t="e">
            <v>#REF!</v>
          </cell>
          <cell r="AG218" t="e">
            <v>#REF!</v>
          </cell>
          <cell r="AH218" t="e">
            <v>#REF!</v>
          </cell>
          <cell r="AI218" t="e">
            <v>#REF!</v>
          </cell>
          <cell r="AJ218" t="e">
            <v>#REF!</v>
          </cell>
          <cell r="AK218" t="e">
            <v>#REF!</v>
          </cell>
          <cell r="AL218" t="e">
            <v>#REF!</v>
          </cell>
          <cell r="AM218" t="e">
            <v>#REF!</v>
          </cell>
          <cell r="AN218" t="e">
            <v>#REF!</v>
          </cell>
          <cell r="AO218" t="e">
            <v>#REF!</v>
          </cell>
          <cell r="AP218" t="e">
            <v>#REF!</v>
          </cell>
          <cell r="AQ218" t="e">
            <v>#REF!</v>
          </cell>
          <cell r="AR218" t="e">
            <v>#REF!</v>
          </cell>
          <cell r="AS218" t="e">
            <v>#REF!</v>
          </cell>
          <cell r="AT218" t="e">
            <v>#REF!</v>
          </cell>
          <cell r="AU218" t="e">
            <v>#REF!</v>
          </cell>
          <cell r="AV218" t="e">
            <v>#REF!</v>
          </cell>
          <cell r="AW218" t="e">
            <v>#REF!</v>
          </cell>
          <cell r="AX218" t="e">
            <v>#REF!</v>
          </cell>
          <cell r="AY218" t="e">
            <v>#REF!</v>
          </cell>
          <cell r="AZ218" t="e">
            <v>#REF!</v>
          </cell>
          <cell r="BA218" t="e">
            <v>#REF!</v>
          </cell>
          <cell r="BB218" t="e">
            <v>#REF!</v>
          </cell>
          <cell r="BC218" t="e">
            <v>#REF!</v>
          </cell>
          <cell r="BD218" t="e">
            <v>#REF!</v>
          </cell>
          <cell r="BE218" t="e">
            <v>#REF!</v>
          </cell>
          <cell r="BF218" t="e">
            <v>#REF!</v>
          </cell>
          <cell r="BG218" t="e">
            <v>#REF!</v>
          </cell>
          <cell r="BH218" t="e">
            <v>#REF!</v>
          </cell>
          <cell r="BI218" t="e">
            <v>#REF!</v>
          </cell>
          <cell r="BJ218" t="e">
            <v>#REF!</v>
          </cell>
          <cell r="BK218" t="e">
            <v>#REF!</v>
          </cell>
          <cell r="BL218" t="e">
            <v>#REF!</v>
          </cell>
          <cell r="BM218" t="e">
            <v>#REF!</v>
          </cell>
          <cell r="BN218" t="e">
            <v>#REF!</v>
          </cell>
          <cell r="BO218" t="e">
            <v>#REF!</v>
          </cell>
          <cell r="BP218" t="e">
            <v>#REF!</v>
          </cell>
          <cell r="BQ218" t="e">
            <v>#REF!</v>
          </cell>
          <cell r="BR218" t="e">
            <v>#REF!</v>
          </cell>
          <cell r="BS218" t="e">
            <v>#REF!</v>
          </cell>
          <cell r="BT218" t="e">
            <v>#REF!</v>
          </cell>
          <cell r="BU218" t="e">
            <v>#REF!</v>
          </cell>
          <cell r="BV218" t="e">
            <v>#REF!</v>
          </cell>
          <cell r="BW218" t="e">
            <v>#REF!</v>
          </cell>
          <cell r="BX218" t="e">
            <v>#REF!</v>
          </cell>
          <cell r="BY218" t="e">
            <v>#REF!</v>
          </cell>
          <cell r="BZ218" t="e">
            <v>#REF!</v>
          </cell>
          <cell r="CA218" t="e">
            <v>#REF!</v>
          </cell>
        </row>
        <row r="219">
          <cell r="A219" t="e">
            <v>#REF!</v>
          </cell>
          <cell r="B219" t="e">
            <v>#REF!</v>
          </cell>
          <cell r="C219" t="e">
            <v>#REF!</v>
          </cell>
          <cell r="D219" t="e">
            <v>#REF!</v>
          </cell>
          <cell r="E219" t="e">
            <v>#REF!</v>
          </cell>
          <cell r="F219" t="e">
            <v>#REF!</v>
          </cell>
          <cell r="G219" t="e">
            <v>#REF!</v>
          </cell>
          <cell r="H219" t="e">
            <v>#REF!</v>
          </cell>
          <cell r="I219" t="e">
            <v>#REF!</v>
          </cell>
          <cell r="J219" t="e">
            <v>#REF!</v>
          </cell>
          <cell r="K219" t="e">
            <v>#REF!</v>
          </cell>
          <cell r="L219" t="e">
            <v>#REF!</v>
          </cell>
          <cell r="M219" t="e">
            <v>#REF!</v>
          </cell>
          <cell r="N219" t="e">
            <v>#REF!</v>
          </cell>
          <cell r="O219" t="e">
            <v>#REF!</v>
          </cell>
          <cell r="P219" t="e">
            <v>#REF!</v>
          </cell>
          <cell r="Q219" t="e">
            <v>#REF!</v>
          </cell>
          <cell r="R219" t="e">
            <v>#REF!</v>
          </cell>
          <cell r="S219" t="e">
            <v>#REF!</v>
          </cell>
          <cell r="T219" t="e">
            <v>#REF!</v>
          </cell>
          <cell r="U219" t="e">
            <v>#REF!</v>
          </cell>
          <cell r="V219" t="e">
            <v>#REF!</v>
          </cell>
          <cell r="W219" t="e">
            <v>#REF!</v>
          </cell>
          <cell r="X219" t="e">
            <v>#REF!</v>
          </cell>
          <cell r="Y219" t="e">
            <v>#REF!</v>
          </cell>
          <cell r="Z219" t="e">
            <v>#REF!</v>
          </cell>
          <cell r="AA219" t="e">
            <v>#REF!</v>
          </cell>
          <cell r="AB219" t="e">
            <v>#REF!</v>
          </cell>
          <cell r="AC219" t="e">
            <v>#REF!</v>
          </cell>
          <cell r="AD219" t="e">
            <v>#REF!</v>
          </cell>
          <cell r="AE219" t="e">
            <v>#REF!</v>
          </cell>
          <cell r="AF219" t="e">
            <v>#REF!</v>
          </cell>
          <cell r="AG219" t="e">
            <v>#REF!</v>
          </cell>
          <cell r="AH219" t="e">
            <v>#REF!</v>
          </cell>
          <cell r="AI219" t="e">
            <v>#REF!</v>
          </cell>
          <cell r="AJ219" t="e">
            <v>#REF!</v>
          </cell>
          <cell r="AK219" t="e">
            <v>#REF!</v>
          </cell>
          <cell r="AL219" t="e">
            <v>#REF!</v>
          </cell>
          <cell r="AM219" t="e">
            <v>#REF!</v>
          </cell>
          <cell r="AN219" t="e">
            <v>#REF!</v>
          </cell>
          <cell r="AO219" t="e">
            <v>#REF!</v>
          </cell>
          <cell r="AP219" t="e">
            <v>#REF!</v>
          </cell>
          <cell r="AQ219" t="e">
            <v>#REF!</v>
          </cell>
          <cell r="AR219" t="e">
            <v>#REF!</v>
          </cell>
          <cell r="AS219" t="e">
            <v>#REF!</v>
          </cell>
          <cell r="AT219" t="e">
            <v>#REF!</v>
          </cell>
          <cell r="AU219" t="e">
            <v>#REF!</v>
          </cell>
          <cell r="AV219" t="e">
            <v>#REF!</v>
          </cell>
          <cell r="AW219" t="e">
            <v>#REF!</v>
          </cell>
          <cell r="AX219" t="e">
            <v>#REF!</v>
          </cell>
          <cell r="AY219" t="e">
            <v>#REF!</v>
          </cell>
          <cell r="AZ219" t="e">
            <v>#REF!</v>
          </cell>
          <cell r="BA219" t="e">
            <v>#REF!</v>
          </cell>
          <cell r="BB219" t="e">
            <v>#REF!</v>
          </cell>
          <cell r="BC219" t="e">
            <v>#REF!</v>
          </cell>
          <cell r="BD219" t="e">
            <v>#REF!</v>
          </cell>
          <cell r="BE219" t="e">
            <v>#REF!</v>
          </cell>
          <cell r="BF219" t="e">
            <v>#REF!</v>
          </cell>
          <cell r="BG219" t="e">
            <v>#REF!</v>
          </cell>
          <cell r="BH219" t="e">
            <v>#REF!</v>
          </cell>
          <cell r="BI219" t="e">
            <v>#REF!</v>
          </cell>
          <cell r="BJ219" t="e">
            <v>#REF!</v>
          </cell>
          <cell r="BK219" t="e">
            <v>#REF!</v>
          </cell>
          <cell r="BL219" t="e">
            <v>#REF!</v>
          </cell>
          <cell r="BM219" t="e">
            <v>#REF!</v>
          </cell>
          <cell r="BN219" t="e">
            <v>#REF!</v>
          </cell>
          <cell r="BO219" t="e">
            <v>#REF!</v>
          </cell>
          <cell r="BP219" t="e">
            <v>#REF!</v>
          </cell>
          <cell r="BQ219" t="e">
            <v>#REF!</v>
          </cell>
          <cell r="BR219" t="e">
            <v>#REF!</v>
          </cell>
          <cell r="BS219" t="e">
            <v>#REF!</v>
          </cell>
          <cell r="BT219" t="e">
            <v>#REF!</v>
          </cell>
          <cell r="BU219" t="e">
            <v>#REF!</v>
          </cell>
          <cell r="BV219" t="e">
            <v>#REF!</v>
          </cell>
          <cell r="BW219" t="e">
            <v>#REF!</v>
          </cell>
          <cell r="BX219" t="e">
            <v>#REF!</v>
          </cell>
          <cell r="BY219" t="e">
            <v>#REF!</v>
          </cell>
          <cell r="BZ219" t="e">
            <v>#REF!</v>
          </cell>
          <cell r="CA219" t="e">
            <v>#REF!</v>
          </cell>
        </row>
        <row r="220">
          <cell r="A220" t="e">
            <v>#REF!</v>
          </cell>
          <cell r="B220" t="e">
            <v>#REF!</v>
          </cell>
          <cell r="C220" t="e">
            <v>#REF!</v>
          </cell>
          <cell r="D220" t="e">
            <v>#REF!</v>
          </cell>
          <cell r="E220" t="e">
            <v>#REF!</v>
          </cell>
          <cell r="F220" t="e">
            <v>#REF!</v>
          </cell>
          <cell r="G220" t="e">
            <v>#REF!</v>
          </cell>
          <cell r="H220" t="e">
            <v>#REF!</v>
          </cell>
          <cell r="I220" t="e">
            <v>#REF!</v>
          </cell>
          <cell r="J220" t="e">
            <v>#REF!</v>
          </cell>
          <cell r="K220" t="e">
            <v>#REF!</v>
          </cell>
          <cell r="L220" t="e">
            <v>#REF!</v>
          </cell>
          <cell r="M220" t="e">
            <v>#REF!</v>
          </cell>
          <cell r="N220" t="e">
            <v>#REF!</v>
          </cell>
          <cell r="O220" t="e">
            <v>#REF!</v>
          </cell>
          <cell r="P220" t="e">
            <v>#REF!</v>
          </cell>
          <cell r="Q220" t="e">
            <v>#REF!</v>
          </cell>
          <cell r="R220" t="e">
            <v>#REF!</v>
          </cell>
          <cell r="S220" t="e">
            <v>#REF!</v>
          </cell>
          <cell r="T220" t="e">
            <v>#REF!</v>
          </cell>
          <cell r="U220" t="e">
            <v>#REF!</v>
          </cell>
          <cell r="V220" t="e">
            <v>#REF!</v>
          </cell>
          <cell r="W220" t="e">
            <v>#REF!</v>
          </cell>
          <cell r="X220" t="e">
            <v>#REF!</v>
          </cell>
          <cell r="Y220" t="e">
            <v>#REF!</v>
          </cell>
          <cell r="Z220" t="e">
            <v>#REF!</v>
          </cell>
          <cell r="AA220" t="e">
            <v>#REF!</v>
          </cell>
          <cell r="AB220" t="e">
            <v>#REF!</v>
          </cell>
          <cell r="AC220" t="e">
            <v>#REF!</v>
          </cell>
          <cell r="AD220" t="e">
            <v>#REF!</v>
          </cell>
          <cell r="AE220" t="e">
            <v>#REF!</v>
          </cell>
          <cell r="AF220" t="e">
            <v>#REF!</v>
          </cell>
          <cell r="AG220" t="e">
            <v>#REF!</v>
          </cell>
          <cell r="AH220" t="e">
            <v>#REF!</v>
          </cell>
          <cell r="AI220" t="e">
            <v>#REF!</v>
          </cell>
          <cell r="AJ220" t="e">
            <v>#REF!</v>
          </cell>
          <cell r="AK220" t="e">
            <v>#REF!</v>
          </cell>
          <cell r="AL220" t="e">
            <v>#REF!</v>
          </cell>
          <cell r="AM220" t="e">
            <v>#REF!</v>
          </cell>
          <cell r="AN220" t="e">
            <v>#REF!</v>
          </cell>
          <cell r="AO220" t="e">
            <v>#REF!</v>
          </cell>
          <cell r="AP220" t="e">
            <v>#REF!</v>
          </cell>
          <cell r="AQ220" t="e">
            <v>#REF!</v>
          </cell>
          <cell r="AR220" t="e">
            <v>#REF!</v>
          </cell>
          <cell r="AS220" t="e">
            <v>#REF!</v>
          </cell>
          <cell r="AT220" t="e">
            <v>#REF!</v>
          </cell>
          <cell r="AU220" t="e">
            <v>#REF!</v>
          </cell>
          <cell r="AV220" t="e">
            <v>#REF!</v>
          </cell>
          <cell r="AW220" t="e">
            <v>#REF!</v>
          </cell>
          <cell r="AX220" t="e">
            <v>#REF!</v>
          </cell>
          <cell r="AY220" t="e">
            <v>#REF!</v>
          </cell>
          <cell r="AZ220" t="e">
            <v>#REF!</v>
          </cell>
          <cell r="BA220" t="e">
            <v>#REF!</v>
          </cell>
          <cell r="BB220" t="e">
            <v>#REF!</v>
          </cell>
          <cell r="BC220" t="e">
            <v>#REF!</v>
          </cell>
          <cell r="BD220" t="e">
            <v>#REF!</v>
          </cell>
          <cell r="BE220" t="e">
            <v>#REF!</v>
          </cell>
          <cell r="BF220" t="e">
            <v>#REF!</v>
          </cell>
          <cell r="BG220" t="e">
            <v>#REF!</v>
          </cell>
          <cell r="BH220" t="e">
            <v>#REF!</v>
          </cell>
          <cell r="BI220" t="e">
            <v>#REF!</v>
          </cell>
          <cell r="BJ220" t="e">
            <v>#REF!</v>
          </cell>
          <cell r="BK220" t="e">
            <v>#REF!</v>
          </cell>
          <cell r="BL220" t="e">
            <v>#REF!</v>
          </cell>
          <cell r="BM220" t="e">
            <v>#REF!</v>
          </cell>
          <cell r="BN220" t="e">
            <v>#REF!</v>
          </cell>
          <cell r="BO220" t="e">
            <v>#REF!</v>
          </cell>
          <cell r="BP220" t="e">
            <v>#REF!</v>
          </cell>
          <cell r="BQ220" t="e">
            <v>#REF!</v>
          </cell>
          <cell r="BR220" t="e">
            <v>#REF!</v>
          </cell>
          <cell r="BS220" t="e">
            <v>#REF!</v>
          </cell>
          <cell r="BT220" t="e">
            <v>#REF!</v>
          </cell>
          <cell r="BU220" t="e">
            <v>#REF!</v>
          </cell>
          <cell r="BV220" t="e">
            <v>#REF!</v>
          </cell>
          <cell r="BW220" t="e">
            <v>#REF!</v>
          </cell>
          <cell r="BX220" t="e">
            <v>#REF!</v>
          </cell>
          <cell r="BY220" t="e">
            <v>#REF!</v>
          </cell>
          <cell r="BZ220" t="e">
            <v>#REF!</v>
          </cell>
          <cell r="CA220" t="e">
            <v>#REF!</v>
          </cell>
        </row>
        <row r="221">
          <cell r="A221" t="e">
            <v>#REF!</v>
          </cell>
          <cell r="B221" t="e">
            <v>#REF!</v>
          </cell>
          <cell r="C221" t="e">
            <v>#REF!</v>
          </cell>
          <cell r="D221" t="e">
            <v>#REF!</v>
          </cell>
          <cell r="E221" t="e">
            <v>#REF!</v>
          </cell>
          <cell r="F221" t="e">
            <v>#REF!</v>
          </cell>
          <cell r="G221" t="e">
            <v>#REF!</v>
          </cell>
          <cell r="H221" t="e">
            <v>#REF!</v>
          </cell>
          <cell r="I221" t="e">
            <v>#REF!</v>
          </cell>
          <cell r="J221" t="e">
            <v>#REF!</v>
          </cell>
          <cell r="K221" t="e">
            <v>#REF!</v>
          </cell>
          <cell r="L221" t="e">
            <v>#REF!</v>
          </cell>
          <cell r="M221" t="e">
            <v>#REF!</v>
          </cell>
          <cell r="N221" t="e">
            <v>#REF!</v>
          </cell>
          <cell r="O221" t="e">
            <v>#REF!</v>
          </cell>
          <cell r="P221" t="e">
            <v>#REF!</v>
          </cell>
          <cell r="Q221" t="e">
            <v>#REF!</v>
          </cell>
          <cell r="R221" t="e">
            <v>#REF!</v>
          </cell>
          <cell r="S221" t="e">
            <v>#REF!</v>
          </cell>
          <cell r="T221" t="e">
            <v>#REF!</v>
          </cell>
          <cell r="U221" t="e">
            <v>#REF!</v>
          </cell>
          <cell r="V221" t="e">
            <v>#REF!</v>
          </cell>
          <cell r="W221" t="e">
            <v>#REF!</v>
          </cell>
          <cell r="X221" t="e">
            <v>#REF!</v>
          </cell>
          <cell r="Y221" t="e">
            <v>#REF!</v>
          </cell>
          <cell r="Z221" t="e">
            <v>#REF!</v>
          </cell>
          <cell r="AA221" t="e">
            <v>#REF!</v>
          </cell>
          <cell r="AB221" t="e">
            <v>#REF!</v>
          </cell>
          <cell r="AC221" t="e">
            <v>#REF!</v>
          </cell>
          <cell r="AD221" t="e">
            <v>#REF!</v>
          </cell>
          <cell r="AE221" t="e">
            <v>#REF!</v>
          </cell>
          <cell r="AF221" t="e">
            <v>#REF!</v>
          </cell>
          <cell r="AG221" t="e">
            <v>#REF!</v>
          </cell>
          <cell r="AH221" t="e">
            <v>#REF!</v>
          </cell>
          <cell r="AI221" t="e">
            <v>#REF!</v>
          </cell>
          <cell r="AJ221" t="e">
            <v>#REF!</v>
          </cell>
          <cell r="AK221" t="e">
            <v>#REF!</v>
          </cell>
          <cell r="AL221" t="e">
            <v>#REF!</v>
          </cell>
          <cell r="AM221" t="e">
            <v>#REF!</v>
          </cell>
          <cell r="AN221" t="e">
            <v>#REF!</v>
          </cell>
          <cell r="AO221" t="e">
            <v>#REF!</v>
          </cell>
          <cell r="AP221" t="e">
            <v>#REF!</v>
          </cell>
          <cell r="AQ221" t="e">
            <v>#REF!</v>
          </cell>
          <cell r="AR221" t="e">
            <v>#REF!</v>
          </cell>
          <cell r="AS221" t="e">
            <v>#REF!</v>
          </cell>
          <cell r="AT221" t="e">
            <v>#REF!</v>
          </cell>
          <cell r="AU221" t="e">
            <v>#REF!</v>
          </cell>
          <cell r="AV221" t="e">
            <v>#REF!</v>
          </cell>
          <cell r="AW221" t="e">
            <v>#REF!</v>
          </cell>
          <cell r="AX221" t="e">
            <v>#REF!</v>
          </cell>
          <cell r="AY221" t="e">
            <v>#REF!</v>
          </cell>
          <cell r="AZ221" t="e">
            <v>#REF!</v>
          </cell>
          <cell r="BA221" t="e">
            <v>#REF!</v>
          </cell>
          <cell r="BB221" t="e">
            <v>#REF!</v>
          </cell>
          <cell r="BC221" t="e">
            <v>#REF!</v>
          </cell>
          <cell r="BD221" t="e">
            <v>#REF!</v>
          </cell>
          <cell r="BE221" t="e">
            <v>#REF!</v>
          </cell>
          <cell r="BF221" t="e">
            <v>#REF!</v>
          </cell>
          <cell r="BG221" t="e">
            <v>#REF!</v>
          </cell>
          <cell r="BH221" t="e">
            <v>#REF!</v>
          </cell>
          <cell r="BI221" t="e">
            <v>#REF!</v>
          </cell>
          <cell r="BJ221" t="e">
            <v>#REF!</v>
          </cell>
          <cell r="BK221" t="e">
            <v>#REF!</v>
          </cell>
          <cell r="BL221" t="e">
            <v>#REF!</v>
          </cell>
          <cell r="BM221" t="e">
            <v>#REF!</v>
          </cell>
          <cell r="BN221" t="e">
            <v>#REF!</v>
          </cell>
          <cell r="BO221" t="e">
            <v>#REF!</v>
          </cell>
          <cell r="BP221" t="e">
            <v>#REF!</v>
          </cell>
          <cell r="BQ221" t="e">
            <v>#REF!</v>
          </cell>
          <cell r="BR221" t="e">
            <v>#REF!</v>
          </cell>
          <cell r="BS221" t="e">
            <v>#REF!</v>
          </cell>
          <cell r="BT221" t="e">
            <v>#REF!</v>
          </cell>
          <cell r="BU221" t="e">
            <v>#REF!</v>
          </cell>
          <cell r="BV221" t="e">
            <v>#REF!</v>
          </cell>
          <cell r="BW221" t="e">
            <v>#REF!</v>
          </cell>
          <cell r="BX221" t="e">
            <v>#REF!</v>
          </cell>
          <cell r="BY221" t="e">
            <v>#REF!</v>
          </cell>
          <cell r="BZ221" t="e">
            <v>#REF!</v>
          </cell>
          <cell r="CA221" t="e">
            <v>#REF!</v>
          </cell>
        </row>
        <row r="222">
          <cell r="A222" t="e">
            <v>#REF!</v>
          </cell>
          <cell r="B222" t="e">
            <v>#REF!</v>
          </cell>
          <cell r="C222" t="e">
            <v>#REF!</v>
          </cell>
          <cell r="D222" t="e">
            <v>#REF!</v>
          </cell>
          <cell r="E222" t="e">
            <v>#REF!</v>
          </cell>
          <cell r="F222" t="e">
            <v>#REF!</v>
          </cell>
          <cell r="G222" t="e">
            <v>#REF!</v>
          </cell>
          <cell r="H222" t="e">
            <v>#REF!</v>
          </cell>
          <cell r="I222" t="e">
            <v>#REF!</v>
          </cell>
          <cell r="J222" t="e">
            <v>#REF!</v>
          </cell>
          <cell r="K222" t="e">
            <v>#REF!</v>
          </cell>
          <cell r="L222" t="e">
            <v>#REF!</v>
          </cell>
          <cell r="M222" t="e">
            <v>#REF!</v>
          </cell>
          <cell r="N222" t="e">
            <v>#REF!</v>
          </cell>
          <cell r="O222" t="e">
            <v>#REF!</v>
          </cell>
          <cell r="P222" t="e">
            <v>#REF!</v>
          </cell>
          <cell r="Q222" t="e">
            <v>#REF!</v>
          </cell>
          <cell r="R222" t="e">
            <v>#REF!</v>
          </cell>
          <cell r="S222" t="e">
            <v>#REF!</v>
          </cell>
          <cell r="T222" t="e">
            <v>#REF!</v>
          </cell>
          <cell r="U222" t="e">
            <v>#REF!</v>
          </cell>
          <cell r="V222" t="e">
            <v>#REF!</v>
          </cell>
          <cell r="W222" t="e">
            <v>#REF!</v>
          </cell>
          <cell r="X222" t="e">
            <v>#REF!</v>
          </cell>
          <cell r="Y222" t="e">
            <v>#REF!</v>
          </cell>
          <cell r="Z222" t="e">
            <v>#REF!</v>
          </cell>
          <cell r="AA222" t="e">
            <v>#REF!</v>
          </cell>
          <cell r="AB222" t="e">
            <v>#REF!</v>
          </cell>
          <cell r="AC222" t="e">
            <v>#REF!</v>
          </cell>
          <cell r="AD222" t="e">
            <v>#REF!</v>
          </cell>
          <cell r="AE222" t="e">
            <v>#REF!</v>
          </cell>
          <cell r="AF222" t="e">
            <v>#REF!</v>
          </cell>
          <cell r="AG222" t="e">
            <v>#REF!</v>
          </cell>
          <cell r="AH222" t="e">
            <v>#REF!</v>
          </cell>
          <cell r="AI222" t="e">
            <v>#REF!</v>
          </cell>
          <cell r="AJ222" t="e">
            <v>#REF!</v>
          </cell>
          <cell r="AK222" t="e">
            <v>#REF!</v>
          </cell>
          <cell r="AL222" t="e">
            <v>#REF!</v>
          </cell>
          <cell r="AM222" t="e">
            <v>#REF!</v>
          </cell>
          <cell r="AN222" t="e">
            <v>#REF!</v>
          </cell>
          <cell r="AO222" t="e">
            <v>#REF!</v>
          </cell>
          <cell r="AP222" t="e">
            <v>#REF!</v>
          </cell>
          <cell r="AQ222" t="e">
            <v>#REF!</v>
          </cell>
          <cell r="AR222" t="e">
            <v>#REF!</v>
          </cell>
          <cell r="AS222" t="e">
            <v>#REF!</v>
          </cell>
          <cell r="AT222" t="e">
            <v>#REF!</v>
          </cell>
          <cell r="AU222" t="e">
            <v>#REF!</v>
          </cell>
          <cell r="AV222" t="e">
            <v>#REF!</v>
          </cell>
          <cell r="AW222" t="e">
            <v>#REF!</v>
          </cell>
          <cell r="AX222" t="e">
            <v>#REF!</v>
          </cell>
          <cell r="AY222" t="e">
            <v>#REF!</v>
          </cell>
          <cell r="AZ222" t="e">
            <v>#REF!</v>
          </cell>
          <cell r="BA222" t="e">
            <v>#REF!</v>
          </cell>
          <cell r="BB222" t="e">
            <v>#REF!</v>
          </cell>
          <cell r="BC222" t="e">
            <v>#REF!</v>
          </cell>
          <cell r="BD222" t="e">
            <v>#REF!</v>
          </cell>
          <cell r="BE222" t="e">
            <v>#REF!</v>
          </cell>
          <cell r="BF222" t="e">
            <v>#REF!</v>
          </cell>
          <cell r="BG222" t="e">
            <v>#REF!</v>
          </cell>
          <cell r="BH222" t="e">
            <v>#REF!</v>
          </cell>
          <cell r="BI222" t="e">
            <v>#REF!</v>
          </cell>
          <cell r="BJ222" t="e">
            <v>#REF!</v>
          </cell>
          <cell r="BK222" t="e">
            <v>#REF!</v>
          </cell>
          <cell r="BL222" t="e">
            <v>#REF!</v>
          </cell>
          <cell r="BM222" t="e">
            <v>#REF!</v>
          </cell>
          <cell r="BN222" t="e">
            <v>#REF!</v>
          </cell>
          <cell r="BO222" t="e">
            <v>#REF!</v>
          </cell>
          <cell r="BP222" t="e">
            <v>#REF!</v>
          </cell>
          <cell r="BQ222" t="e">
            <v>#REF!</v>
          </cell>
          <cell r="BR222" t="e">
            <v>#REF!</v>
          </cell>
          <cell r="BS222" t="e">
            <v>#REF!</v>
          </cell>
          <cell r="BT222" t="e">
            <v>#REF!</v>
          </cell>
          <cell r="BU222" t="e">
            <v>#REF!</v>
          </cell>
          <cell r="BV222" t="e">
            <v>#REF!</v>
          </cell>
          <cell r="BW222" t="e">
            <v>#REF!</v>
          </cell>
          <cell r="BX222" t="e">
            <v>#REF!</v>
          </cell>
          <cell r="BY222" t="e">
            <v>#REF!</v>
          </cell>
          <cell r="BZ222" t="e">
            <v>#REF!</v>
          </cell>
          <cell r="CA222" t="e">
            <v>#REF!</v>
          </cell>
        </row>
        <row r="223">
          <cell r="A223" t="e">
            <v>#REF!</v>
          </cell>
          <cell r="B223" t="e">
            <v>#REF!</v>
          </cell>
          <cell r="C223" t="e">
            <v>#REF!</v>
          </cell>
          <cell r="D223" t="e">
            <v>#REF!</v>
          </cell>
          <cell r="E223" t="e">
            <v>#REF!</v>
          </cell>
          <cell r="F223" t="e">
            <v>#REF!</v>
          </cell>
          <cell r="G223" t="e">
            <v>#REF!</v>
          </cell>
          <cell r="H223" t="e">
            <v>#REF!</v>
          </cell>
          <cell r="I223" t="e">
            <v>#REF!</v>
          </cell>
          <cell r="J223" t="e">
            <v>#REF!</v>
          </cell>
          <cell r="K223" t="e">
            <v>#REF!</v>
          </cell>
          <cell r="L223" t="e">
            <v>#REF!</v>
          </cell>
          <cell r="M223" t="e">
            <v>#REF!</v>
          </cell>
          <cell r="N223" t="e">
            <v>#REF!</v>
          </cell>
          <cell r="O223" t="e">
            <v>#REF!</v>
          </cell>
          <cell r="P223" t="e">
            <v>#REF!</v>
          </cell>
          <cell r="Q223" t="e">
            <v>#REF!</v>
          </cell>
          <cell r="R223" t="e">
            <v>#REF!</v>
          </cell>
          <cell r="S223" t="e">
            <v>#REF!</v>
          </cell>
          <cell r="T223" t="e">
            <v>#REF!</v>
          </cell>
          <cell r="U223" t="e">
            <v>#REF!</v>
          </cell>
          <cell r="V223" t="e">
            <v>#REF!</v>
          </cell>
          <cell r="W223" t="e">
            <v>#REF!</v>
          </cell>
          <cell r="X223" t="e">
            <v>#REF!</v>
          </cell>
          <cell r="Y223" t="e">
            <v>#REF!</v>
          </cell>
          <cell r="Z223" t="e">
            <v>#REF!</v>
          </cell>
          <cell r="AA223" t="e">
            <v>#REF!</v>
          </cell>
          <cell r="AB223" t="e">
            <v>#REF!</v>
          </cell>
          <cell r="AC223" t="e">
            <v>#REF!</v>
          </cell>
          <cell r="AD223" t="e">
            <v>#REF!</v>
          </cell>
          <cell r="AE223" t="e">
            <v>#REF!</v>
          </cell>
          <cell r="AF223" t="e">
            <v>#REF!</v>
          </cell>
          <cell r="AG223" t="e">
            <v>#REF!</v>
          </cell>
          <cell r="AH223" t="e">
            <v>#REF!</v>
          </cell>
          <cell r="AI223" t="e">
            <v>#REF!</v>
          </cell>
          <cell r="AJ223" t="e">
            <v>#REF!</v>
          </cell>
          <cell r="AK223" t="e">
            <v>#REF!</v>
          </cell>
          <cell r="AL223" t="e">
            <v>#REF!</v>
          </cell>
          <cell r="AM223" t="e">
            <v>#REF!</v>
          </cell>
          <cell r="AN223" t="e">
            <v>#REF!</v>
          </cell>
          <cell r="AO223" t="e">
            <v>#REF!</v>
          </cell>
          <cell r="AP223" t="e">
            <v>#REF!</v>
          </cell>
          <cell r="AQ223" t="e">
            <v>#REF!</v>
          </cell>
          <cell r="AR223" t="e">
            <v>#REF!</v>
          </cell>
          <cell r="AS223" t="e">
            <v>#REF!</v>
          </cell>
          <cell r="AT223" t="e">
            <v>#REF!</v>
          </cell>
          <cell r="AU223" t="e">
            <v>#REF!</v>
          </cell>
          <cell r="AV223" t="e">
            <v>#REF!</v>
          </cell>
          <cell r="AW223" t="e">
            <v>#REF!</v>
          </cell>
          <cell r="AX223" t="e">
            <v>#REF!</v>
          </cell>
          <cell r="AY223" t="e">
            <v>#REF!</v>
          </cell>
          <cell r="AZ223" t="e">
            <v>#REF!</v>
          </cell>
          <cell r="BA223" t="e">
            <v>#REF!</v>
          </cell>
          <cell r="BB223" t="e">
            <v>#REF!</v>
          </cell>
          <cell r="BC223" t="e">
            <v>#REF!</v>
          </cell>
          <cell r="BD223" t="e">
            <v>#REF!</v>
          </cell>
          <cell r="BE223" t="e">
            <v>#REF!</v>
          </cell>
          <cell r="BF223" t="e">
            <v>#REF!</v>
          </cell>
          <cell r="BG223" t="e">
            <v>#REF!</v>
          </cell>
          <cell r="BH223" t="e">
            <v>#REF!</v>
          </cell>
          <cell r="BI223" t="e">
            <v>#REF!</v>
          </cell>
          <cell r="BJ223" t="e">
            <v>#REF!</v>
          </cell>
          <cell r="BK223" t="e">
            <v>#REF!</v>
          </cell>
          <cell r="BL223" t="e">
            <v>#REF!</v>
          </cell>
          <cell r="BM223" t="e">
            <v>#REF!</v>
          </cell>
          <cell r="BN223" t="e">
            <v>#REF!</v>
          </cell>
          <cell r="BO223" t="e">
            <v>#REF!</v>
          </cell>
          <cell r="BP223" t="e">
            <v>#REF!</v>
          </cell>
          <cell r="BQ223" t="e">
            <v>#REF!</v>
          </cell>
          <cell r="BR223" t="e">
            <v>#REF!</v>
          </cell>
          <cell r="BS223" t="e">
            <v>#REF!</v>
          </cell>
          <cell r="BT223" t="e">
            <v>#REF!</v>
          </cell>
          <cell r="BU223" t="e">
            <v>#REF!</v>
          </cell>
          <cell r="BV223" t="e">
            <v>#REF!</v>
          </cell>
          <cell r="BW223" t="e">
            <v>#REF!</v>
          </cell>
          <cell r="BX223" t="e">
            <v>#REF!</v>
          </cell>
          <cell r="BY223" t="e">
            <v>#REF!</v>
          </cell>
          <cell r="BZ223" t="e">
            <v>#REF!</v>
          </cell>
          <cell r="CA223" t="e">
            <v>#REF!</v>
          </cell>
        </row>
        <row r="224">
          <cell r="A224" t="e">
            <v>#REF!</v>
          </cell>
          <cell r="B224" t="e">
            <v>#REF!</v>
          </cell>
          <cell r="C224" t="e">
            <v>#REF!</v>
          </cell>
          <cell r="D224" t="e">
            <v>#REF!</v>
          </cell>
          <cell r="E224" t="e">
            <v>#REF!</v>
          </cell>
          <cell r="F224" t="e">
            <v>#REF!</v>
          </cell>
          <cell r="G224" t="e">
            <v>#REF!</v>
          </cell>
          <cell r="H224" t="e">
            <v>#REF!</v>
          </cell>
          <cell r="I224" t="e">
            <v>#REF!</v>
          </cell>
          <cell r="J224" t="e">
            <v>#REF!</v>
          </cell>
          <cell r="K224" t="e">
            <v>#REF!</v>
          </cell>
          <cell r="L224" t="e">
            <v>#REF!</v>
          </cell>
          <cell r="M224" t="e">
            <v>#REF!</v>
          </cell>
          <cell r="N224" t="e">
            <v>#REF!</v>
          </cell>
          <cell r="O224" t="e">
            <v>#REF!</v>
          </cell>
          <cell r="P224" t="e">
            <v>#REF!</v>
          </cell>
          <cell r="Q224" t="e">
            <v>#REF!</v>
          </cell>
          <cell r="R224" t="e">
            <v>#REF!</v>
          </cell>
          <cell r="S224" t="e">
            <v>#REF!</v>
          </cell>
          <cell r="T224" t="e">
            <v>#REF!</v>
          </cell>
          <cell r="U224" t="e">
            <v>#REF!</v>
          </cell>
          <cell r="V224" t="e">
            <v>#REF!</v>
          </cell>
          <cell r="W224" t="e">
            <v>#REF!</v>
          </cell>
          <cell r="X224" t="e">
            <v>#REF!</v>
          </cell>
          <cell r="Y224" t="e">
            <v>#REF!</v>
          </cell>
          <cell r="Z224" t="e">
            <v>#REF!</v>
          </cell>
          <cell r="AA224" t="e">
            <v>#REF!</v>
          </cell>
          <cell r="AB224" t="e">
            <v>#REF!</v>
          </cell>
          <cell r="AC224" t="e">
            <v>#REF!</v>
          </cell>
          <cell r="AD224" t="e">
            <v>#REF!</v>
          </cell>
          <cell r="AE224" t="e">
            <v>#REF!</v>
          </cell>
          <cell r="AF224" t="e">
            <v>#REF!</v>
          </cell>
          <cell r="AG224" t="e">
            <v>#REF!</v>
          </cell>
          <cell r="AH224" t="e">
            <v>#REF!</v>
          </cell>
          <cell r="AI224" t="e">
            <v>#REF!</v>
          </cell>
          <cell r="AJ224" t="e">
            <v>#REF!</v>
          </cell>
          <cell r="AK224" t="e">
            <v>#REF!</v>
          </cell>
          <cell r="AL224" t="e">
            <v>#REF!</v>
          </cell>
          <cell r="AM224" t="e">
            <v>#REF!</v>
          </cell>
          <cell r="AN224" t="e">
            <v>#REF!</v>
          </cell>
          <cell r="AO224" t="e">
            <v>#REF!</v>
          </cell>
          <cell r="AP224" t="e">
            <v>#REF!</v>
          </cell>
          <cell r="AQ224" t="e">
            <v>#REF!</v>
          </cell>
          <cell r="AR224" t="e">
            <v>#REF!</v>
          </cell>
          <cell r="AS224" t="e">
            <v>#REF!</v>
          </cell>
          <cell r="AT224" t="e">
            <v>#REF!</v>
          </cell>
          <cell r="AU224" t="e">
            <v>#REF!</v>
          </cell>
          <cell r="AV224" t="e">
            <v>#REF!</v>
          </cell>
          <cell r="AW224" t="e">
            <v>#REF!</v>
          </cell>
          <cell r="AX224" t="e">
            <v>#REF!</v>
          </cell>
          <cell r="AY224" t="e">
            <v>#REF!</v>
          </cell>
          <cell r="AZ224" t="e">
            <v>#REF!</v>
          </cell>
          <cell r="BA224" t="e">
            <v>#REF!</v>
          </cell>
          <cell r="BB224" t="e">
            <v>#REF!</v>
          </cell>
          <cell r="BC224" t="e">
            <v>#REF!</v>
          </cell>
          <cell r="BD224" t="e">
            <v>#REF!</v>
          </cell>
          <cell r="BE224" t="e">
            <v>#REF!</v>
          </cell>
          <cell r="BF224" t="e">
            <v>#REF!</v>
          </cell>
          <cell r="BG224" t="e">
            <v>#REF!</v>
          </cell>
          <cell r="BH224" t="e">
            <v>#REF!</v>
          </cell>
          <cell r="BI224" t="e">
            <v>#REF!</v>
          </cell>
          <cell r="BJ224" t="e">
            <v>#REF!</v>
          </cell>
          <cell r="BK224" t="e">
            <v>#REF!</v>
          </cell>
          <cell r="BL224" t="e">
            <v>#REF!</v>
          </cell>
          <cell r="BM224" t="e">
            <v>#REF!</v>
          </cell>
          <cell r="BN224" t="e">
            <v>#REF!</v>
          </cell>
          <cell r="BO224" t="e">
            <v>#REF!</v>
          </cell>
          <cell r="BP224" t="e">
            <v>#REF!</v>
          </cell>
          <cell r="BQ224" t="e">
            <v>#REF!</v>
          </cell>
          <cell r="BR224" t="e">
            <v>#REF!</v>
          </cell>
          <cell r="BS224" t="e">
            <v>#REF!</v>
          </cell>
          <cell r="BT224" t="e">
            <v>#REF!</v>
          </cell>
          <cell r="BU224" t="e">
            <v>#REF!</v>
          </cell>
          <cell r="BV224" t="e">
            <v>#REF!</v>
          </cell>
          <cell r="BW224" t="e">
            <v>#REF!</v>
          </cell>
          <cell r="BX224" t="e">
            <v>#REF!</v>
          </cell>
          <cell r="BY224" t="e">
            <v>#REF!</v>
          </cell>
          <cell r="BZ224" t="e">
            <v>#REF!</v>
          </cell>
          <cell r="CA224" t="e">
            <v>#REF!</v>
          </cell>
        </row>
        <row r="225">
          <cell r="A225" t="e">
            <v>#REF!</v>
          </cell>
          <cell r="B225" t="e">
            <v>#REF!</v>
          </cell>
          <cell r="C225" t="e">
            <v>#REF!</v>
          </cell>
          <cell r="D225" t="e">
            <v>#REF!</v>
          </cell>
          <cell r="E225" t="e">
            <v>#REF!</v>
          </cell>
          <cell r="F225" t="e">
            <v>#REF!</v>
          </cell>
          <cell r="G225" t="e">
            <v>#REF!</v>
          </cell>
          <cell r="H225" t="e">
            <v>#REF!</v>
          </cell>
          <cell r="I225" t="e">
            <v>#REF!</v>
          </cell>
          <cell r="J225" t="e">
            <v>#REF!</v>
          </cell>
          <cell r="K225" t="e">
            <v>#REF!</v>
          </cell>
          <cell r="L225" t="e">
            <v>#REF!</v>
          </cell>
          <cell r="M225" t="e">
            <v>#REF!</v>
          </cell>
          <cell r="N225" t="e">
            <v>#REF!</v>
          </cell>
          <cell r="O225" t="e">
            <v>#REF!</v>
          </cell>
          <cell r="P225" t="e">
            <v>#REF!</v>
          </cell>
          <cell r="Q225" t="e">
            <v>#REF!</v>
          </cell>
          <cell r="R225" t="e">
            <v>#REF!</v>
          </cell>
          <cell r="S225" t="e">
            <v>#REF!</v>
          </cell>
          <cell r="T225" t="e">
            <v>#REF!</v>
          </cell>
          <cell r="U225" t="e">
            <v>#REF!</v>
          </cell>
          <cell r="V225" t="e">
            <v>#REF!</v>
          </cell>
          <cell r="W225" t="e">
            <v>#REF!</v>
          </cell>
          <cell r="X225" t="e">
            <v>#REF!</v>
          </cell>
          <cell r="Y225" t="e">
            <v>#REF!</v>
          </cell>
          <cell r="Z225" t="e">
            <v>#REF!</v>
          </cell>
          <cell r="AA225" t="e">
            <v>#REF!</v>
          </cell>
          <cell r="AB225" t="e">
            <v>#REF!</v>
          </cell>
          <cell r="AC225" t="e">
            <v>#REF!</v>
          </cell>
          <cell r="AD225" t="e">
            <v>#REF!</v>
          </cell>
          <cell r="AE225" t="e">
            <v>#REF!</v>
          </cell>
          <cell r="AF225" t="e">
            <v>#REF!</v>
          </cell>
          <cell r="AG225" t="e">
            <v>#REF!</v>
          </cell>
          <cell r="AH225" t="e">
            <v>#REF!</v>
          </cell>
          <cell r="AI225" t="e">
            <v>#REF!</v>
          </cell>
          <cell r="AJ225" t="e">
            <v>#REF!</v>
          </cell>
          <cell r="AK225" t="e">
            <v>#REF!</v>
          </cell>
          <cell r="AL225" t="e">
            <v>#REF!</v>
          </cell>
          <cell r="AM225" t="e">
            <v>#REF!</v>
          </cell>
          <cell r="AN225" t="e">
            <v>#REF!</v>
          </cell>
          <cell r="AO225" t="e">
            <v>#REF!</v>
          </cell>
          <cell r="AP225" t="e">
            <v>#REF!</v>
          </cell>
          <cell r="AQ225" t="e">
            <v>#REF!</v>
          </cell>
          <cell r="AR225" t="e">
            <v>#REF!</v>
          </cell>
          <cell r="AS225" t="e">
            <v>#REF!</v>
          </cell>
          <cell r="AT225" t="e">
            <v>#REF!</v>
          </cell>
          <cell r="AU225" t="e">
            <v>#REF!</v>
          </cell>
          <cell r="AV225" t="e">
            <v>#REF!</v>
          </cell>
          <cell r="AW225" t="e">
            <v>#REF!</v>
          </cell>
          <cell r="AX225" t="e">
            <v>#REF!</v>
          </cell>
          <cell r="AY225" t="e">
            <v>#REF!</v>
          </cell>
          <cell r="AZ225" t="e">
            <v>#REF!</v>
          </cell>
          <cell r="BA225" t="e">
            <v>#REF!</v>
          </cell>
          <cell r="BB225" t="e">
            <v>#REF!</v>
          </cell>
          <cell r="BC225" t="e">
            <v>#REF!</v>
          </cell>
          <cell r="BD225" t="e">
            <v>#REF!</v>
          </cell>
          <cell r="BE225" t="e">
            <v>#REF!</v>
          </cell>
          <cell r="BF225" t="e">
            <v>#REF!</v>
          </cell>
          <cell r="BG225" t="e">
            <v>#REF!</v>
          </cell>
          <cell r="BH225" t="e">
            <v>#REF!</v>
          </cell>
          <cell r="BI225" t="e">
            <v>#REF!</v>
          </cell>
          <cell r="BJ225" t="e">
            <v>#REF!</v>
          </cell>
          <cell r="BK225" t="e">
            <v>#REF!</v>
          </cell>
          <cell r="BL225" t="e">
            <v>#REF!</v>
          </cell>
          <cell r="BM225" t="e">
            <v>#REF!</v>
          </cell>
          <cell r="BN225" t="e">
            <v>#REF!</v>
          </cell>
          <cell r="BO225" t="e">
            <v>#REF!</v>
          </cell>
          <cell r="BP225" t="e">
            <v>#REF!</v>
          </cell>
          <cell r="BQ225" t="e">
            <v>#REF!</v>
          </cell>
          <cell r="BR225" t="e">
            <v>#REF!</v>
          </cell>
          <cell r="BS225" t="e">
            <v>#REF!</v>
          </cell>
          <cell r="BT225" t="e">
            <v>#REF!</v>
          </cell>
          <cell r="BU225" t="e">
            <v>#REF!</v>
          </cell>
          <cell r="BV225" t="e">
            <v>#REF!</v>
          </cell>
          <cell r="BW225" t="e">
            <v>#REF!</v>
          </cell>
          <cell r="BX225" t="e">
            <v>#REF!</v>
          </cell>
          <cell r="BY225" t="e">
            <v>#REF!</v>
          </cell>
          <cell r="BZ225" t="e">
            <v>#REF!</v>
          </cell>
          <cell r="CA225" t="e">
            <v>#REF!</v>
          </cell>
        </row>
        <row r="226">
          <cell r="A226" t="e">
            <v>#REF!</v>
          </cell>
          <cell r="B226" t="e">
            <v>#REF!</v>
          </cell>
          <cell r="C226" t="e">
            <v>#REF!</v>
          </cell>
          <cell r="D226" t="e">
            <v>#REF!</v>
          </cell>
          <cell r="E226" t="e">
            <v>#REF!</v>
          </cell>
          <cell r="F226" t="e">
            <v>#REF!</v>
          </cell>
          <cell r="G226" t="e">
            <v>#REF!</v>
          </cell>
          <cell r="H226" t="e">
            <v>#REF!</v>
          </cell>
          <cell r="I226" t="e">
            <v>#REF!</v>
          </cell>
          <cell r="J226" t="e">
            <v>#REF!</v>
          </cell>
          <cell r="K226" t="e">
            <v>#REF!</v>
          </cell>
          <cell r="L226" t="e">
            <v>#REF!</v>
          </cell>
          <cell r="M226" t="e">
            <v>#REF!</v>
          </cell>
          <cell r="N226" t="e">
            <v>#REF!</v>
          </cell>
          <cell r="O226" t="e">
            <v>#REF!</v>
          </cell>
          <cell r="P226" t="e">
            <v>#REF!</v>
          </cell>
          <cell r="Q226" t="e">
            <v>#REF!</v>
          </cell>
          <cell r="R226" t="e">
            <v>#REF!</v>
          </cell>
          <cell r="S226" t="e">
            <v>#REF!</v>
          </cell>
          <cell r="T226" t="e">
            <v>#REF!</v>
          </cell>
          <cell r="U226" t="e">
            <v>#REF!</v>
          </cell>
          <cell r="V226" t="e">
            <v>#REF!</v>
          </cell>
          <cell r="W226" t="e">
            <v>#REF!</v>
          </cell>
          <cell r="X226" t="e">
            <v>#REF!</v>
          </cell>
          <cell r="Y226" t="e">
            <v>#REF!</v>
          </cell>
          <cell r="Z226" t="e">
            <v>#REF!</v>
          </cell>
          <cell r="AA226" t="e">
            <v>#REF!</v>
          </cell>
          <cell r="AB226" t="e">
            <v>#REF!</v>
          </cell>
          <cell r="AC226" t="e">
            <v>#REF!</v>
          </cell>
          <cell r="AD226" t="e">
            <v>#REF!</v>
          </cell>
          <cell r="AE226" t="e">
            <v>#REF!</v>
          </cell>
          <cell r="AF226" t="e">
            <v>#REF!</v>
          </cell>
          <cell r="AG226" t="e">
            <v>#REF!</v>
          </cell>
          <cell r="AH226" t="e">
            <v>#REF!</v>
          </cell>
          <cell r="AI226" t="e">
            <v>#REF!</v>
          </cell>
          <cell r="AJ226" t="e">
            <v>#REF!</v>
          </cell>
          <cell r="AK226" t="e">
            <v>#REF!</v>
          </cell>
          <cell r="AL226" t="e">
            <v>#REF!</v>
          </cell>
          <cell r="AM226" t="e">
            <v>#REF!</v>
          </cell>
          <cell r="AN226" t="e">
            <v>#REF!</v>
          </cell>
          <cell r="AO226" t="e">
            <v>#REF!</v>
          </cell>
          <cell r="AP226" t="e">
            <v>#REF!</v>
          </cell>
          <cell r="AQ226" t="e">
            <v>#REF!</v>
          </cell>
          <cell r="AR226" t="e">
            <v>#REF!</v>
          </cell>
          <cell r="AS226" t="e">
            <v>#REF!</v>
          </cell>
          <cell r="AT226" t="e">
            <v>#REF!</v>
          </cell>
          <cell r="AU226" t="e">
            <v>#REF!</v>
          </cell>
          <cell r="AV226" t="e">
            <v>#REF!</v>
          </cell>
          <cell r="AW226" t="e">
            <v>#REF!</v>
          </cell>
          <cell r="AX226" t="e">
            <v>#REF!</v>
          </cell>
          <cell r="AY226" t="e">
            <v>#REF!</v>
          </cell>
          <cell r="AZ226" t="e">
            <v>#REF!</v>
          </cell>
          <cell r="BA226" t="e">
            <v>#REF!</v>
          </cell>
          <cell r="BB226" t="e">
            <v>#REF!</v>
          </cell>
          <cell r="BC226" t="e">
            <v>#REF!</v>
          </cell>
          <cell r="BD226" t="e">
            <v>#REF!</v>
          </cell>
          <cell r="BE226" t="e">
            <v>#REF!</v>
          </cell>
          <cell r="BF226" t="e">
            <v>#REF!</v>
          </cell>
          <cell r="BG226" t="e">
            <v>#REF!</v>
          </cell>
          <cell r="BH226" t="e">
            <v>#REF!</v>
          </cell>
          <cell r="BI226" t="e">
            <v>#REF!</v>
          </cell>
          <cell r="BJ226" t="e">
            <v>#REF!</v>
          </cell>
          <cell r="BK226" t="e">
            <v>#REF!</v>
          </cell>
          <cell r="BL226" t="e">
            <v>#REF!</v>
          </cell>
          <cell r="BM226" t="e">
            <v>#REF!</v>
          </cell>
          <cell r="BN226" t="e">
            <v>#REF!</v>
          </cell>
          <cell r="BO226" t="e">
            <v>#REF!</v>
          </cell>
          <cell r="BP226" t="e">
            <v>#REF!</v>
          </cell>
          <cell r="BQ226" t="e">
            <v>#REF!</v>
          </cell>
          <cell r="BR226" t="e">
            <v>#REF!</v>
          </cell>
          <cell r="BS226" t="e">
            <v>#REF!</v>
          </cell>
          <cell r="BT226" t="e">
            <v>#REF!</v>
          </cell>
          <cell r="BU226" t="e">
            <v>#REF!</v>
          </cell>
          <cell r="BV226" t="e">
            <v>#REF!</v>
          </cell>
          <cell r="BW226" t="e">
            <v>#REF!</v>
          </cell>
          <cell r="BX226" t="e">
            <v>#REF!</v>
          </cell>
          <cell r="BY226" t="e">
            <v>#REF!</v>
          </cell>
          <cell r="BZ226" t="e">
            <v>#REF!</v>
          </cell>
          <cell r="CA226" t="e">
            <v>#REF!</v>
          </cell>
        </row>
        <row r="227">
          <cell r="A227" t="e">
            <v>#REF!</v>
          </cell>
          <cell r="B227" t="e">
            <v>#REF!</v>
          </cell>
          <cell r="C227" t="e">
            <v>#REF!</v>
          </cell>
          <cell r="D227" t="e">
            <v>#REF!</v>
          </cell>
          <cell r="E227" t="e">
            <v>#REF!</v>
          </cell>
          <cell r="F227" t="e">
            <v>#REF!</v>
          </cell>
          <cell r="G227" t="e">
            <v>#REF!</v>
          </cell>
          <cell r="H227" t="e">
            <v>#REF!</v>
          </cell>
          <cell r="I227" t="e">
            <v>#REF!</v>
          </cell>
          <cell r="J227" t="e">
            <v>#REF!</v>
          </cell>
          <cell r="K227" t="e">
            <v>#REF!</v>
          </cell>
          <cell r="L227" t="e">
            <v>#REF!</v>
          </cell>
          <cell r="M227" t="e">
            <v>#REF!</v>
          </cell>
          <cell r="N227" t="e">
            <v>#REF!</v>
          </cell>
          <cell r="O227" t="e">
            <v>#REF!</v>
          </cell>
          <cell r="P227" t="e">
            <v>#REF!</v>
          </cell>
          <cell r="Q227" t="e">
            <v>#REF!</v>
          </cell>
          <cell r="R227" t="e">
            <v>#REF!</v>
          </cell>
          <cell r="S227" t="e">
            <v>#REF!</v>
          </cell>
          <cell r="T227" t="e">
            <v>#REF!</v>
          </cell>
          <cell r="U227" t="e">
            <v>#REF!</v>
          </cell>
          <cell r="V227" t="e">
            <v>#REF!</v>
          </cell>
          <cell r="W227" t="e">
            <v>#REF!</v>
          </cell>
          <cell r="X227" t="e">
            <v>#REF!</v>
          </cell>
          <cell r="Y227" t="e">
            <v>#REF!</v>
          </cell>
          <cell r="Z227" t="e">
            <v>#REF!</v>
          </cell>
          <cell r="AA227" t="e">
            <v>#REF!</v>
          </cell>
          <cell r="AB227" t="e">
            <v>#REF!</v>
          </cell>
          <cell r="AC227" t="e">
            <v>#REF!</v>
          </cell>
          <cell r="AD227" t="e">
            <v>#REF!</v>
          </cell>
          <cell r="AE227" t="e">
            <v>#REF!</v>
          </cell>
          <cell r="AF227" t="e">
            <v>#REF!</v>
          </cell>
          <cell r="AG227" t="e">
            <v>#REF!</v>
          </cell>
          <cell r="AH227" t="e">
            <v>#REF!</v>
          </cell>
          <cell r="AI227" t="e">
            <v>#REF!</v>
          </cell>
          <cell r="AJ227" t="e">
            <v>#REF!</v>
          </cell>
          <cell r="AK227" t="e">
            <v>#REF!</v>
          </cell>
          <cell r="AL227" t="e">
            <v>#REF!</v>
          </cell>
          <cell r="AM227" t="e">
            <v>#REF!</v>
          </cell>
          <cell r="AN227" t="e">
            <v>#REF!</v>
          </cell>
          <cell r="AO227" t="e">
            <v>#REF!</v>
          </cell>
          <cell r="AP227" t="e">
            <v>#REF!</v>
          </cell>
          <cell r="AQ227" t="e">
            <v>#REF!</v>
          </cell>
          <cell r="AR227" t="e">
            <v>#REF!</v>
          </cell>
          <cell r="AS227" t="e">
            <v>#REF!</v>
          </cell>
          <cell r="AT227" t="e">
            <v>#REF!</v>
          </cell>
          <cell r="AU227" t="e">
            <v>#REF!</v>
          </cell>
          <cell r="AV227" t="e">
            <v>#REF!</v>
          </cell>
          <cell r="AW227" t="e">
            <v>#REF!</v>
          </cell>
          <cell r="AX227" t="e">
            <v>#REF!</v>
          </cell>
          <cell r="AY227" t="e">
            <v>#REF!</v>
          </cell>
          <cell r="AZ227" t="e">
            <v>#REF!</v>
          </cell>
          <cell r="BA227" t="e">
            <v>#REF!</v>
          </cell>
          <cell r="BB227" t="e">
            <v>#REF!</v>
          </cell>
          <cell r="BC227" t="e">
            <v>#REF!</v>
          </cell>
          <cell r="BD227" t="e">
            <v>#REF!</v>
          </cell>
          <cell r="BE227" t="e">
            <v>#REF!</v>
          </cell>
          <cell r="BF227" t="e">
            <v>#REF!</v>
          </cell>
          <cell r="BG227" t="e">
            <v>#REF!</v>
          </cell>
          <cell r="BH227" t="e">
            <v>#REF!</v>
          </cell>
          <cell r="BI227" t="e">
            <v>#REF!</v>
          </cell>
          <cell r="BJ227" t="e">
            <v>#REF!</v>
          </cell>
          <cell r="BK227" t="e">
            <v>#REF!</v>
          </cell>
          <cell r="BL227" t="e">
            <v>#REF!</v>
          </cell>
          <cell r="BM227" t="e">
            <v>#REF!</v>
          </cell>
          <cell r="BN227" t="e">
            <v>#REF!</v>
          </cell>
          <cell r="BO227" t="e">
            <v>#REF!</v>
          </cell>
          <cell r="BP227" t="e">
            <v>#REF!</v>
          </cell>
          <cell r="BQ227" t="e">
            <v>#REF!</v>
          </cell>
          <cell r="BR227" t="e">
            <v>#REF!</v>
          </cell>
          <cell r="BS227" t="e">
            <v>#REF!</v>
          </cell>
          <cell r="BT227" t="e">
            <v>#REF!</v>
          </cell>
          <cell r="BU227" t="e">
            <v>#REF!</v>
          </cell>
          <cell r="BV227" t="e">
            <v>#REF!</v>
          </cell>
          <cell r="BW227" t="e">
            <v>#REF!</v>
          </cell>
          <cell r="BX227" t="e">
            <v>#REF!</v>
          </cell>
          <cell r="BY227" t="e">
            <v>#REF!</v>
          </cell>
          <cell r="BZ227" t="e">
            <v>#REF!</v>
          </cell>
          <cell r="CA227" t="e">
            <v>#REF!</v>
          </cell>
        </row>
        <row r="228">
          <cell r="A228" t="e">
            <v>#REF!</v>
          </cell>
          <cell r="B228" t="e">
            <v>#REF!</v>
          </cell>
          <cell r="C228" t="e">
            <v>#REF!</v>
          </cell>
          <cell r="D228" t="e">
            <v>#REF!</v>
          </cell>
          <cell r="E228" t="e">
            <v>#REF!</v>
          </cell>
          <cell r="F228" t="e">
            <v>#REF!</v>
          </cell>
          <cell r="G228" t="e">
            <v>#REF!</v>
          </cell>
          <cell r="H228" t="e">
            <v>#REF!</v>
          </cell>
          <cell r="I228" t="e">
            <v>#REF!</v>
          </cell>
          <cell r="J228" t="e">
            <v>#REF!</v>
          </cell>
          <cell r="K228" t="e">
            <v>#REF!</v>
          </cell>
          <cell r="L228" t="e">
            <v>#REF!</v>
          </cell>
          <cell r="M228" t="e">
            <v>#REF!</v>
          </cell>
          <cell r="N228" t="e">
            <v>#REF!</v>
          </cell>
          <cell r="O228" t="e">
            <v>#REF!</v>
          </cell>
          <cell r="P228" t="e">
            <v>#REF!</v>
          </cell>
          <cell r="Q228" t="e">
            <v>#REF!</v>
          </cell>
          <cell r="R228" t="e">
            <v>#REF!</v>
          </cell>
          <cell r="S228" t="e">
            <v>#REF!</v>
          </cell>
          <cell r="T228" t="e">
            <v>#REF!</v>
          </cell>
          <cell r="U228" t="e">
            <v>#REF!</v>
          </cell>
          <cell r="V228" t="e">
            <v>#REF!</v>
          </cell>
          <cell r="W228" t="e">
            <v>#REF!</v>
          </cell>
          <cell r="X228" t="e">
            <v>#REF!</v>
          </cell>
          <cell r="Y228" t="e">
            <v>#REF!</v>
          </cell>
          <cell r="Z228" t="e">
            <v>#REF!</v>
          </cell>
          <cell r="AA228" t="e">
            <v>#REF!</v>
          </cell>
          <cell r="AB228" t="e">
            <v>#REF!</v>
          </cell>
          <cell r="AC228" t="e">
            <v>#REF!</v>
          </cell>
          <cell r="AD228" t="e">
            <v>#REF!</v>
          </cell>
          <cell r="AE228" t="e">
            <v>#REF!</v>
          </cell>
          <cell r="AF228" t="e">
            <v>#REF!</v>
          </cell>
          <cell r="AG228" t="e">
            <v>#REF!</v>
          </cell>
          <cell r="AH228" t="e">
            <v>#REF!</v>
          </cell>
          <cell r="AI228" t="e">
            <v>#REF!</v>
          </cell>
          <cell r="AJ228" t="e">
            <v>#REF!</v>
          </cell>
          <cell r="AK228" t="e">
            <v>#REF!</v>
          </cell>
          <cell r="AL228" t="e">
            <v>#REF!</v>
          </cell>
          <cell r="AM228" t="e">
            <v>#REF!</v>
          </cell>
          <cell r="AN228" t="e">
            <v>#REF!</v>
          </cell>
          <cell r="AO228" t="e">
            <v>#REF!</v>
          </cell>
          <cell r="AP228" t="e">
            <v>#REF!</v>
          </cell>
          <cell r="AQ228" t="e">
            <v>#REF!</v>
          </cell>
          <cell r="AR228" t="e">
            <v>#REF!</v>
          </cell>
          <cell r="AS228" t="e">
            <v>#REF!</v>
          </cell>
          <cell r="AT228" t="e">
            <v>#REF!</v>
          </cell>
          <cell r="AU228" t="e">
            <v>#REF!</v>
          </cell>
          <cell r="AV228" t="e">
            <v>#REF!</v>
          </cell>
          <cell r="AW228" t="e">
            <v>#REF!</v>
          </cell>
          <cell r="AX228" t="e">
            <v>#REF!</v>
          </cell>
          <cell r="AY228" t="e">
            <v>#REF!</v>
          </cell>
          <cell r="AZ228" t="e">
            <v>#REF!</v>
          </cell>
          <cell r="BA228" t="e">
            <v>#REF!</v>
          </cell>
          <cell r="BB228" t="e">
            <v>#REF!</v>
          </cell>
          <cell r="BC228" t="e">
            <v>#REF!</v>
          </cell>
          <cell r="BD228" t="e">
            <v>#REF!</v>
          </cell>
          <cell r="BE228" t="e">
            <v>#REF!</v>
          </cell>
          <cell r="BF228" t="e">
            <v>#REF!</v>
          </cell>
          <cell r="BG228" t="e">
            <v>#REF!</v>
          </cell>
          <cell r="BH228" t="e">
            <v>#REF!</v>
          </cell>
          <cell r="BI228" t="e">
            <v>#REF!</v>
          </cell>
          <cell r="BJ228" t="e">
            <v>#REF!</v>
          </cell>
          <cell r="BK228" t="e">
            <v>#REF!</v>
          </cell>
          <cell r="BL228" t="e">
            <v>#REF!</v>
          </cell>
          <cell r="BM228" t="e">
            <v>#REF!</v>
          </cell>
          <cell r="BN228" t="e">
            <v>#REF!</v>
          </cell>
          <cell r="BO228" t="e">
            <v>#REF!</v>
          </cell>
          <cell r="BP228" t="e">
            <v>#REF!</v>
          </cell>
          <cell r="BQ228" t="e">
            <v>#REF!</v>
          </cell>
          <cell r="BR228" t="e">
            <v>#REF!</v>
          </cell>
          <cell r="BS228" t="e">
            <v>#REF!</v>
          </cell>
          <cell r="BT228" t="e">
            <v>#REF!</v>
          </cell>
          <cell r="BU228" t="e">
            <v>#REF!</v>
          </cell>
          <cell r="BV228" t="e">
            <v>#REF!</v>
          </cell>
          <cell r="BW228" t="e">
            <v>#REF!</v>
          </cell>
          <cell r="BX228" t="e">
            <v>#REF!</v>
          </cell>
          <cell r="BY228" t="e">
            <v>#REF!</v>
          </cell>
          <cell r="BZ228" t="e">
            <v>#REF!</v>
          </cell>
          <cell r="CA228" t="e">
            <v>#REF!</v>
          </cell>
        </row>
        <row r="229">
          <cell r="A229" t="e">
            <v>#REF!</v>
          </cell>
          <cell r="B229" t="e">
            <v>#REF!</v>
          </cell>
          <cell r="C229" t="e">
            <v>#REF!</v>
          </cell>
          <cell r="D229" t="e">
            <v>#REF!</v>
          </cell>
          <cell r="E229" t="e">
            <v>#REF!</v>
          </cell>
          <cell r="F229" t="e">
            <v>#REF!</v>
          </cell>
          <cell r="G229" t="e">
            <v>#REF!</v>
          </cell>
          <cell r="H229" t="e">
            <v>#REF!</v>
          </cell>
          <cell r="I229" t="e">
            <v>#REF!</v>
          </cell>
          <cell r="J229" t="e">
            <v>#REF!</v>
          </cell>
          <cell r="K229" t="e">
            <v>#REF!</v>
          </cell>
          <cell r="L229" t="e">
            <v>#REF!</v>
          </cell>
          <cell r="M229" t="e">
            <v>#REF!</v>
          </cell>
          <cell r="N229" t="e">
            <v>#REF!</v>
          </cell>
          <cell r="O229" t="e">
            <v>#REF!</v>
          </cell>
          <cell r="P229" t="e">
            <v>#REF!</v>
          </cell>
          <cell r="Q229" t="e">
            <v>#REF!</v>
          </cell>
          <cell r="R229" t="e">
            <v>#REF!</v>
          </cell>
          <cell r="S229" t="e">
            <v>#REF!</v>
          </cell>
          <cell r="T229" t="e">
            <v>#REF!</v>
          </cell>
          <cell r="U229" t="e">
            <v>#REF!</v>
          </cell>
          <cell r="V229" t="e">
            <v>#REF!</v>
          </cell>
          <cell r="W229" t="e">
            <v>#REF!</v>
          </cell>
          <cell r="X229" t="e">
            <v>#REF!</v>
          </cell>
          <cell r="Y229" t="e">
            <v>#REF!</v>
          </cell>
          <cell r="Z229" t="e">
            <v>#REF!</v>
          </cell>
          <cell r="AA229" t="e">
            <v>#REF!</v>
          </cell>
          <cell r="AB229" t="e">
            <v>#REF!</v>
          </cell>
          <cell r="AC229" t="e">
            <v>#REF!</v>
          </cell>
          <cell r="AD229" t="e">
            <v>#REF!</v>
          </cell>
          <cell r="AE229" t="e">
            <v>#REF!</v>
          </cell>
          <cell r="AF229" t="e">
            <v>#REF!</v>
          </cell>
          <cell r="AG229" t="e">
            <v>#REF!</v>
          </cell>
          <cell r="AH229" t="e">
            <v>#REF!</v>
          </cell>
          <cell r="AI229" t="e">
            <v>#REF!</v>
          </cell>
          <cell r="AJ229" t="e">
            <v>#REF!</v>
          </cell>
          <cell r="AK229" t="e">
            <v>#REF!</v>
          </cell>
          <cell r="AL229" t="e">
            <v>#REF!</v>
          </cell>
          <cell r="AM229" t="e">
            <v>#REF!</v>
          </cell>
          <cell r="AN229" t="e">
            <v>#REF!</v>
          </cell>
          <cell r="AO229" t="e">
            <v>#REF!</v>
          </cell>
          <cell r="AP229" t="e">
            <v>#REF!</v>
          </cell>
          <cell r="AQ229" t="e">
            <v>#REF!</v>
          </cell>
          <cell r="AR229" t="e">
            <v>#REF!</v>
          </cell>
          <cell r="AS229" t="e">
            <v>#REF!</v>
          </cell>
          <cell r="AT229" t="e">
            <v>#REF!</v>
          </cell>
          <cell r="AU229" t="e">
            <v>#REF!</v>
          </cell>
          <cell r="AV229" t="e">
            <v>#REF!</v>
          </cell>
          <cell r="AW229" t="e">
            <v>#REF!</v>
          </cell>
          <cell r="AX229" t="e">
            <v>#REF!</v>
          </cell>
          <cell r="AY229" t="e">
            <v>#REF!</v>
          </cell>
          <cell r="AZ229" t="e">
            <v>#REF!</v>
          </cell>
          <cell r="BA229" t="e">
            <v>#REF!</v>
          </cell>
          <cell r="BB229" t="e">
            <v>#REF!</v>
          </cell>
          <cell r="BC229" t="e">
            <v>#REF!</v>
          </cell>
          <cell r="BD229" t="e">
            <v>#REF!</v>
          </cell>
          <cell r="BE229" t="e">
            <v>#REF!</v>
          </cell>
          <cell r="BF229" t="e">
            <v>#REF!</v>
          </cell>
          <cell r="BG229" t="e">
            <v>#REF!</v>
          </cell>
          <cell r="BH229" t="e">
            <v>#REF!</v>
          </cell>
          <cell r="BI229" t="e">
            <v>#REF!</v>
          </cell>
          <cell r="BJ229" t="e">
            <v>#REF!</v>
          </cell>
          <cell r="BK229" t="e">
            <v>#REF!</v>
          </cell>
          <cell r="BL229" t="e">
            <v>#REF!</v>
          </cell>
          <cell r="BM229" t="e">
            <v>#REF!</v>
          </cell>
          <cell r="BN229" t="e">
            <v>#REF!</v>
          </cell>
          <cell r="BO229" t="e">
            <v>#REF!</v>
          </cell>
          <cell r="BP229" t="e">
            <v>#REF!</v>
          </cell>
          <cell r="BQ229" t="e">
            <v>#REF!</v>
          </cell>
          <cell r="BR229" t="e">
            <v>#REF!</v>
          </cell>
          <cell r="BS229" t="e">
            <v>#REF!</v>
          </cell>
          <cell r="BT229" t="e">
            <v>#REF!</v>
          </cell>
          <cell r="BU229" t="e">
            <v>#REF!</v>
          </cell>
          <cell r="BV229" t="e">
            <v>#REF!</v>
          </cell>
          <cell r="BW229" t="e">
            <v>#REF!</v>
          </cell>
          <cell r="BX229" t="e">
            <v>#REF!</v>
          </cell>
          <cell r="BY229" t="e">
            <v>#REF!</v>
          </cell>
          <cell r="BZ229" t="e">
            <v>#REF!</v>
          </cell>
          <cell r="CA229" t="e">
            <v>#REF!</v>
          </cell>
        </row>
        <row r="230">
          <cell r="A230" t="e">
            <v>#REF!</v>
          </cell>
          <cell r="B230" t="e">
            <v>#REF!</v>
          </cell>
          <cell r="C230" t="e">
            <v>#REF!</v>
          </cell>
          <cell r="D230" t="e">
            <v>#REF!</v>
          </cell>
          <cell r="E230" t="e">
            <v>#REF!</v>
          </cell>
          <cell r="F230" t="e">
            <v>#REF!</v>
          </cell>
          <cell r="G230" t="e">
            <v>#REF!</v>
          </cell>
          <cell r="H230" t="e">
            <v>#REF!</v>
          </cell>
          <cell r="I230" t="e">
            <v>#REF!</v>
          </cell>
          <cell r="J230" t="e">
            <v>#REF!</v>
          </cell>
          <cell r="K230" t="e">
            <v>#REF!</v>
          </cell>
          <cell r="L230" t="e">
            <v>#REF!</v>
          </cell>
          <cell r="M230" t="e">
            <v>#REF!</v>
          </cell>
          <cell r="N230" t="e">
            <v>#REF!</v>
          </cell>
          <cell r="O230" t="e">
            <v>#REF!</v>
          </cell>
          <cell r="P230" t="e">
            <v>#REF!</v>
          </cell>
          <cell r="Q230" t="e">
            <v>#REF!</v>
          </cell>
          <cell r="R230" t="e">
            <v>#REF!</v>
          </cell>
          <cell r="S230" t="e">
            <v>#REF!</v>
          </cell>
          <cell r="T230" t="e">
            <v>#REF!</v>
          </cell>
          <cell r="U230" t="e">
            <v>#REF!</v>
          </cell>
          <cell r="V230" t="e">
            <v>#REF!</v>
          </cell>
          <cell r="W230" t="e">
            <v>#REF!</v>
          </cell>
          <cell r="X230" t="e">
            <v>#REF!</v>
          </cell>
          <cell r="Y230" t="e">
            <v>#REF!</v>
          </cell>
          <cell r="Z230" t="e">
            <v>#REF!</v>
          </cell>
          <cell r="AA230" t="e">
            <v>#REF!</v>
          </cell>
          <cell r="AB230" t="e">
            <v>#REF!</v>
          </cell>
          <cell r="AC230" t="e">
            <v>#REF!</v>
          </cell>
          <cell r="AD230" t="e">
            <v>#REF!</v>
          </cell>
          <cell r="AE230" t="e">
            <v>#REF!</v>
          </cell>
          <cell r="AF230" t="e">
            <v>#REF!</v>
          </cell>
          <cell r="AG230" t="e">
            <v>#REF!</v>
          </cell>
          <cell r="AH230" t="e">
            <v>#REF!</v>
          </cell>
          <cell r="AI230" t="e">
            <v>#REF!</v>
          </cell>
          <cell r="AJ230" t="e">
            <v>#REF!</v>
          </cell>
          <cell r="AK230" t="e">
            <v>#REF!</v>
          </cell>
          <cell r="AL230" t="e">
            <v>#REF!</v>
          </cell>
          <cell r="AM230" t="e">
            <v>#REF!</v>
          </cell>
          <cell r="AN230" t="e">
            <v>#REF!</v>
          </cell>
          <cell r="AO230" t="e">
            <v>#REF!</v>
          </cell>
          <cell r="AP230" t="e">
            <v>#REF!</v>
          </cell>
          <cell r="AQ230" t="e">
            <v>#REF!</v>
          </cell>
          <cell r="AR230" t="e">
            <v>#REF!</v>
          </cell>
          <cell r="AS230" t="e">
            <v>#REF!</v>
          </cell>
          <cell r="AT230" t="e">
            <v>#REF!</v>
          </cell>
          <cell r="AU230" t="e">
            <v>#REF!</v>
          </cell>
          <cell r="AV230" t="e">
            <v>#REF!</v>
          </cell>
          <cell r="AW230" t="e">
            <v>#REF!</v>
          </cell>
          <cell r="AX230" t="e">
            <v>#REF!</v>
          </cell>
          <cell r="AY230" t="e">
            <v>#REF!</v>
          </cell>
          <cell r="AZ230" t="e">
            <v>#REF!</v>
          </cell>
          <cell r="BA230" t="e">
            <v>#REF!</v>
          </cell>
          <cell r="BB230" t="e">
            <v>#REF!</v>
          </cell>
          <cell r="BC230" t="e">
            <v>#REF!</v>
          </cell>
          <cell r="BD230" t="e">
            <v>#REF!</v>
          </cell>
          <cell r="BE230" t="e">
            <v>#REF!</v>
          </cell>
          <cell r="BF230" t="e">
            <v>#REF!</v>
          </cell>
          <cell r="BG230" t="e">
            <v>#REF!</v>
          </cell>
          <cell r="BH230" t="e">
            <v>#REF!</v>
          </cell>
          <cell r="BI230" t="e">
            <v>#REF!</v>
          </cell>
          <cell r="BJ230" t="e">
            <v>#REF!</v>
          </cell>
          <cell r="BK230" t="e">
            <v>#REF!</v>
          </cell>
          <cell r="BL230" t="e">
            <v>#REF!</v>
          </cell>
          <cell r="BM230" t="e">
            <v>#REF!</v>
          </cell>
          <cell r="BN230" t="e">
            <v>#REF!</v>
          </cell>
          <cell r="BO230" t="e">
            <v>#REF!</v>
          </cell>
          <cell r="BP230" t="e">
            <v>#REF!</v>
          </cell>
          <cell r="BQ230" t="e">
            <v>#REF!</v>
          </cell>
          <cell r="BR230" t="e">
            <v>#REF!</v>
          </cell>
          <cell r="BS230" t="e">
            <v>#REF!</v>
          </cell>
          <cell r="BT230" t="e">
            <v>#REF!</v>
          </cell>
          <cell r="BU230" t="e">
            <v>#REF!</v>
          </cell>
          <cell r="BV230" t="e">
            <v>#REF!</v>
          </cell>
          <cell r="BW230" t="e">
            <v>#REF!</v>
          </cell>
          <cell r="BX230" t="e">
            <v>#REF!</v>
          </cell>
          <cell r="BY230" t="e">
            <v>#REF!</v>
          </cell>
          <cell r="BZ230" t="e">
            <v>#REF!</v>
          </cell>
          <cell r="CA230" t="e">
            <v>#REF!</v>
          </cell>
        </row>
        <row r="231">
          <cell r="A231" t="e">
            <v>#REF!</v>
          </cell>
          <cell r="B231" t="e">
            <v>#REF!</v>
          </cell>
          <cell r="C231" t="e">
            <v>#REF!</v>
          </cell>
          <cell r="D231" t="e">
            <v>#REF!</v>
          </cell>
          <cell r="E231" t="e">
            <v>#REF!</v>
          </cell>
          <cell r="F231" t="e">
            <v>#REF!</v>
          </cell>
          <cell r="G231" t="e">
            <v>#REF!</v>
          </cell>
          <cell r="H231" t="e">
            <v>#REF!</v>
          </cell>
          <cell r="I231" t="e">
            <v>#REF!</v>
          </cell>
          <cell r="J231" t="e">
            <v>#REF!</v>
          </cell>
          <cell r="K231" t="e">
            <v>#REF!</v>
          </cell>
          <cell r="L231" t="e">
            <v>#REF!</v>
          </cell>
          <cell r="M231" t="e">
            <v>#REF!</v>
          </cell>
          <cell r="N231" t="e">
            <v>#REF!</v>
          </cell>
          <cell r="O231" t="e">
            <v>#REF!</v>
          </cell>
          <cell r="P231" t="e">
            <v>#REF!</v>
          </cell>
          <cell r="Q231" t="e">
            <v>#REF!</v>
          </cell>
          <cell r="R231" t="e">
            <v>#REF!</v>
          </cell>
          <cell r="S231" t="e">
            <v>#REF!</v>
          </cell>
          <cell r="T231" t="e">
            <v>#REF!</v>
          </cell>
          <cell r="U231" t="e">
            <v>#REF!</v>
          </cell>
          <cell r="V231" t="e">
            <v>#REF!</v>
          </cell>
          <cell r="W231" t="e">
            <v>#REF!</v>
          </cell>
          <cell r="X231" t="e">
            <v>#REF!</v>
          </cell>
          <cell r="Y231" t="e">
            <v>#REF!</v>
          </cell>
          <cell r="Z231" t="e">
            <v>#REF!</v>
          </cell>
          <cell r="AA231" t="e">
            <v>#REF!</v>
          </cell>
          <cell r="AB231" t="e">
            <v>#REF!</v>
          </cell>
          <cell r="AC231" t="e">
            <v>#REF!</v>
          </cell>
          <cell r="AD231" t="e">
            <v>#REF!</v>
          </cell>
          <cell r="AE231" t="e">
            <v>#REF!</v>
          </cell>
          <cell r="AF231" t="e">
            <v>#REF!</v>
          </cell>
          <cell r="AG231" t="e">
            <v>#REF!</v>
          </cell>
          <cell r="AH231" t="e">
            <v>#REF!</v>
          </cell>
          <cell r="AI231" t="e">
            <v>#REF!</v>
          </cell>
          <cell r="AJ231" t="e">
            <v>#REF!</v>
          </cell>
          <cell r="AK231" t="e">
            <v>#REF!</v>
          </cell>
          <cell r="AL231" t="e">
            <v>#REF!</v>
          </cell>
          <cell r="AM231" t="e">
            <v>#REF!</v>
          </cell>
          <cell r="AN231" t="e">
            <v>#REF!</v>
          </cell>
          <cell r="AO231" t="e">
            <v>#REF!</v>
          </cell>
          <cell r="AP231" t="e">
            <v>#REF!</v>
          </cell>
          <cell r="AQ231" t="e">
            <v>#REF!</v>
          </cell>
          <cell r="AR231" t="e">
            <v>#REF!</v>
          </cell>
          <cell r="AS231" t="e">
            <v>#REF!</v>
          </cell>
          <cell r="AT231" t="e">
            <v>#REF!</v>
          </cell>
          <cell r="AU231" t="e">
            <v>#REF!</v>
          </cell>
          <cell r="AV231" t="e">
            <v>#REF!</v>
          </cell>
          <cell r="AW231" t="e">
            <v>#REF!</v>
          </cell>
          <cell r="AX231" t="e">
            <v>#REF!</v>
          </cell>
          <cell r="AY231" t="e">
            <v>#REF!</v>
          </cell>
          <cell r="AZ231" t="e">
            <v>#REF!</v>
          </cell>
          <cell r="BA231" t="e">
            <v>#REF!</v>
          </cell>
          <cell r="BB231" t="e">
            <v>#REF!</v>
          </cell>
          <cell r="BC231" t="e">
            <v>#REF!</v>
          </cell>
          <cell r="BD231" t="e">
            <v>#REF!</v>
          </cell>
          <cell r="BE231" t="e">
            <v>#REF!</v>
          </cell>
          <cell r="BF231" t="e">
            <v>#REF!</v>
          </cell>
          <cell r="BG231" t="e">
            <v>#REF!</v>
          </cell>
          <cell r="BH231" t="e">
            <v>#REF!</v>
          </cell>
          <cell r="BI231" t="e">
            <v>#REF!</v>
          </cell>
          <cell r="BJ231" t="e">
            <v>#REF!</v>
          </cell>
          <cell r="BK231" t="e">
            <v>#REF!</v>
          </cell>
          <cell r="BL231" t="e">
            <v>#REF!</v>
          </cell>
          <cell r="BM231" t="e">
            <v>#REF!</v>
          </cell>
          <cell r="BN231" t="e">
            <v>#REF!</v>
          </cell>
          <cell r="BO231" t="e">
            <v>#REF!</v>
          </cell>
          <cell r="BP231" t="e">
            <v>#REF!</v>
          </cell>
          <cell r="BQ231" t="e">
            <v>#REF!</v>
          </cell>
          <cell r="BR231" t="e">
            <v>#REF!</v>
          </cell>
          <cell r="BS231" t="e">
            <v>#REF!</v>
          </cell>
          <cell r="BT231" t="e">
            <v>#REF!</v>
          </cell>
          <cell r="BU231" t="e">
            <v>#REF!</v>
          </cell>
          <cell r="BV231" t="e">
            <v>#REF!</v>
          </cell>
          <cell r="BW231" t="e">
            <v>#REF!</v>
          </cell>
          <cell r="BX231" t="e">
            <v>#REF!</v>
          </cell>
          <cell r="BY231" t="e">
            <v>#REF!</v>
          </cell>
          <cell r="BZ231" t="e">
            <v>#REF!</v>
          </cell>
          <cell r="CA231" t="e">
            <v>#REF!</v>
          </cell>
        </row>
        <row r="232">
          <cell r="A232" t="e">
            <v>#REF!</v>
          </cell>
          <cell r="B232" t="e">
            <v>#REF!</v>
          </cell>
          <cell r="C232" t="e">
            <v>#REF!</v>
          </cell>
          <cell r="D232" t="e">
            <v>#REF!</v>
          </cell>
          <cell r="E232" t="e">
            <v>#REF!</v>
          </cell>
          <cell r="F232" t="e">
            <v>#REF!</v>
          </cell>
          <cell r="G232" t="e">
            <v>#REF!</v>
          </cell>
          <cell r="H232" t="e">
            <v>#REF!</v>
          </cell>
          <cell r="I232" t="e">
            <v>#REF!</v>
          </cell>
          <cell r="J232" t="e">
            <v>#REF!</v>
          </cell>
          <cell r="K232" t="e">
            <v>#REF!</v>
          </cell>
          <cell r="L232" t="e">
            <v>#REF!</v>
          </cell>
          <cell r="M232" t="e">
            <v>#REF!</v>
          </cell>
          <cell r="N232" t="e">
            <v>#REF!</v>
          </cell>
          <cell r="O232" t="e">
            <v>#REF!</v>
          </cell>
          <cell r="P232" t="e">
            <v>#REF!</v>
          </cell>
          <cell r="Q232" t="e">
            <v>#REF!</v>
          </cell>
          <cell r="R232" t="e">
            <v>#REF!</v>
          </cell>
          <cell r="S232" t="e">
            <v>#REF!</v>
          </cell>
          <cell r="T232" t="e">
            <v>#REF!</v>
          </cell>
          <cell r="U232" t="e">
            <v>#REF!</v>
          </cell>
          <cell r="V232" t="e">
            <v>#REF!</v>
          </cell>
          <cell r="W232" t="e">
            <v>#REF!</v>
          </cell>
          <cell r="X232" t="e">
            <v>#REF!</v>
          </cell>
          <cell r="Y232" t="e">
            <v>#REF!</v>
          </cell>
          <cell r="Z232" t="e">
            <v>#REF!</v>
          </cell>
          <cell r="AA232" t="e">
            <v>#REF!</v>
          </cell>
          <cell r="AB232" t="e">
            <v>#REF!</v>
          </cell>
          <cell r="AC232" t="e">
            <v>#REF!</v>
          </cell>
          <cell r="AD232" t="e">
            <v>#REF!</v>
          </cell>
          <cell r="AE232" t="e">
            <v>#REF!</v>
          </cell>
          <cell r="AF232" t="e">
            <v>#REF!</v>
          </cell>
          <cell r="AG232" t="e">
            <v>#REF!</v>
          </cell>
          <cell r="AH232" t="e">
            <v>#REF!</v>
          </cell>
          <cell r="AI232" t="e">
            <v>#REF!</v>
          </cell>
          <cell r="AJ232" t="e">
            <v>#REF!</v>
          </cell>
          <cell r="AK232" t="e">
            <v>#REF!</v>
          </cell>
          <cell r="AL232" t="e">
            <v>#REF!</v>
          </cell>
          <cell r="AM232" t="e">
            <v>#REF!</v>
          </cell>
          <cell r="AN232" t="e">
            <v>#REF!</v>
          </cell>
          <cell r="AO232" t="e">
            <v>#REF!</v>
          </cell>
          <cell r="AP232" t="e">
            <v>#REF!</v>
          </cell>
          <cell r="AQ232" t="e">
            <v>#REF!</v>
          </cell>
          <cell r="AR232" t="e">
            <v>#REF!</v>
          </cell>
          <cell r="AS232" t="e">
            <v>#REF!</v>
          </cell>
          <cell r="AT232" t="e">
            <v>#REF!</v>
          </cell>
          <cell r="AU232" t="e">
            <v>#REF!</v>
          </cell>
          <cell r="AV232" t="e">
            <v>#REF!</v>
          </cell>
          <cell r="AW232" t="e">
            <v>#REF!</v>
          </cell>
          <cell r="AX232" t="e">
            <v>#REF!</v>
          </cell>
          <cell r="AY232" t="e">
            <v>#REF!</v>
          </cell>
          <cell r="AZ232" t="e">
            <v>#REF!</v>
          </cell>
          <cell r="BA232" t="e">
            <v>#REF!</v>
          </cell>
          <cell r="BB232" t="e">
            <v>#REF!</v>
          </cell>
          <cell r="BC232" t="e">
            <v>#REF!</v>
          </cell>
          <cell r="BD232" t="e">
            <v>#REF!</v>
          </cell>
          <cell r="BE232" t="e">
            <v>#REF!</v>
          </cell>
          <cell r="BF232" t="e">
            <v>#REF!</v>
          </cell>
          <cell r="BG232" t="e">
            <v>#REF!</v>
          </cell>
          <cell r="BH232" t="e">
            <v>#REF!</v>
          </cell>
          <cell r="BI232" t="e">
            <v>#REF!</v>
          </cell>
          <cell r="BJ232" t="e">
            <v>#REF!</v>
          </cell>
          <cell r="BK232" t="e">
            <v>#REF!</v>
          </cell>
          <cell r="BL232" t="e">
            <v>#REF!</v>
          </cell>
          <cell r="BM232" t="e">
            <v>#REF!</v>
          </cell>
          <cell r="BN232" t="e">
            <v>#REF!</v>
          </cell>
          <cell r="BO232" t="e">
            <v>#REF!</v>
          </cell>
          <cell r="BP232" t="e">
            <v>#REF!</v>
          </cell>
          <cell r="BQ232" t="e">
            <v>#REF!</v>
          </cell>
          <cell r="BR232" t="e">
            <v>#REF!</v>
          </cell>
          <cell r="BS232" t="e">
            <v>#REF!</v>
          </cell>
          <cell r="BT232" t="e">
            <v>#REF!</v>
          </cell>
          <cell r="BU232" t="e">
            <v>#REF!</v>
          </cell>
          <cell r="BV232" t="e">
            <v>#REF!</v>
          </cell>
          <cell r="BW232" t="e">
            <v>#REF!</v>
          </cell>
          <cell r="BX232" t="e">
            <v>#REF!</v>
          </cell>
          <cell r="BY232" t="e">
            <v>#REF!</v>
          </cell>
          <cell r="BZ232" t="e">
            <v>#REF!</v>
          </cell>
          <cell r="CA232" t="e">
            <v>#REF!</v>
          </cell>
        </row>
        <row r="233">
          <cell r="A233" t="e">
            <v>#REF!</v>
          </cell>
          <cell r="B233" t="e">
            <v>#REF!</v>
          </cell>
          <cell r="C233" t="e">
            <v>#REF!</v>
          </cell>
          <cell r="D233" t="e">
            <v>#REF!</v>
          </cell>
          <cell r="E233" t="e">
            <v>#REF!</v>
          </cell>
          <cell r="F233" t="e">
            <v>#REF!</v>
          </cell>
          <cell r="G233" t="e">
            <v>#REF!</v>
          </cell>
          <cell r="H233" t="e">
            <v>#REF!</v>
          </cell>
          <cell r="I233" t="e">
            <v>#REF!</v>
          </cell>
          <cell r="J233" t="e">
            <v>#REF!</v>
          </cell>
          <cell r="K233" t="e">
            <v>#REF!</v>
          </cell>
          <cell r="L233" t="e">
            <v>#REF!</v>
          </cell>
          <cell r="M233" t="e">
            <v>#REF!</v>
          </cell>
          <cell r="N233" t="e">
            <v>#REF!</v>
          </cell>
          <cell r="O233" t="e">
            <v>#REF!</v>
          </cell>
          <cell r="P233" t="e">
            <v>#REF!</v>
          </cell>
          <cell r="Q233" t="e">
            <v>#REF!</v>
          </cell>
          <cell r="R233" t="e">
            <v>#REF!</v>
          </cell>
          <cell r="S233" t="e">
            <v>#REF!</v>
          </cell>
          <cell r="T233" t="e">
            <v>#REF!</v>
          </cell>
          <cell r="U233" t="e">
            <v>#REF!</v>
          </cell>
          <cell r="V233" t="e">
            <v>#REF!</v>
          </cell>
          <cell r="W233" t="e">
            <v>#REF!</v>
          </cell>
          <cell r="X233" t="e">
            <v>#REF!</v>
          </cell>
          <cell r="Y233" t="e">
            <v>#REF!</v>
          </cell>
          <cell r="Z233" t="e">
            <v>#REF!</v>
          </cell>
          <cell r="AA233" t="e">
            <v>#REF!</v>
          </cell>
          <cell r="AB233" t="e">
            <v>#REF!</v>
          </cell>
          <cell r="AC233" t="e">
            <v>#REF!</v>
          </cell>
          <cell r="AD233" t="e">
            <v>#REF!</v>
          </cell>
          <cell r="AE233" t="e">
            <v>#REF!</v>
          </cell>
          <cell r="AF233" t="e">
            <v>#REF!</v>
          </cell>
          <cell r="AG233" t="e">
            <v>#REF!</v>
          </cell>
          <cell r="AH233" t="e">
            <v>#REF!</v>
          </cell>
          <cell r="AI233" t="e">
            <v>#REF!</v>
          </cell>
          <cell r="AJ233" t="e">
            <v>#REF!</v>
          </cell>
          <cell r="AK233" t="e">
            <v>#REF!</v>
          </cell>
          <cell r="AL233" t="e">
            <v>#REF!</v>
          </cell>
          <cell r="AM233" t="e">
            <v>#REF!</v>
          </cell>
          <cell r="AN233" t="e">
            <v>#REF!</v>
          </cell>
          <cell r="AO233" t="e">
            <v>#REF!</v>
          </cell>
          <cell r="AP233" t="e">
            <v>#REF!</v>
          </cell>
          <cell r="AQ233" t="e">
            <v>#REF!</v>
          </cell>
          <cell r="AR233" t="e">
            <v>#REF!</v>
          </cell>
          <cell r="AS233" t="e">
            <v>#REF!</v>
          </cell>
          <cell r="AT233" t="e">
            <v>#REF!</v>
          </cell>
          <cell r="AU233" t="e">
            <v>#REF!</v>
          </cell>
          <cell r="AV233" t="e">
            <v>#REF!</v>
          </cell>
          <cell r="AW233" t="e">
            <v>#REF!</v>
          </cell>
          <cell r="AX233" t="e">
            <v>#REF!</v>
          </cell>
          <cell r="AY233" t="e">
            <v>#REF!</v>
          </cell>
          <cell r="AZ233" t="e">
            <v>#REF!</v>
          </cell>
          <cell r="BA233" t="e">
            <v>#REF!</v>
          </cell>
          <cell r="BB233" t="e">
            <v>#REF!</v>
          </cell>
          <cell r="BC233" t="e">
            <v>#REF!</v>
          </cell>
          <cell r="BD233" t="e">
            <v>#REF!</v>
          </cell>
          <cell r="BE233" t="e">
            <v>#REF!</v>
          </cell>
          <cell r="BF233" t="e">
            <v>#REF!</v>
          </cell>
          <cell r="BG233" t="e">
            <v>#REF!</v>
          </cell>
          <cell r="BH233" t="e">
            <v>#REF!</v>
          </cell>
          <cell r="BI233" t="e">
            <v>#REF!</v>
          </cell>
          <cell r="BJ233" t="e">
            <v>#REF!</v>
          </cell>
          <cell r="BK233" t="e">
            <v>#REF!</v>
          </cell>
          <cell r="BL233" t="e">
            <v>#REF!</v>
          </cell>
          <cell r="BM233" t="e">
            <v>#REF!</v>
          </cell>
          <cell r="BN233" t="e">
            <v>#REF!</v>
          </cell>
          <cell r="BO233" t="e">
            <v>#REF!</v>
          </cell>
          <cell r="BP233" t="e">
            <v>#REF!</v>
          </cell>
          <cell r="BQ233" t="e">
            <v>#REF!</v>
          </cell>
          <cell r="BR233" t="e">
            <v>#REF!</v>
          </cell>
          <cell r="BS233" t="e">
            <v>#REF!</v>
          </cell>
          <cell r="BT233" t="e">
            <v>#REF!</v>
          </cell>
          <cell r="BU233" t="e">
            <v>#REF!</v>
          </cell>
          <cell r="BV233" t="e">
            <v>#REF!</v>
          </cell>
          <cell r="BW233" t="e">
            <v>#REF!</v>
          </cell>
          <cell r="BX233" t="e">
            <v>#REF!</v>
          </cell>
          <cell r="BY233" t="e">
            <v>#REF!</v>
          </cell>
          <cell r="BZ233" t="e">
            <v>#REF!</v>
          </cell>
          <cell r="CA233" t="e">
            <v>#REF!</v>
          </cell>
        </row>
        <row r="234">
          <cell r="A234" t="e">
            <v>#REF!</v>
          </cell>
          <cell r="B234" t="e">
            <v>#REF!</v>
          </cell>
          <cell r="C234" t="e">
            <v>#REF!</v>
          </cell>
          <cell r="D234" t="e">
            <v>#REF!</v>
          </cell>
          <cell r="E234" t="e">
            <v>#REF!</v>
          </cell>
          <cell r="F234" t="e">
            <v>#REF!</v>
          </cell>
          <cell r="G234" t="e">
            <v>#REF!</v>
          </cell>
          <cell r="H234" t="e">
            <v>#REF!</v>
          </cell>
          <cell r="I234" t="e">
            <v>#REF!</v>
          </cell>
          <cell r="J234" t="e">
            <v>#REF!</v>
          </cell>
          <cell r="K234" t="e">
            <v>#REF!</v>
          </cell>
          <cell r="L234" t="e">
            <v>#REF!</v>
          </cell>
          <cell r="M234" t="e">
            <v>#REF!</v>
          </cell>
          <cell r="N234" t="e">
            <v>#REF!</v>
          </cell>
          <cell r="O234" t="e">
            <v>#REF!</v>
          </cell>
          <cell r="P234" t="e">
            <v>#REF!</v>
          </cell>
          <cell r="Q234" t="e">
            <v>#REF!</v>
          </cell>
          <cell r="R234" t="e">
            <v>#REF!</v>
          </cell>
          <cell r="S234" t="e">
            <v>#REF!</v>
          </cell>
          <cell r="T234" t="e">
            <v>#REF!</v>
          </cell>
          <cell r="U234" t="e">
            <v>#REF!</v>
          </cell>
          <cell r="V234" t="e">
            <v>#REF!</v>
          </cell>
          <cell r="W234" t="e">
            <v>#REF!</v>
          </cell>
          <cell r="X234" t="e">
            <v>#REF!</v>
          </cell>
          <cell r="Y234" t="e">
            <v>#REF!</v>
          </cell>
          <cell r="Z234" t="e">
            <v>#REF!</v>
          </cell>
          <cell r="AA234" t="e">
            <v>#REF!</v>
          </cell>
          <cell r="AB234" t="e">
            <v>#REF!</v>
          </cell>
          <cell r="AC234" t="e">
            <v>#REF!</v>
          </cell>
          <cell r="AD234" t="e">
            <v>#REF!</v>
          </cell>
          <cell r="AE234" t="e">
            <v>#REF!</v>
          </cell>
          <cell r="AF234" t="e">
            <v>#REF!</v>
          </cell>
          <cell r="AG234" t="e">
            <v>#REF!</v>
          </cell>
          <cell r="AH234" t="e">
            <v>#REF!</v>
          </cell>
          <cell r="AI234" t="e">
            <v>#REF!</v>
          </cell>
          <cell r="AJ234" t="e">
            <v>#REF!</v>
          </cell>
          <cell r="AK234" t="e">
            <v>#REF!</v>
          </cell>
          <cell r="AL234" t="e">
            <v>#REF!</v>
          </cell>
          <cell r="AM234" t="e">
            <v>#REF!</v>
          </cell>
          <cell r="AN234" t="e">
            <v>#REF!</v>
          </cell>
          <cell r="AO234" t="e">
            <v>#REF!</v>
          </cell>
          <cell r="AP234" t="e">
            <v>#REF!</v>
          </cell>
          <cell r="AQ234" t="e">
            <v>#REF!</v>
          </cell>
          <cell r="AR234" t="e">
            <v>#REF!</v>
          </cell>
          <cell r="AS234" t="e">
            <v>#REF!</v>
          </cell>
          <cell r="AT234" t="e">
            <v>#REF!</v>
          </cell>
          <cell r="AU234" t="e">
            <v>#REF!</v>
          </cell>
          <cell r="AV234" t="e">
            <v>#REF!</v>
          </cell>
          <cell r="AW234" t="e">
            <v>#REF!</v>
          </cell>
          <cell r="AX234" t="e">
            <v>#REF!</v>
          </cell>
          <cell r="AY234" t="e">
            <v>#REF!</v>
          </cell>
          <cell r="AZ234" t="e">
            <v>#REF!</v>
          </cell>
          <cell r="BA234" t="e">
            <v>#REF!</v>
          </cell>
          <cell r="BB234" t="e">
            <v>#REF!</v>
          </cell>
          <cell r="BC234" t="e">
            <v>#REF!</v>
          </cell>
          <cell r="BD234" t="e">
            <v>#REF!</v>
          </cell>
          <cell r="BE234" t="e">
            <v>#REF!</v>
          </cell>
          <cell r="BF234" t="e">
            <v>#REF!</v>
          </cell>
          <cell r="BG234" t="e">
            <v>#REF!</v>
          </cell>
          <cell r="BH234" t="e">
            <v>#REF!</v>
          </cell>
          <cell r="BI234" t="e">
            <v>#REF!</v>
          </cell>
          <cell r="BJ234" t="e">
            <v>#REF!</v>
          </cell>
          <cell r="BK234" t="e">
            <v>#REF!</v>
          </cell>
          <cell r="BL234" t="e">
            <v>#REF!</v>
          </cell>
          <cell r="BM234" t="e">
            <v>#REF!</v>
          </cell>
          <cell r="BN234" t="e">
            <v>#REF!</v>
          </cell>
          <cell r="BO234" t="e">
            <v>#REF!</v>
          </cell>
          <cell r="BP234" t="e">
            <v>#REF!</v>
          </cell>
          <cell r="BQ234" t="e">
            <v>#REF!</v>
          </cell>
          <cell r="BR234" t="e">
            <v>#REF!</v>
          </cell>
          <cell r="BS234" t="e">
            <v>#REF!</v>
          </cell>
          <cell r="BT234" t="e">
            <v>#REF!</v>
          </cell>
          <cell r="BU234" t="e">
            <v>#REF!</v>
          </cell>
          <cell r="BV234" t="e">
            <v>#REF!</v>
          </cell>
          <cell r="BW234" t="e">
            <v>#REF!</v>
          </cell>
          <cell r="BX234" t="e">
            <v>#REF!</v>
          </cell>
          <cell r="BY234" t="e">
            <v>#REF!</v>
          </cell>
          <cell r="BZ234" t="e">
            <v>#REF!</v>
          </cell>
          <cell r="CA234" t="e">
            <v>#REF!</v>
          </cell>
        </row>
        <row r="235">
          <cell r="A235" t="e">
            <v>#REF!</v>
          </cell>
          <cell r="B235" t="e">
            <v>#REF!</v>
          </cell>
          <cell r="C235" t="e">
            <v>#REF!</v>
          </cell>
          <cell r="D235" t="e">
            <v>#REF!</v>
          </cell>
          <cell r="E235" t="e">
            <v>#REF!</v>
          </cell>
          <cell r="F235" t="e">
            <v>#REF!</v>
          </cell>
          <cell r="G235" t="e">
            <v>#REF!</v>
          </cell>
          <cell r="H235" t="e">
            <v>#REF!</v>
          </cell>
          <cell r="I235" t="e">
            <v>#REF!</v>
          </cell>
          <cell r="J235" t="e">
            <v>#REF!</v>
          </cell>
          <cell r="K235" t="e">
            <v>#REF!</v>
          </cell>
          <cell r="L235" t="e">
            <v>#REF!</v>
          </cell>
          <cell r="M235" t="e">
            <v>#REF!</v>
          </cell>
          <cell r="N235" t="e">
            <v>#REF!</v>
          </cell>
          <cell r="O235" t="e">
            <v>#REF!</v>
          </cell>
          <cell r="P235" t="e">
            <v>#REF!</v>
          </cell>
          <cell r="Q235" t="e">
            <v>#REF!</v>
          </cell>
          <cell r="R235" t="e">
            <v>#REF!</v>
          </cell>
          <cell r="S235" t="e">
            <v>#REF!</v>
          </cell>
          <cell r="T235" t="e">
            <v>#REF!</v>
          </cell>
          <cell r="U235" t="e">
            <v>#REF!</v>
          </cell>
          <cell r="V235" t="e">
            <v>#REF!</v>
          </cell>
          <cell r="W235" t="e">
            <v>#REF!</v>
          </cell>
          <cell r="X235" t="e">
            <v>#REF!</v>
          </cell>
          <cell r="Y235" t="e">
            <v>#REF!</v>
          </cell>
          <cell r="Z235" t="e">
            <v>#REF!</v>
          </cell>
          <cell r="AA235" t="e">
            <v>#REF!</v>
          </cell>
          <cell r="AB235" t="e">
            <v>#REF!</v>
          </cell>
          <cell r="AC235" t="e">
            <v>#REF!</v>
          </cell>
          <cell r="AD235" t="e">
            <v>#REF!</v>
          </cell>
          <cell r="AE235" t="e">
            <v>#REF!</v>
          </cell>
          <cell r="AF235" t="e">
            <v>#REF!</v>
          </cell>
          <cell r="AG235" t="e">
            <v>#REF!</v>
          </cell>
          <cell r="AH235" t="e">
            <v>#REF!</v>
          </cell>
          <cell r="AI235" t="e">
            <v>#REF!</v>
          </cell>
          <cell r="AJ235" t="e">
            <v>#REF!</v>
          </cell>
          <cell r="AK235" t="e">
            <v>#REF!</v>
          </cell>
          <cell r="AL235" t="e">
            <v>#REF!</v>
          </cell>
          <cell r="AM235" t="e">
            <v>#REF!</v>
          </cell>
          <cell r="AN235" t="e">
            <v>#REF!</v>
          </cell>
          <cell r="AO235" t="e">
            <v>#REF!</v>
          </cell>
          <cell r="AP235" t="e">
            <v>#REF!</v>
          </cell>
          <cell r="AQ235" t="e">
            <v>#REF!</v>
          </cell>
          <cell r="AR235" t="e">
            <v>#REF!</v>
          </cell>
          <cell r="AS235" t="e">
            <v>#REF!</v>
          </cell>
          <cell r="AT235" t="e">
            <v>#REF!</v>
          </cell>
          <cell r="AU235" t="e">
            <v>#REF!</v>
          </cell>
          <cell r="AV235" t="e">
            <v>#REF!</v>
          </cell>
          <cell r="AW235" t="e">
            <v>#REF!</v>
          </cell>
          <cell r="AX235" t="e">
            <v>#REF!</v>
          </cell>
          <cell r="AY235" t="e">
            <v>#REF!</v>
          </cell>
          <cell r="AZ235" t="e">
            <v>#REF!</v>
          </cell>
          <cell r="BA235" t="e">
            <v>#REF!</v>
          </cell>
          <cell r="BB235" t="e">
            <v>#REF!</v>
          </cell>
          <cell r="BC235" t="e">
            <v>#REF!</v>
          </cell>
          <cell r="BD235" t="e">
            <v>#REF!</v>
          </cell>
          <cell r="BE235" t="e">
            <v>#REF!</v>
          </cell>
          <cell r="BF235" t="e">
            <v>#REF!</v>
          </cell>
          <cell r="BG235" t="e">
            <v>#REF!</v>
          </cell>
          <cell r="BH235" t="e">
            <v>#REF!</v>
          </cell>
          <cell r="BI235" t="e">
            <v>#REF!</v>
          </cell>
          <cell r="BJ235" t="e">
            <v>#REF!</v>
          </cell>
          <cell r="BK235" t="e">
            <v>#REF!</v>
          </cell>
          <cell r="BL235" t="e">
            <v>#REF!</v>
          </cell>
          <cell r="BM235" t="e">
            <v>#REF!</v>
          </cell>
          <cell r="BN235" t="e">
            <v>#REF!</v>
          </cell>
          <cell r="BO235" t="e">
            <v>#REF!</v>
          </cell>
          <cell r="BP235" t="e">
            <v>#REF!</v>
          </cell>
          <cell r="BQ235" t="e">
            <v>#REF!</v>
          </cell>
          <cell r="BR235" t="e">
            <v>#REF!</v>
          </cell>
          <cell r="BS235" t="e">
            <v>#REF!</v>
          </cell>
          <cell r="BT235" t="e">
            <v>#REF!</v>
          </cell>
          <cell r="BU235" t="e">
            <v>#REF!</v>
          </cell>
          <cell r="BV235" t="e">
            <v>#REF!</v>
          </cell>
          <cell r="BW235" t="e">
            <v>#REF!</v>
          </cell>
          <cell r="BX235" t="e">
            <v>#REF!</v>
          </cell>
          <cell r="BY235" t="e">
            <v>#REF!</v>
          </cell>
          <cell r="BZ235" t="e">
            <v>#REF!</v>
          </cell>
          <cell r="CA235" t="e">
            <v>#REF!</v>
          </cell>
        </row>
        <row r="236">
          <cell r="A236" t="e">
            <v>#REF!</v>
          </cell>
          <cell r="B236" t="e">
            <v>#REF!</v>
          </cell>
          <cell r="C236" t="e">
            <v>#REF!</v>
          </cell>
          <cell r="D236" t="e">
            <v>#REF!</v>
          </cell>
          <cell r="E236" t="e">
            <v>#REF!</v>
          </cell>
          <cell r="F236" t="e">
            <v>#REF!</v>
          </cell>
          <cell r="G236" t="e">
            <v>#REF!</v>
          </cell>
          <cell r="H236" t="e">
            <v>#REF!</v>
          </cell>
          <cell r="I236" t="e">
            <v>#REF!</v>
          </cell>
          <cell r="J236" t="e">
            <v>#REF!</v>
          </cell>
          <cell r="K236" t="e">
            <v>#REF!</v>
          </cell>
          <cell r="L236" t="e">
            <v>#REF!</v>
          </cell>
          <cell r="M236" t="e">
            <v>#REF!</v>
          </cell>
          <cell r="N236" t="e">
            <v>#REF!</v>
          </cell>
          <cell r="O236" t="e">
            <v>#REF!</v>
          </cell>
          <cell r="P236" t="e">
            <v>#REF!</v>
          </cell>
          <cell r="Q236" t="e">
            <v>#REF!</v>
          </cell>
          <cell r="R236" t="e">
            <v>#REF!</v>
          </cell>
          <cell r="S236" t="e">
            <v>#REF!</v>
          </cell>
          <cell r="T236" t="e">
            <v>#REF!</v>
          </cell>
          <cell r="U236" t="e">
            <v>#REF!</v>
          </cell>
          <cell r="V236" t="e">
            <v>#REF!</v>
          </cell>
          <cell r="W236" t="e">
            <v>#REF!</v>
          </cell>
          <cell r="X236" t="e">
            <v>#REF!</v>
          </cell>
          <cell r="Y236" t="e">
            <v>#REF!</v>
          </cell>
          <cell r="Z236" t="e">
            <v>#REF!</v>
          </cell>
          <cell r="AA236" t="e">
            <v>#REF!</v>
          </cell>
          <cell r="AB236" t="e">
            <v>#REF!</v>
          </cell>
          <cell r="AC236" t="e">
            <v>#REF!</v>
          </cell>
          <cell r="AD236" t="e">
            <v>#REF!</v>
          </cell>
          <cell r="AE236" t="e">
            <v>#REF!</v>
          </cell>
          <cell r="AF236" t="e">
            <v>#REF!</v>
          </cell>
          <cell r="AG236" t="e">
            <v>#REF!</v>
          </cell>
          <cell r="AH236" t="e">
            <v>#REF!</v>
          </cell>
          <cell r="AI236" t="e">
            <v>#REF!</v>
          </cell>
          <cell r="AJ236" t="e">
            <v>#REF!</v>
          </cell>
          <cell r="AK236" t="e">
            <v>#REF!</v>
          </cell>
          <cell r="AL236" t="e">
            <v>#REF!</v>
          </cell>
          <cell r="AM236" t="e">
            <v>#REF!</v>
          </cell>
          <cell r="AN236" t="e">
            <v>#REF!</v>
          </cell>
          <cell r="AO236" t="e">
            <v>#REF!</v>
          </cell>
          <cell r="AP236" t="e">
            <v>#REF!</v>
          </cell>
          <cell r="AQ236" t="e">
            <v>#REF!</v>
          </cell>
          <cell r="AR236" t="e">
            <v>#REF!</v>
          </cell>
          <cell r="AS236" t="e">
            <v>#REF!</v>
          </cell>
          <cell r="AT236" t="e">
            <v>#REF!</v>
          </cell>
          <cell r="AU236" t="e">
            <v>#REF!</v>
          </cell>
          <cell r="AV236" t="e">
            <v>#REF!</v>
          </cell>
          <cell r="AW236" t="e">
            <v>#REF!</v>
          </cell>
          <cell r="AX236" t="e">
            <v>#REF!</v>
          </cell>
          <cell r="AY236" t="e">
            <v>#REF!</v>
          </cell>
          <cell r="AZ236" t="e">
            <v>#REF!</v>
          </cell>
          <cell r="BA236" t="e">
            <v>#REF!</v>
          </cell>
          <cell r="BB236" t="e">
            <v>#REF!</v>
          </cell>
          <cell r="BC236" t="e">
            <v>#REF!</v>
          </cell>
          <cell r="BD236" t="e">
            <v>#REF!</v>
          </cell>
          <cell r="BE236" t="e">
            <v>#REF!</v>
          </cell>
          <cell r="BF236" t="e">
            <v>#REF!</v>
          </cell>
          <cell r="BG236" t="e">
            <v>#REF!</v>
          </cell>
          <cell r="BH236" t="e">
            <v>#REF!</v>
          </cell>
          <cell r="BI236" t="e">
            <v>#REF!</v>
          </cell>
          <cell r="BJ236" t="e">
            <v>#REF!</v>
          </cell>
          <cell r="BK236" t="e">
            <v>#REF!</v>
          </cell>
          <cell r="BL236" t="e">
            <v>#REF!</v>
          </cell>
          <cell r="BM236" t="e">
            <v>#REF!</v>
          </cell>
          <cell r="BN236" t="e">
            <v>#REF!</v>
          </cell>
          <cell r="BO236" t="e">
            <v>#REF!</v>
          </cell>
          <cell r="BP236" t="e">
            <v>#REF!</v>
          </cell>
          <cell r="BQ236" t="e">
            <v>#REF!</v>
          </cell>
          <cell r="BR236" t="e">
            <v>#REF!</v>
          </cell>
          <cell r="BS236" t="e">
            <v>#REF!</v>
          </cell>
          <cell r="BT236" t="e">
            <v>#REF!</v>
          </cell>
          <cell r="BU236" t="e">
            <v>#REF!</v>
          </cell>
          <cell r="BV236" t="e">
            <v>#REF!</v>
          </cell>
          <cell r="BW236" t="e">
            <v>#REF!</v>
          </cell>
          <cell r="BX236" t="e">
            <v>#REF!</v>
          </cell>
          <cell r="BY236" t="e">
            <v>#REF!</v>
          </cell>
          <cell r="BZ236" t="e">
            <v>#REF!</v>
          </cell>
          <cell r="CA236" t="e">
            <v>#REF!</v>
          </cell>
        </row>
        <row r="237">
          <cell r="A237" t="e">
            <v>#REF!</v>
          </cell>
          <cell r="B237" t="e">
            <v>#REF!</v>
          </cell>
          <cell r="C237" t="e">
            <v>#REF!</v>
          </cell>
          <cell r="D237" t="e">
            <v>#REF!</v>
          </cell>
          <cell r="E237" t="e">
            <v>#REF!</v>
          </cell>
          <cell r="F237" t="e">
            <v>#REF!</v>
          </cell>
          <cell r="G237" t="e">
            <v>#REF!</v>
          </cell>
          <cell r="H237" t="e">
            <v>#REF!</v>
          </cell>
          <cell r="I237" t="e">
            <v>#REF!</v>
          </cell>
          <cell r="J237" t="e">
            <v>#REF!</v>
          </cell>
          <cell r="K237" t="e">
            <v>#REF!</v>
          </cell>
          <cell r="L237" t="e">
            <v>#REF!</v>
          </cell>
          <cell r="M237" t="e">
            <v>#REF!</v>
          </cell>
          <cell r="N237" t="e">
            <v>#REF!</v>
          </cell>
          <cell r="O237" t="e">
            <v>#REF!</v>
          </cell>
          <cell r="P237" t="e">
            <v>#REF!</v>
          </cell>
          <cell r="Q237" t="e">
            <v>#REF!</v>
          </cell>
          <cell r="R237" t="e">
            <v>#REF!</v>
          </cell>
          <cell r="S237" t="e">
            <v>#REF!</v>
          </cell>
          <cell r="T237" t="e">
            <v>#REF!</v>
          </cell>
          <cell r="U237" t="e">
            <v>#REF!</v>
          </cell>
          <cell r="V237" t="e">
            <v>#REF!</v>
          </cell>
          <cell r="W237" t="e">
            <v>#REF!</v>
          </cell>
          <cell r="X237" t="e">
            <v>#REF!</v>
          </cell>
          <cell r="Y237" t="e">
            <v>#REF!</v>
          </cell>
          <cell r="Z237" t="e">
            <v>#REF!</v>
          </cell>
          <cell r="AA237" t="e">
            <v>#REF!</v>
          </cell>
          <cell r="AB237" t="e">
            <v>#REF!</v>
          </cell>
          <cell r="AC237" t="e">
            <v>#REF!</v>
          </cell>
          <cell r="AD237" t="e">
            <v>#REF!</v>
          </cell>
          <cell r="AE237" t="e">
            <v>#REF!</v>
          </cell>
          <cell r="AF237" t="e">
            <v>#REF!</v>
          </cell>
          <cell r="AG237" t="e">
            <v>#REF!</v>
          </cell>
          <cell r="AH237" t="e">
            <v>#REF!</v>
          </cell>
          <cell r="AI237" t="e">
            <v>#REF!</v>
          </cell>
          <cell r="AJ237" t="e">
            <v>#REF!</v>
          </cell>
          <cell r="AK237" t="e">
            <v>#REF!</v>
          </cell>
          <cell r="AL237" t="e">
            <v>#REF!</v>
          </cell>
          <cell r="AM237" t="e">
            <v>#REF!</v>
          </cell>
          <cell r="AN237" t="e">
            <v>#REF!</v>
          </cell>
          <cell r="AO237" t="e">
            <v>#REF!</v>
          </cell>
          <cell r="AP237" t="e">
            <v>#REF!</v>
          </cell>
          <cell r="AQ237" t="e">
            <v>#REF!</v>
          </cell>
          <cell r="AR237" t="e">
            <v>#REF!</v>
          </cell>
          <cell r="AS237" t="e">
            <v>#REF!</v>
          </cell>
          <cell r="AT237" t="e">
            <v>#REF!</v>
          </cell>
          <cell r="AU237" t="e">
            <v>#REF!</v>
          </cell>
          <cell r="AV237" t="e">
            <v>#REF!</v>
          </cell>
          <cell r="AW237" t="e">
            <v>#REF!</v>
          </cell>
          <cell r="AX237" t="e">
            <v>#REF!</v>
          </cell>
          <cell r="AY237" t="e">
            <v>#REF!</v>
          </cell>
          <cell r="AZ237" t="e">
            <v>#REF!</v>
          </cell>
          <cell r="BA237" t="e">
            <v>#REF!</v>
          </cell>
          <cell r="BB237" t="e">
            <v>#REF!</v>
          </cell>
          <cell r="BC237" t="e">
            <v>#REF!</v>
          </cell>
          <cell r="BD237" t="e">
            <v>#REF!</v>
          </cell>
          <cell r="BE237" t="e">
            <v>#REF!</v>
          </cell>
          <cell r="BF237" t="e">
            <v>#REF!</v>
          </cell>
          <cell r="BG237" t="e">
            <v>#REF!</v>
          </cell>
          <cell r="BH237" t="e">
            <v>#REF!</v>
          </cell>
          <cell r="BI237" t="e">
            <v>#REF!</v>
          </cell>
          <cell r="BJ237" t="e">
            <v>#REF!</v>
          </cell>
          <cell r="BK237" t="e">
            <v>#REF!</v>
          </cell>
          <cell r="BL237" t="e">
            <v>#REF!</v>
          </cell>
          <cell r="BM237" t="e">
            <v>#REF!</v>
          </cell>
          <cell r="BN237" t="e">
            <v>#REF!</v>
          </cell>
          <cell r="BO237" t="e">
            <v>#REF!</v>
          </cell>
          <cell r="BP237" t="e">
            <v>#REF!</v>
          </cell>
          <cell r="BQ237" t="e">
            <v>#REF!</v>
          </cell>
          <cell r="BR237" t="e">
            <v>#REF!</v>
          </cell>
          <cell r="BS237" t="e">
            <v>#REF!</v>
          </cell>
          <cell r="BT237" t="e">
            <v>#REF!</v>
          </cell>
          <cell r="BU237" t="e">
            <v>#REF!</v>
          </cell>
          <cell r="BV237" t="e">
            <v>#REF!</v>
          </cell>
          <cell r="BW237" t="e">
            <v>#REF!</v>
          </cell>
          <cell r="BX237" t="e">
            <v>#REF!</v>
          </cell>
          <cell r="BY237" t="e">
            <v>#REF!</v>
          </cell>
          <cell r="BZ237" t="e">
            <v>#REF!</v>
          </cell>
          <cell r="CA237" t="e">
            <v>#REF!</v>
          </cell>
        </row>
        <row r="238">
          <cell r="A238" t="e">
            <v>#REF!</v>
          </cell>
          <cell r="B238" t="e">
            <v>#REF!</v>
          </cell>
          <cell r="C238" t="e">
            <v>#REF!</v>
          </cell>
          <cell r="D238" t="e">
            <v>#REF!</v>
          </cell>
          <cell r="E238" t="e">
            <v>#REF!</v>
          </cell>
          <cell r="F238" t="e">
            <v>#REF!</v>
          </cell>
          <cell r="G238" t="e">
            <v>#REF!</v>
          </cell>
          <cell r="H238" t="e">
            <v>#REF!</v>
          </cell>
          <cell r="I238" t="e">
            <v>#REF!</v>
          </cell>
          <cell r="J238" t="e">
            <v>#REF!</v>
          </cell>
          <cell r="K238" t="e">
            <v>#REF!</v>
          </cell>
          <cell r="L238" t="e">
            <v>#REF!</v>
          </cell>
          <cell r="M238" t="e">
            <v>#REF!</v>
          </cell>
          <cell r="N238" t="e">
            <v>#REF!</v>
          </cell>
          <cell r="O238" t="e">
            <v>#REF!</v>
          </cell>
          <cell r="P238" t="e">
            <v>#REF!</v>
          </cell>
          <cell r="Q238" t="e">
            <v>#REF!</v>
          </cell>
          <cell r="R238" t="e">
            <v>#REF!</v>
          </cell>
          <cell r="S238" t="e">
            <v>#REF!</v>
          </cell>
          <cell r="T238" t="e">
            <v>#REF!</v>
          </cell>
          <cell r="U238" t="e">
            <v>#REF!</v>
          </cell>
          <cell r="V238" t="e">
            <v>#REF!</v>
          </cell>
          <cell r="W238" t="e">
            <v>#REF!</v>
          </cell>
          <cell r="X238" t="e">
            <v>#REF!</v>
          </cell>
          <cell r="Y238" t="e">
            <v>#REF!</v>
          </cell>
          <cell r="Z238" t="e">
            <v>#REF!</v>
          </cell>
          <cell r="AA238" t="e">
            <v>#REF!</v>
          </cell>
          <cell r="AB238" t="e">
            <v>#REF!</v>
          </cell>
          <cell r="AC238" t="e">
            <v>#REF!</v>
          </cell>
          <cell r="AD238" t="e">
            <v>#REF!</v>
          </cell>
          <cell r="AE238" t="e">
            <v>#REF!</v>
          </cell>
          <cell r="AF238" t="e">
            <v>#REF!</v>
          </cell>
          <cell r="AG238" t="e">
            <v>#REF!</v>
          </cell>
          <cell r="AH238" t="e">
            <v>#REF!</v>
          </cell>
          <cell r="AI238" t="e">
            <v>#REF!</v>
          </cell>
          <cell r="AJ238" t="e">
            <v>#REF!</v>
          </cell>
          <cell r="AK238" t="e">
            <v>#REF!</v>
          </cell>
          <cell r="AL238" t="e">
            <v>#REF!</v>
          </cell>
          <cell r="AM238" t="e">
            <v>#REF!</v>
          </cell>
          <cell r="AN238" t="e">
            <v>#REF!</v>
          </cell>
          <cell r="AO238" t="e">
            <v>#REF!</v>
          </cell>
          <cell r="AP238" t="e">
            <v>#REF!</v>
          </cell>
          <cell r="AQ238" t="e">
            <v>#REF!</v>
          </cell>
          <cell r="AR238" t="e">
            <v>#REF!</v>
          </cell>
          <cell r="AS238" t="e">
            <v>#REF!</v>
          </cell>
          <cell r="AT238" t="e">
            <v>#REF!</v>
          </cell>
          <cell r="AU238" t="e">
            <v>#REF!</v>
          </cell>
          <cell r="AV238" t="e">
            <v>#REF!</v>
          </cell>
          <cell r="AW238" t="e">
            <v>#REF!</v>
          </cell>
          <cell r="AX238" t="e">
            <v>#REF!</v>
          </cell>
          <cell r="AY238" t="e">
            <v>#REF!</v>
          </cell>
          <cell r="AZ238" t="e">
            <v>#REF!</v>
          </cell>
          <cell r="BA238" t="e">
            <v>#REF!</v>
          </cell>
          <cell r="BB238" t="e">
            <v>#REF!</v>
          </cell>
          <cell r="BC238" t="e">
            <v>#REF!</v>
          </cell>
          <cell r="BD238" t="e">
            <v>#REF!</v>
          </cell>
          <cell r="BE238" t="e">
            <v>#REF!</v>
          </cell>
          <cell r="BF238" t="e">
            <v>#REF!</v>
          </cell>
          <cell r="BG238" t="e">
            <v>#REF!</v>
          </cell>
          <cell r="BH238" t="e">
            <v>#REF!</v>
          </cell>
          <cell r="BI238" t="e">
            <v>#REF!</v>
          </cell>
          <cell r="BJ238" t="e">
            <v>#REF!</v>
          </cell>
          <cell r="BK238" t="e">
            <v>#REF!</v>
          </cell>
          <cell r="BL238" t="e">
            <v>#REF!</v>
          </cell>
          <cell r="BM238" t="e">
            <v>#REF!</v>
          </cell>
          <cell r="BN238" t="e">
            <v>#REF!</v>
          </cell>
          <cell r="BO238" t="e">
            <v>#REF!</v>
          </cell>
          <cell r="BP238" t="e">
            <v>#REF!</v>
          </cell>
          <cell r="BQ238" t="e">
            <v>#REF!</v>
          </cell>
          <cell r="BR238" t="e">
            <v>#REF!</v>
          </cell>
          <cell r="BS238" t="e">
            <v>#REF!</v>
          </cell>
          <cell r="BT238" t="e">
            <v>#REF!</v>
          </cell>
          <cell r="BU238" t="e">
            <v>#REF!</v>
          </cell>
          <cell r="BV238" t="e">
            <v>#REF!</v>
          </cell>
          <cell r="BW238" t="e">
            <v>#REF!</v>
          </cell>
          <cell r="BX238" t="e">
            <v>#REF!</v>
          </cell>
          <cell r="BY238" t="e">
            <v>#REF!</v>
          </cell>
          <cell r="BZ238" t="e">
            <v>#REF!</v>
          </cell>
          <cell r="CA238" t="e">
            <v>#REF!</v>
          </cell>
        </row>
        <row r="239">
          <cell r="A239" t="e">
            <v>#REF!</v>
          </cell>
          <cell r="B239" t="e">
            <v>#REF!</v>
          </cell>
          <cell r="C239" t="e">
            <v>#REF!</v>
          </cell>
          <cell r="D239" t="e">
            <v>#REF!</v>
          </cell>
          <cell r="E239" t="e">
            <v>#REF!</v>
          </cell>
          <cell r="F239" t="e">
            <v>#REF!</v>
          </cell>
          <cell r="G239" t="e">
            <v>#REF!</v>
          </cell>
          <cell r="H239" t="e">
            <v>#REF!</v>
          </cell>
          <cell r="I239" t="e">
            <v>#REF!</v>
          </cell>
          <cell r="J239" t="e">
            <v>#REF!</v>
          </cell>
          <cell r="K239" t="e">
            <v>#REF!</v>
          </cell>
          <cell r="L239" t="e">
            <v>#REF!</v>
          </cell>
          <cell r="M239" t="e">
            <v>#REF!</v>
          </cell>
          <cell r="N239" t="e">
            <v>#REF!</v>
          </cell>
          <cell r="O239" t="e">
            <v>#REF!</v>
          </cell>
          <cell r="P239" t="e">
            <v>#REF!</v>
          </cell>
          <cell r="Q239" t="e">
            <v>#REF!</v>
          </cell>
          <cell r="R239" t="e">
            <v>#REF!</v>
          </cell>
          <cell r="S239" t="e">
            <v>#REF!</v>
          </cell>
          <cell r="T239" t="e">
            <v>#REF!</v>
          </cell>
          <cell r="U239" t="e">
            <v>#REF!</v>
          </cell>
          <cell r="V239" t="e">
            <v>#REF!</v>
          </cell>
          <cell r="W239" t="e">
            <v>#REF!</v>
          </cell>
          <cell r="X239" t="e">
            <v>#REF!</v>
          </cell>
          <cell r="Y239" t="e">
            <v>#REF!</v>
          </cell>
          <cell r="Z239" t="e">
            <v>#REF!</v>
          </cell>
          <cell r="AA239" t="e">
            <v>#REF!</v>
          </cell>
          <cell r="AB239" t="e">
            <v>#REF!</v>
          </cell>
          <cell r="AC239" t="e">
            <v>#REF!</v>
          </cell>
          <cell r="AD239" t="e">
            <v>#REF!</v>
          </cell>
          <cell r="AE239" t="e">
            <v>#REF!</v>
          </cell>
          <cell r="AF239" t="e">
            <v>#REF!</v>
          </cell>
          <cell r="AG239" t="e">
            <v>#REF!</v>
          </cell>
          <cell r="AH239" t="e">
            <v>#REF!</v>
          </cell>
          <cell r="AI239" t="e">
            <v>#REF!</v>
          </cell>
          <cell r="AJ239" t="e">
            <v>#REF!</v>
          </cell>
          <cell r="AK239" t="e">
            <v>#REF!</v>
          </cell>
          <cell r="AL239" t="e">
            <v>#REF!</v>
          </cell>
          <cell r="AM239" t="e">
            <v>#REF!</v>
          </cell>
          <cell r="AN239" t="e">
            <v>#REF!</v>
          </cell>
          <cell r="AO239" t="e">
            <v>#REF!</v>
          </cell>
          <cell r="AP239" t="e">
            <v>#REF!</v>
          </cell>
          <cell r="AQ239" t="e">
            <v>#REF!</v>
          </cell>
          <cell r="AR239" t="e">
            <v>#REF!</v>
          </cell>
          <cell r="AS239" t="e">
            <v>#REF!</v>
          </cell>
          <cell r="AT239" t="e">
            <v>#REF!</v>
          </cell>
          <cell r="AU239" t="e">
            <v>#REF!</v>
          </cell>
          <cell r="AV239" t="e">
            <v>#REF!</v>
          </cell>
          <cell r="AW239" t="e">
            <v>#REF!</v>
          </cell>
          <cell r="AX239" t="e">
            <v>#REF!</v>
          </cell>
          <cell r="AY239" t="e">
            <v>#REF!</v>
          </cell>
          <cell r="AZ239" t="e">
            <v>#REF!</v>
          </cell>
          <cell r="BA239" t="e">
            <v>#REF!</v>
          </cell>
          <cell r="BB239" t="e">
            <v>#REF!</v>
          </cell>
          <cell r="BC239" t="e">
            <v>#REF!</v>
          </cell>
          <cell r="BD239" t="e">
            <v>#REF!</v>
          </cell>
          <cell r="BE239" t="e">
            <v>#REF!</v>
          </cell>
          <cell r="BF239" t="e">
            <v>#REF!</v>
          </cell>
          <cell r="BG239" t="e">
            <v>#REF!</v>
          </cell>
          <cell r="BH239" t="e">
            <v>#REF!</v>
          </cell>
          <cell r="BI239" t="e">
            <v>#REF!</v>
          </cell>
          <cell r="BJ239" t="e">
            <v>#REF!</v>
          </cell>
          <cell r="BK239" t="e">
            <v>#REF!</v>
          </cell>
          <cell r="BL239" t="e">
            <v>#REF!</v>
          </cell>
          <cell r="BM239" t="e">
            <v>#REF!</v>
          </cell>
          <cell r="BN239" t="e">
            <v>#REF!</v>
          </cell>
          <cell r="BO239" t="e">
            <v>#REF!</v>
          </cell>
          <cell r="BP239" t="e">
            <v>#REF!</v>
          </cell>
          <cell r="BQ239" t="e">
            <v>#REF!</v>
          </cell>
          <cell r="BR239" t="e">
            <v>#REF!</v>
          </cell>
          <cell r="BS239" t="e">
            <v>#REF!</v>
          </cell>
          <cell r="BT239" t="e">
            <v>#REF!</v>
          </cell>
          <cell r="BU239" t="e">
            <v>#REF!</v>
          </cell>
          <cell r="BV239" t="e">
            <v>#REF!</v>
          </cell>
          <cell r="BW239" t="e">
            <v>#REF!</v>
          </cell>
          <cell r="BX239" t="e">
            <v>#REF!</v>
          </cell>
          <cell r="BY239" t="e">
            <v>#REF!</v>
          </cell>
          <cell r="BZ239" t="e">
            <v>#REF!</v>
          </cell>
          <cell r="CA239" t="e">
            <v>#REF!</v>
          </cell>
        </row>
        <row r="240">
          <cell r="A240" t="e">
            <v>#REF!</v>
          </cell>
          <cell r="B240" t="e">
            <v>#REF!</v>
          </cell>
          <cell r="C240" t="e">
            <v>#REF!</v>
          </cell>
          <cell r="D240" t="e">
            <v>#REF!</v>
          </cell>
          <cell r="E240" t="e">
            <v>#REF!</v>
          </cell>
          <cell r="F240" t="e">
            <v>#REF!</v>
          </cell>
          <cell r="G240" t="e">
            <v>#REF!</v>
          </cell>
          <cell r="H240" t="e">
            <v>#REF!</v>
          </cell>
          <cell r="I240" t="e">
            <v>#REF!</v>
          </cell>
          <cell r="J240" t="e">
            <v>#REF!</v>
          </cell>
          <cell r="K240" t="e">
            <v>#REF!</v>
          </cell>
          <cell r="L240" t="e">
            <v>#REF!</v>
          </cell>
          <cell r="M240" t="e">
            <v>#REF!</v>
          </cell>
          <cell r="N240" t="e">
            <v>#REF!</v>
          </cell>
          <cell r="O240" t="e">
            <v>#REF!</v>
          </cell>
          <cell r="P240" t="e">
            <v>#REF!</v>
          </cell>
          <cell r="Q240" t="e">
            <v>#REF!</v>
          </cell>
          <cell r="R240" t="e">
            <v>#REF!</v>
          </cell>
          <cell r="S240" t="e">
            <v>#REF!</v>
          </cell>
          <cell r="T240" t="e">
            <v>#REF!</v>
          </cell>
          <cell r="U240" t="e">
            <v>#REF!</v>
          </cell>
          <cell r="V240" t="e">
            <v>#REF!</v>
          </cell>
          <cell r="W240" t="e">
            <v>#REF!</v>
          </cell>
          <cell r="X240" t="e">
            <v>#REF!</v>
          </cell>
          <cell r="Y240" t="e">
            <v>#REF!</v>
          </cell>
          <cell r="Z240" t="e">
            <v>#REF!</v>
          </cell>
          <cell r="AA240" t="e">
            <v>#REF!</v>
          </cell>
          <cell r="AB240" t="e">
            <v>#REF!</v>
          </cell>
          <cell r="AC240" t="e">
            <v>#REF!</v>
          </cell>
          <cell r="AD240" t="e">
            <v>#REF!</v>
          </cell>
          <cell r="AE240" t="e">
            <v>#REF!</v>
          </cell>
          <cell r="AF240" t="e">
            <v>#REF!</v>
          </cell>
          <cell r="AG240" t="e">
            <v>#REF!</v>
          </cell>
          <cell r="AH240" t="e">
            <v>#REF!</v>
          </cell>
          <cell r="AI240" t="e">
            <v>#REF!</v>
          </cell>
          <cell r="AJ240" t="e">
            <v>#REF!</v>
          </cell>
          <cell r="AK240" t="e">
            <v>#REF!</v>
          </cell>
          <cell r="AL240" t="e">
            <v>#REF!</v>
          </cell>
          <cell r="AM240" t="e">
            <v>#REF!</v>
          </cell>
          <cell r="AN240" t="e">
            <v>#REF!</v>
          </cell>
          <cell r="AO240" t="e">
            <v>#REF!</v>
          </cell>
          <cell r="AP240" t="e">
            <v>#REF!</v>
          </cell>
          <cell r="AQ240" t="e">
            <v>#REF!</v>
          </cell>
          <cell r="AR240" t="e">
            <v>#REF!</v>
          </cell>
          <cell r="AS240" t="e">
            <v>#REF!</v>
          </cell>
          <cell r="AT240" t="e">
            <v>#REF!</v>
          </cell>
          <cell r="AU240" t="e">
            <v>#REF!</v>
          </cell>
          <cell r="AV240" t="e">
            <v>#REF!</v>
          </cell>
          <cell r="AW240" t="e">
            <v>#REF!</v>
          </cell>
          <cell r="AX240" t="e">
            <v>#REF!</v>
          </cell>
          <cell r="AY240" t="e">
            <v>#REF!</v>
          </cell>
          <cell r="AZ240" t="e">
            <v>#REF!</v>
          </cell>
          <cell r="BA240" t="e">
            <v>#REF!</v>
          </cell>
          <cell r="BB240" t="e">
            <v>#REF!</v>
          </cell>
          <cell r="BC240" t="e">
            <v>#REF!</v>
          </cell>
          <cell r="BD240" t="e">
            <v>#REF!</v>
          </cell>
          <cell r="BE240" t="e">
            <v>#REF!</v>
          </cell>
          <cell r="BF240" t="e">
            <v>#REF!</v>
          </cell>
          <cell r="BG240" t="e">
            <v>#REF!</v>
          </cell>
          <cell r="BH240" t="e">
            <v>#REF!</v>
          </cell>
          <cell r="BI240" t="e">
            <v>#REF!</v>
          </cell>
          <cell r="BJ240" t="e">
            <v>#REF!</v>
          </cell>
          <cell r="BK240" t="e">
            <v>#REF!</v>
          </cell>
          <cell r="BL240" t="e">
            <v>#REF!</v>
          </cell>
          <cell r="BM240" t="e">
            <v>#REF!</v>
          </cell>
          <cell r="BN240" t="e">
            <v>#REF!</v>
          </cell>
          <cell r="BO240" t="e">
            <v>#REF!</v>
          </cell>
          <cell r="BP240" t="e">
            <v>#REF!</v>
          </cell>
          <cell r="BQ240" t="e">
            <v>#REF!</v>
          </cell>
          <cell r="BR240" t="e">
            <v>#REF!</v>
          </cell>
          <cell r="BS240" t="e">
            <v>#REF!</v>
          </cell>
          <cell r="BT240" t="e">
            <v>#REF!</v>
          </cell>
          <cell r="BU240" t="e">
            <v>#REF!</v>
          </cell>
          <cell r="BV240" t="e">
            <v>#REF!</v>
          </cell>
          <cell r="BW240" t="e">
            <v>#REF!</v>
          </cell>
          <cell r="BX240" t="e">
            <v>#REF!</v>
          </cell>
          <cell r="BY240" t="e">
            <v>#REF!</v>
          </cell>
          <cell r="BZ240" t="e">
            <v>#REF!</v>
          </cell>
          <cell r="CA240" t="e">
            <v>#REF!</v>
          </cell>
        </row>
        <row r="241">
          <cell r="A241" t="e">
            <v>#REF!</v>
          </cell>
          <cell r="B241" t="e">
            <v>#REF!</v>
          </cell>
          <cell r="C241" t="e">
            <v>#REF!</v>
          </cell>
          <cell r="D241" t="e">
            <v>#REF!</v>
          </cell>
          <cell r="E241" t="e">
            <v>#REF!</v>
          </cell>
          <cell r="F241" t="e">
            <v>#REF!</v>
          </cell>
          <cell r="G241" t="e">
            <v>#REF!</v>
          </cell>
          <cell r="H241" t="e">
            <v>#REF!</v>
          </cell>
          <cell r="I241" t="e">
            <v>#REF!</v>
          </cell>
          <cell r="J241" t="e">
            <v>#REF!</v>
          </cell>
          <cell r="K241" t="e">
            <v>#REF!</v>
          </cell>
          <cell r="L241" t="e">
            <v>#REF!</v>
          </cell>
          <cell r="M241" t="e">
            <v>#REF!</v>
          </cell>
          <cell r="N241" t="e">
            <v>#REF!</v>
          </cell>
          <cell r="O241" t="e">
            <v>#REF!</v>
          </cell>
          <cell r="P241" t="e">
            <v>#REF!</v>
          </cell>
          <cell r="Q241" t="e">
            <v>#REF!</v>
          </cell>
          <cell r="R241" t="e">
            <v>#REF!</v>
          </cell>
          <cell r="S241" t="e">
            <v>#REF!</v>
          </cell>
          <cell r="T241" t="e">
            <v>#REF!</v>
          </cell>
          <cell r="U241" t="e">
            <v>#REF!</v>
          </cell>
          <cell r="V241" t="e">
            <v>#REF!</v>
          </cell>
          <cell r="W241" t="e">
            <v>#REF!</v>
          </cell>
          <cell r="X241" t="e">
            <v>#REF!</v>
          </cell>
          <cell r="Y241" t="e">
            <v>#REF!</v>
          </cell>
          <cell r="Z241" t="e">
            <v>#REF!</v>
          </cell>
          <cell r="AA241" t="e">
            <v>#REF!</v>
          </cell>
          <cell r="AB241" t="e">
            <v>#REF!</v>
          </cell>
          <cell r="AC241" t="e">
            <v>#REF!</v>
          </cell>
          <cell r="AD241" t="e">
            <v>#REF!</v>
          </cell>
          <cell r="AE241" t="e">
            <v>#REF!</v>
          </cell>
          <cell r="AF241" t="e">
            <v>#REF!</v>
          </cell>
          <cell r="AG241" t="e">
            <v>#REF!</v>
          </cell>
          <cell r="AH241" t="e">
            <v>#REF!</v>
          </cell>
          <cell r="AI241" t="e">
            <v>#REF!</v>
          </cell>
          <cell r="AJ241" t="e">
            <v>#REF!</v>
          </cell>
          <cell r="AK241" t="e">
            <v>#REF!</v>
          </cell>
          <cell r="AL241" t="e">
            <v>#REF!</v>
          </cell>
          <cell r="AM241" t="e">
            <v>#REF!</v>
          </cell>
          <cell r="AN241" t="e">
            <v>#REF!</v>
          </cell>
          <cell r="AO241" t="e">
            <v>#REF!</v>
          </cell>
          <cell r="AP241" t="e">
            <v>#REF!</v>
          </cell>
          <cell r="AQ241" t="e">
            <v>#REF!</v>
          </cell>
          <cell r="AR241" t="e">
            <v>#REF!</v>
          </cell>
          <cell r="AS241" t="e">
            <v>#REF!</v>
          </cell>
          <cell r="AT241" t="e">
            <v>#REF!</v>
          </cell>
          <cell r="AU241" t="e">
            <v>#REF!</v>
          </cell>
          <cell r="AV241" t="e">
            <v>#REF!</v>
          </cell>
          <cell r="AW241" t="e">
            <v>#REF!</v>
          </cell>
          <cell r="AX241" t="e">
            <v>#REF!</v>
          </cell>
          <cell r="AY241" t="e">
            <v>#REF!</v>
          </cell>
          <cell r="AZ241" t="e">
            <v>#REF!</v>
          </cell>
          <cell r="BA241" t="e">
            <v>#REF!</v>
          </cell>
          <cell r="BB241" t="e">
            <v>#REF!</v>
          </cell>
          <cell r="BC241" t="e">
            <v>#REF!</v>
          </cell>
          <cell r="BD241" t="e">
            <v>#REF!</v>
          </cell>
          <cell r="BE241" t="e">
            <v>#REF!</v>
          </cell>
          <cell r="BF241" t="e">
            <v>#REF!</v>
          </cell>
          <cell r="BG241" t="e">
            <v>#REF!</v>
          </cell>
          <cell r="BH241" t="e">
            <v>#REF!</v>
          </cell>
          <cell r="BI241" t="e">
            <v>#REF!</v>
          </cell>
          <cell r="BJ241" t="e">
            <v>#REF!</v>
          </cell>
          <cell r="BK241" t="e">
            <v>#REF!</v>
          </cell>
          <cell r="BL241" t="e">
            <v>#REF!</v>
          </cell>
          <cell r="BM241" t="e">
            <v>#REF!</v>
          </cell>
          <cell r="BN241" t="e">
            <v>#REF!</v>
          </cell>
          <cell r="BO241" t="e">
            <v>#REF!</v>
          </cell>
          <cell r="BP241" t="e">
            <v>#REF!</v>
          </cell>
          <cell r="BQ241" t="e">
            <v>#REF!</v>
          </cell>
          <cell r="BR241" t="e">
            <v>#REF!</v>
          </cell>
          <cell r="BS241" t="e">
            <v>#REF!</v>
          </cell>
          <cell r="BT241" t="e">
            <v>#REF!</v>
          </cell>
          <cell r="BU241" t="e">
            <v>#REF!</v>
          </cell>
          <cell r="BV241" t="e">
            <v>#REF!</v>
          </cell>
          <cell r="BW241" t="e">
            <v>#REF!</v>
          </cell>
          <cell r="BX241" t="e">
            <v>#REF!</v>
          </cell>
          <cell r="BY241" t="e">
            <v>#REF!</v>
          </cell>
          <cell r="BZ241" t="e">
            <v>#REF!</v>
          </cell>
          <cell r="CA241" t="e">
            <v>#REF!</v>
          </cell>
        </row>
        <row r="242">
          <cell r="A242" t="e">
            <v>#REF!</v>
          </cell>
          <cell r="B242" t="e">
            <v>#REF!</v>
          </cell>
          <cell r="C242" t="e">
            <v>#REF!</v>
          </cell>
          <cell r="D242" t="e">
            <v>#REF!</v>
          </cell>
          <cell r="E242" t="e">
            <v>#REF!</v>
          </cell>
          <cell r="F242" t="e">
            <v>#REF!</v>
          </cell>
          <cell r="G242" t="e">
            <v>#REF!</v>
          </cell>
          <cell r="H242" t="e">
            <v>#REF!</v>
          </cell>
          <cell r="I242" t="e">
            <v>#REF!</v>
          </cell>
          <cell r="J242" t="e">
            <v>#REF!</v>
          </cell>
          <cell r="K242" t="e">
            <v>#REF!</v>
          </cell>
          <cell r="L242" t="e">
            <v>#REF!</v>
          </cell>
          <cell r="M242" t="e">
            <v>#REF!</v>
          </cell>
          <cell r="N242" t="e">
            <v>#REF!</v>
          </cell>
          <cell r="O242" t="e">
            <v>#REF!</v>
          </cell>
          <cell r="P242" t="e">
            <v>#REF!</v>
          </cell>
          <cell r="Q242" t="e">
            <v>#REF!</v>
          </cell>
          <cell r="R242" t="e">
            <v>#REF!</v>
          </cell>
          <cell r="S242" t="e">
            <v>#REF!</v>
          </cell>
          <cell r="T242" t="e">
            <v>#REF!</v>
          </cell>
          <cell r="U242" t="e">
            <v>#REF!</v>
          </cell>
          <cell r="V242" t="e">
            <v>#REF!</v>
          </cell>
          <cell r="W242" t="e">
            <v>#REF!</v>
          </cell>
          <cell r="X242" t="e">
            <v>#REF!</v>
          </cell>
          <cell r="Y242" t="e">
            <v>#REF!</v>
          </cell>
          <cell r="Z242" t="e">
            <v>#REF!</v>
          </cell>
          <cell r="AA242" t="e">
            <v>#REF!</v>
          </cell>
          <cell r="AB242" t="e">
            <v>#REF!</v>
          </cell>
          <cell r="AC242" t="e">
            <v>#REF!</v>
          </cell>
          <cell r="AD242" t="e">
            <v>#REF!</v>
          </cell>
          <cell r="AE242" t="e">
            <v>#REF!</v>
          </cell>
          <cell r="AF242" t="e">
            <v>#REF!</v>
          </cell>
          <cell r="AG242" t="e">
            <v>#REF!</v>
          </cell>
          <cell r="AH242" t="e">
            <v>#REF!</v>
          </cell>
          <cell r="AI242" t="e">
            <v>#REF!</v>
          </cell>
          <cell r="AJ242" t="e">
            <v>#REF!</v>
          </cell>
          <cell r="AK242" t="e">
            <v>#REF!</v>
          </cell>
          <cell r="AL242" t="e">
            <v>#REF!</v>
          </cell>
          <cell r="AM242" t="e">
            <v>#REF!</v>
          </cell>
          <cell r="AN242" t="e">
            <v>#REF!</v>
          </cell>
          <cell r="AO242" t="e">
            <v>#REF!</v>
          </cell>
          <cell r="AP242" t="e">
            <v>#REF!</v>
          </cell>
          <cell r="AQ242" t="e">
            <v>#REF!</v>
          </cell>
          <cell r="AR242" t="e">
            <v>#REF!</v>
          </cell>
          <cell r="AS242" t="e">
            <v>#REF!</v>
          </cell>
          <cell r="AT242" t="e">
            <v>#REF!</v>
          </cell>
          <cell r="AU242" t="e">
            <v>#REF!</v>
          </cell>
          <cell r="AV242" t="e">
            <v>#REF!</v>
          </cell>
          <cell r="AW242" t="e">
            <v>#REF!</v>
          </cell>
          <cell r="AX242" t="e">
            <v>#REF!</v>
          </cell>
          <cell r="AY242" t="e">
            <v>#REF!</v>
          </cell>
          <cell r="AZ242" t="e">
            <v>#REF!</v>
          </cell>
          <cell r="BA242" t="e">
            <v>#REF!</v>
          </cell>
          <cell r="BB242" t="e">
            <v>#REF!</v>
          </cell>
          <cell r="BC242" t="e">
            <v>#REF!</v>
          </cell>
          <cell r="BD242" t="e">
            <v>#REF!</v>
          </cell>
          <cell r="BE242" t="e">
            <v>#REF!</v>
          </cell>
          <cell r="BF242" t="e">
            <v>#REF!</v>
          </cell>
          <cell r="BG242" t="e">
            <v>#REF!</v>
          </cell>
          <cell r="BH242" t="e">
            <v>#REF!</v>
          </cell>
          <cell r="BI242" t="e">
            <v>#REF!</v>
          </cell>
          <cell r="BJ242" t="e">
            <v>#REF!</v>
          </cell>
          <cell r="BK242" t="e">
            <v>#REF!</v>
          </cell>
          <cell r="BL242" t="e">
            <v>#REF!</v>
          </cell>
          <cell r="BM242" t="e">
            <v>#REF!</v>
          </cell>
          <cell r="BN242" t="e">
            <v>#REF!</v>
          </cell>
          <cell r="BO242" t="e">
            <v>#REF!</v>
          </cell>
          <cell r="BP242" t="e">
            <v>#REF!</v>
          </cell>
          <cell r="BQ242" t="e">
            <v>#REF!</v>
          </cell>
          <cell r="BR242" t="e">
            <v>#REF!</v>
          </cell>
          <cell r="BS242" t="e">
            <v>#REF!</v>
          </cell>
          <cell r="BT242" t="e">
            <v>#REF!</v>
          </cell>
          <cell r="BU242" t="e">
            <v>#REF!</v>
          </cell>
          <cell r="BV242" t="e">
            <v>#REF!</v>
          </cell>
          <cell r="BW242" t="e">
            <v>#REF!</v>
          </cell>
          <cell r="BX242" t="e">
            <v>#REF!</v>
          </cell>
          <cell r="BY242" t="e">
            <v>#REF!</v>
          </cell>
          <cell r="BZ242" t="e">
            <v>#REF!</v>
          </cell>
          <cell r="CA242" t="e">
            <v>#REF!</v>
          </cell>
        </row>
        <row r="243">
          <cell r="A243" t="e">
            <v>#REF!</v>
          </cell>
          <cell r="B243" t="e">
            <v>#REF!</v>
          </cell>
          <cell r="C243" t="e">
            <v>#REF!</v>
          </cell>
          <cell r="D243" t="e">
            <v>#REF!</v>
          </cell>
          <cell r="E243" t="e">
            <v>#REF!</v>
          </cell>
          <cell r="F243" t="e">
            <v>#REF!</v>
          </cell>
          <cell r="G243" t="e">
            <v>#REF!</v>
          </cell>
          <cell r="H243" t="e">
            <v>#REF!</v>
          </cell>
          <cell r="I243" t="e">
            <v>#REF!</v>
          </cell>
          <cell r="J243" t="e">
            <v>#REF!</v>
          </cell>
          <cell r="K243" t="e">
            <v>#REF!</v>
          </cell>
          <cell r="L243" t="e">
            <v>#REF!</v>
          </cell>
          <cell r="M243" t="e">
            <v>#REF!</v>
          </cell>
          <cell r="N243" t="e">
            <v>#REF!</v>
          </cell>
          <cell r="O243" t="e">
            <v>#REF!</v>
          </cell>
          <cell r="P243" t="e">
            <v>#REF!</v>
          </cell>
          <cell r="Q243" t="e">
            <v>#REF!</v>
          </cell>
          <cell r="R243" t="e">
            <v>#REF!</v>
          </cell>
          <cell r="S243" t="e">
            <v>#REF!</v>
          </cell>
          <cell r="T243" t="e">
            <v>#REF!</v>
          </cell>
          <cell r="U243" t="e">
            <v>#REF!</v>
          </cell>
          <cell r="V243" t="e">
            <v>#REF!</v>
          </cell>
          <cell r="W243" t="e">
            <v>#REF!</v>
          </cell>
          <cell r="X243" t="e">
            <v>#REF!</v>
          </cell>
          <cell r="Y243" t="e">
            <v>#REF!</v>
          </cell>
          <cell r="Z243" t="e">
            <v>#REF!</v>
          </cell>
          <cell r="AA243" t="e">
            <v>#REF!</v>
          </cell>
          <cell r="AB243" t="e">
            <v>#REF!</v>
          </cell>
          <cell r="AC243" t="e">
            <v>#REF!</v>
          </cell>
          <cell r="AD243" t="e">
            <v>#REF!</v>
          </cell>
          <cell r="AE243" t="e">
            <v>#REF!</v>
          </cell>
          <cell r="AF243" t="e">
            <v>#REF!</v>
          </cell>
          <cell r="AG243" t="e">
            <v>#REF!</v>
          </cell>
          <cell r="AH243" t="e">
            <v>#REF!</v>
          </cell>
          <cell r="AI243" t="e">
            <v>#REF!</v>
          </cell>
          <cell r="AJ243" t="e">
            <v>#REF!</v>
          </cell>
          <cell r="AK243" t="e">
            <v>#REF!</v>
          </cell>
          <cell r="AL243" t="e">
            <v>#REF!</v>
          </cell>
          <cell r="AM243" t="e">
            <v>#REF!</v>
          </cell>
          <cell r="AN243" t="e">
            <v>#REF!</v>
          </cell>
          <cell r="AO243" t="e">
            <v>#REF!</v>
          </cell>
          <cell r="AP243" t="e">
            <v>#REF!</v>
          </cell>
          <cell r="AQ243" t="e">
            <v>#REF!</v>
          </cell>
          <cell r="AR243" t="e">
            <v>#REF!</v>
          </cell>
          <cell r="AS243" t="e">
            <v>#REF!</v>
          </cell>
          <cell r="AT243" t="e">
            <v>#REF!</v>
          </cell>
          <cell r="AU243" t="e">
            <v>#REF!</v>
          </cell>
          <cell r="AV243" t="e">
            <v>#REF!</v>
          </cell>
          <cell r="AW243" t="e">
            <v>#REF!</v>
          </cell>
          <cell r="AX243" t="e">
            <v>#REF!</v>
          </cell>
          <cell r="AY243" t="e">
            <v>#REF!</v>
          </cell>
          <cell r="AZ243" t="e">
            <v>#REF!</v>
          </cell>
          <cell r="BA243" t="e">
            <v>#REF!</v>
          </cell>
          <cell r="BB243" t="e">
            <v>#REF!</v>
          </cell>
          <cell r="BC243" t="e">
            <v>#REF!</v>
          </cell>
          <cell r="BD243" t="e">
            <v>#REF!</v>
          </cell>
          <cell r="BE243" t="e">
            <v>#REF!</v>
          </cell>
          <cell r="BF243" t="e">
            <v>#REF!</v>
          </cell>
          <cell r="BG243" t="e">
            <v>#REF!</v>
          </cell>
          <cell r="BH243" t="e">
            <v>#REF!</v>
          </cell>
          <cell r="BI243" t="e">
            <v>#REF!</v>
          </cell>
          <cell r="BJ243" t="e">
            <v>#REF!</v>
          </cell>
          <cell r="BK243" t="e">
            <v>#REF!</v>
          </cell>
          <cell r="BL243" t="e">
            <v>#REF!</v>
          </cell>
          <cell r="BM243" t="e">
            <v>#REF!</v>
          </cell>
          <cell r="BN243" t="e">
            <v>#REF!</v>
          </cell>
          <cell r="BO243" t="e">
            <v>#REF!</v>
          </cell>
          <cell r="BP243" t="e">
            <v>#REF!</v>
          </cell>
          <cell r="BQ243" t="e">
            <v>#REF!</v>
          </cell>
          <cell r="BR243" t="e">
            <v>#REF!</v>
          </cell>
          <cell r="BS243" t="e">
            <v>#REF!</v>
          </cell>
          <cell r="BT243" t="e">
            <v>#REF!</v>
          </cell>
          <cell r="BU243" t="e">
            <v>#REF!</v>
          </cell>
          <cell r="BV243" t="e">
            <v>#REF!</v>
          </cell>
          <cell r="BW243" t="e">
            <v>#REF!</v>
          </cell>
          <cell r="BX243" t="e">
            <v>#REF!</v>
          </cell>
          <cell r="BY243" t="e">
            <v>#REF!</v>
          </cell>
          <cell r="BZ243" t="e">
            <v>#REF!</v>
          </cell>
          <cell r="CA243" t="e">
            <v>#REF!</v>
          </cell>
        </row>
        <row r="244">
          <cell r="A244" t="e">
            <v>#REF!</v>
          </cell>
          <cell r="B244" t="e">
            <v>#REF!</v>
          </cell>
          <cell r="C244" t="e">
            <v>#REF!</v>
          </cell>
          <cell r="D244" t="e">
            <v>#REF!</v>
          </cell>
          <cell r="E244" t="e">
            <v>#REF!</v>
          </cell>
          <cell r="F244" t="e">
            <v>#REF!</v>
          </cell>
          <cell r="G244" t="e">
            <v>#REF!</v>
          </cell>
          <cell r="H244" t="e">
            <v>#REF!</v>
          </cell>
          <cell r="I244" t="e">
            <v>#REF!</v>
          </cell>
          <cell r="J244" t="e">
            <v>#REF!</v>
          </cell>
          <cell r="K244" t="e">
            <v>#REF!</v>
          </cell>
          <cell r="L244" t="e">
            <v>#REF!</v>
          </cell>
          <cell r="M244" t="e">
            <v>#REF!</v>
          </cell>
          <cell r="N244" t="e">
            <v>#REF!</v>
          </cell>
          <cell r="O244" t="e">
            <v>#REF!</v>
          </cell>
          <cell r="P244" t="e">
            <v>#REF!</v>
          </cell>
          <cell r="Q244" t="e">
            <v>#REF!</v>
          </cell>
          <cell r="R244" t="e">
            <v>#REF!</v>
          </cell>
          <cell r="S244" t="e">
            <v>#REF!</v>
          </cell>
          <cell r="T244" t="e">
            <v>#REF!</v>
          </cell>
          <cell r="U244" t="e">
            <v>#REF!</v>
          </cell>
          <cell r="V244" t="e">
            <v>#REF!</v>
          </cell>
          <cell r="W244" t="e">
            <v>#REF!</v>
          </cell>
          <cell r="X244" t="e">
            <v>#REF!</v>
          </cell>
          <cell r="Y244" t="e">
            <v>#REF!</v>
          </cell>
          <cell r="Z244" t="e">
            <v>#REF!</v>
          </cell>
          <cell r="AA244" t="e">
            <v>#REF!</v>
          </cell>
          <cell r="AB244" t="e">
            <v>#REF!</v>
          </cell>
          <cell r="AC244" t="e">
            <v>#REF!</v>
          </cell>
          <cell r="AD244" t="e">
            <v>#REF!</v>
          </cell>
          <cell r="AE244" t="e">
            <v>#REF!</v>
          </cell>
          <cell r="AF244" t="e">
            <v>#REF!</v>
          </cell>
          <cell r="AG244" t="e">
            <v>#REF!</v>
          </cell>
          <cell r="AH244" t="e">
            <v>#REF!</v>
          </cell>
          <cell r="AI244" t="e">
            <v>#REF!</v>
          </cell>
          <cell r="AJ244" t="e">
            <v>#REF!</v>
          </cell>
          <cell r="AK244" t="e">
            <v>#REF!</v>
          </cell>
          <cell r="AL244" t="e">
            <v>#REF!</v>
          </cell>
          <cell r="AM244" t="e">
            <v>#REF!</v>
          </cell>
          <cell r="AN244" t="e">
            <v>#REF!</v>
          </cell>
          <cell r="AO244" t="e">
            <v>#REF!</v>
          </cell>
          <cell r="AP244" t="e">
            <v>#REF!</v>
          </cell>
          <cell r="AQ244" t="e">
            <v>#REF!</v>
          </cell>
          <cell r="AR244" t="e">
            <v>#REF!</v>
          </cell>
          <cell r="AS244" t="e">
            <v>#REF!</v>
          </cell>
          <cell r="AT244" t="e">
            <v>#REF!</v>
          </cell>
          <cell r="AU244" t="e">
            <v>#REF!</v>
          </cell>
          <cell r="AV244" t="e">
            <v>#REF!</v>
          </cell>
          <cell r="AW244" t="e">
            <v>#REF!</v>
          </cell>
          <cell r="AX244" t="e">
            <v>#REF!</v>
          </cell>
          <cell r="AY244" t="e">
            <v>#REF!</v>
          </cell>
          <cell r="AZ244" t="e">
            <v>#REF!</v>
          </cell>
          <cell r="BA244" t="e">
            <v>#REF!</v>
          </cell>
          <cell r="BB244" t="e">
            <v>#REF!</v>
          </cell>
          <cell r="BC244" t="e">
            <v>#REF!</v>
          </cell>
          <cell r="BD244" t="e">
            <v>#REF!</v>
          </cell>
          <cell r="BE244" t="e">
            <v>#REF!</v>
          </cell>
          <cell r="BF244" t="e">
            <v>#REF!</v>
          </cell>
          <cell r="BG244" t="e">
            <v>#REF!</v>
          </cell>
          <cell r="BH244" t="e">
            <v>#REF!</v>
          </cell>
          <cell r="BI244" t="e">
            <v>#REF!</v>
          </cell>
          <cell r="BJ244" t="e">
            <v>#REF!</v>
          </cell>
          <cell r="BK244" t="e">
            <v>#REF!</v>
          </cell>
          <cell r="BL244" t="e">
            <v>#REF!</v>
          </cell>
          <cell r="BM244" t="e">
            <v>#REF!</v>
          </cell>
          <cell r="BN244" t="e">
            <v>#REF!</v>
          </cell>
          <cell r="BO244" t="e">
            <v>#REF!</v>
          </cell>
          <cell r="BP244" t="e">
            <v>#REF!</v>
          </cell>
          <cell r="BQ244" t="e">
            <v>#REF!</v>
          </cell>
          <cell r="BR244" t="e">
            <v>#REF!</v>
          </cell>
          <cell r="BS244" t="e">
            <v>#REF!</v>
          </cell>
          <cell r="BT244" t="e">
            <v>#REF!</v>
          </cell>
          <cell r="BU244" t="e">
            <v>#REF!</v>
          </cell>
          <cell r="BV244" t="e">
            <v>#REF!</v>
          </cell>
          <cell r="BW244" t="e">
            <v>#REF!</v>
          </cell>
          <cell r="BX244" t="e">
            <v>#REF!</v>
          </cell>
          <cell r="BY244" t="e">
            <v>#REF!</v>
          </cell>
          <cell r="BZ244" t="e">
            <v>#REF!</v>
          </cell>
          <cell r="CA244" t="e">
            <v>#REF!</v>
          </cell>
        </row>
        <row r="245">
          <cell r="A245" t="e">
            <v>#REF!</v>
          </cell>
          <cell r="B245" t="e">
            <v>#REF!</v>
          </cell>
          <cell r="C245" t="e">
            <v>#REF!</v>
          </cell>
          <cell r="D245" t="e">
            <v>#REF!</v>
          </cell>
          <cell r="E245" t="e">
            <v>#REF!</v>
          </cell>
          <cell r="F245" t="e">
            <v>#REF!</v>
          </cell>
          <cell r="G245" t="e">
            <v>#REF!</v>
          </cell>
          <cell r="H245" t="e">
            <v>#REF!</v>
          </cell>
          <cell r="I245" t="e">
            <v>#REF!</v>
          </cell>
          <cell r="J245" t="e">
            <v>#REF!</v>
          </cell>
          <cell r="K245" t="e">
            <v>#REF!</v>
          </cell>
          <cell r="L245" t="e">
            <v>#REF!</v>
          </cell>
          <cell r="M245" t="e">
            <v>#REF!</v>
          </cell>
          <cell r="N245" t="e">
            <v>#REF!</v>
          </cell>
          <cell r="O245" t="e">
            <v>#REF!</v>
          </cell>
          <cell r="P245" t="e">
            <v>#REF!</v>
          </cell>
          <cell r="Q245" t="e">
            <v>#REF!</v>
          </cell>
          <cell r="R245" t="e">
            <v>#REF!</v>
          </cell>
          <cell r="S245" t="e">
            <v>#REF!</v>
          </cell>
          <cell r="T245" t="e">
            <v>#REF!</v>
          </cell>
          <cell r="U245" t="e">
            <v>#REF!</v>
          </cell>
          <cell r="V245" t="e">
            <v>#REF!</v>
          </cell>
          <cell r="W245" t="e">
            <v>#REF!</v>
          </cell>
          <cell r="X245" t="e">
            <v>#REF!</v>
          </cell>
          <cell r="Y245" t="e">
            <v>#REF!</v>
          </cell>
          <cell r="Z245" t="e">
            <v>#REF!</v>
          </cell>
          <cell r="AA245" t="e">
            <v>#REF!</v>
          </cell>
          <cell r="AB245" t="e">
            <v>#REF!</v>
          </cell>
          <cell r="AC245" t="e">
            <v>#REF!</v>
          </cell>
          <cell r="AD245" t="e">
            <v>#REF!</v>
          </cell>
          <cell r="AE245" t="e">
            <v>#REF!</v>
          </cell>
          <cell r="AF245" t="e">
            <v>#REF!</v>
          </cell>
          <cell r="AG245" t="e">
            <v>#REF!</v>
          </cell>
          <cell r="AH245" t="e">
            <v>#REF!</v>
          </cell>
          <cell r="AI245" t="e">
            <v>#REF!</v>
          </cell>
          <cell r="AJ245" t="e">
            <v>#REF!</v>
          </cell>
          <cell r="AK245" t="e">
            <v>#REF!</v>
          </cell>
          <cell r="AL245" t="e">
            <v>#REF!</v>
          </cell>
          <cell r="AM245" t="e">
            <v>#REF!</v>
          </cell>
          <cell r="AN245" t="e">
            <v>#REF!</v>
          </cell>
          <cell r="AO245" t="e">
            <v>#REF!</v>
          </cell>
          <cell r="AP245" t="e">
            <v>#REF!</v>
          </cell>
          <cell r="AQ245" t="e">
            <v>#REF!</v>
          </cell>
          <cell r="AR245" t="e">
            <v>#REF!</v>
          </cell>
          <cell r="AS245" t="e">
            <v>#REF!</v>
          </cell>
          <cell r="AT245" t="e">
            <v>#REF!</v>
          </cell>
          <cell r="AU245" t="e">
            <v>#REF!</v>
          </cell>
          <cell r="AV245" t="e">
            <v>#REF!</v>
          </cell>
          <cell r="AW245" t="e">
            <v>#REF!</v>
          </cell>
          <cell r="AX245" t="e">
            <v>#REF!</v>
          </cell>
          <cell r="AY245" t="e">
            <v>#REF!</v>
          </cell>
          <cell r="AZ245" t="e">
            <v>#REF!</v>
          </cell>
          <cell r="BA245" t="e">
            <v>#REF!</v>
          </cell>
          <cell r="BB245" t="e">
            <v>#REF!</v>
          </cell>
          <cell r="BC245" t="e">
            <v>#REF!</v>
          </cell>
          <cell r="BD245" t="e">
            <v>#REF!</v>
          </cell>
          <cell r="BE245" t="e">
            <v>#REF!</v>
          </cell>
          <cell r="BF245" t="e">
            <v>#REF!</v>
          </cell>
          <cell r="BG245" t="e">
            <v>#REF!</v>
          </cell>
          <cell r="BH245" t="e">
            <v>#REF!</v>
          </cell>
          <cell r="BI245" t="e">
            <v>#REF!</v>
          </cell>
          <cell r="BJ245" t="e">
            <v>#REF!</v>
          </cell>
          <cell r="BK245" t="e">
            <v>#REF!</v>
          </cell>
          <cell r="BL245" t="e">
            <v>#REF!</v>
          </cell>
          <cell r="BM245" t="e">
            <v>#REF!</v>
          </cell>
          <cell r="BN245" t="e">
            <v>#REF!</v>
          </cell>
          <cell r="BO245" t="e">
            <v>#REF!</v>
          </cell>
          <cell r="BP245" t="e">
            <v>#REF!</v>
          </cell>
          <cell r="BQ245" t="e">
            <v>#REF!</v>
          </cell>
          <cell r="BR245" t="e">
            <v>#REF!</v>
          </cell>
          <cell r="BS245" t="e">
            <v>#REF!</v>
          </cell>
          <cell r="BT245" t="e">
            <v>#REF!</v>
          </cell>
          <cell r="BU245" t="e">
            <v>#REF!</v>
          </cell>
          <cell r="BV245" t="e">
            <v>#REF!</v>
          </cell>
          <cell r="BW245" t="e">
            <v>#REF!</v>
          </cell>
          <cell r="BX245" t="e">
            <v>#REF!</v>
          </cell>
          <cell r="BY245" t="e">
            <v>#REF!</v>
          </cell>
          <cell r="BZ245" t="e">
            <v>#REF!</v>
          </cell>
          <cell r="CA245" t="e">
            <v>#REF!</v>
          </cell>
        </row>
        <row r="246">
          <cell r="A246" t="e">
            <v>#REF!</v>
          </cell>
          <cell r="B246" t="e">
            <v>#REF!</v>
          </cell>
          <cell r="C246" t="e">
            <v>#REF!</v>
          </cell>
          <cell r="D246" t="e">
            <v>#REF!</v>
          </cell>
          <cell r="E246" t="e">
            <v>#REF!</v>
          </cell>
          <cell r="F246" t="e">
            <v>#REF!</v>
          </cell>
          <cell r="G246" t="e">
            <v>#REF!</v>
          </cell>
          <cell r="H246" t="e">
            <v>#REF!</v>
          </cell>
          <cell r="I246" t="e">
            <v>#REF!</v>
          </cell>
          <cell r="J246" t="e">
            <v>#REF!</v>
          </cell>
          <cell r="K246" t="e">
            <v>#REF!</v>
          </cell>
          <cell r="L246" t="e">
            <v>#REF!</v>
          </cell>
          <cell r="M246" t="e">
            <v>#REF!</v>
          </cell>
          <cell r="N246" t="e">
            <v>#REF!</v>
          </cell>
          <cell r="O246" t="e">
            <v>#REF!</v>
          </cell>
          <cell r="P246" t="e">
            <v>#REF!</v>
          </cell>
          <cell r="Q246" t="e">
            <v>#REF!</v>
          </cell>
          <cell r="R246" t="e">
            <v>#REF!</v>
          </cell>
          <cell r="S246" t="e">
            <v>#REF!</v>
          </cell>
          <cell r="T246" t="e">
            <v>#REF!</v>
          </cell>
          <cell r="U246" t="e">
            <v>#REF!</v>
          </cell>
          <cell r="V246" t="e">
            <v>#REF!</v>
          </cell>
          <cell r="W246" t="e">
            <v>#REF!</v>
          </cell>
          <cell r="X246" t="e">
            <v>#REF!</v>
          </cell>
          <cell r="Y246" t="e">
            <v>#REF!</v>
          </cell>
          <cell r="Z246" t="e">
            <v>#REF!</v>
          </cell>
          <cell r="AA246" t="e">
            <v>#REF!</v>
          </cell>
          <cell r="AB246" t="e">
            <v>#REF!</v>
          </cell>
          <cell r="AC246" t="e">
            <v>#REF!</v>
          </cell>
          <cell r="AD246" t="e">
            <v>#REF!</v>
          </cell>
          <cell r="AE246" t="e">
            <v>#REF!</v>
          </cell>
          <cell r="AF246" t="e">
            <v>#REF!</v>
          </cell>
          <cell r="AG246" t="e">
            <v>#REF!</v>
          </cell>
          <cell r="AH246" t="e">
            <v>#REF!</v>
          </cell>
          <cell r="AI246" t="e">
            <v>#REF!</v>
          </cell>
          <cell r="AJ246" t="e">
            <v>#REF!</v>
          </cell>
          <cell r="AK246" t="e">
            <v>#REF!</v>
          </cell>
          <cell r="AL246" t="e">
            <v>#REF!</v>
          </cell>
          <cell r="AM246" t="e">
            <v>#REF!</v>
          </cell>
          <cell r="AN246" t="e">
            <v>#REF!</v>
          </cell>
          <cell r="AO246" t="e">
            <v>#REF!</v>
          </cell>
          <cell r="AP246" t="e">
            <v>#REF!</v>
          </cell>
          <cell r="AQ246" t="e">
            <v>#REF!</v>
          </cell>
          <cell r="AR246" t="e">
            <v>#REF!</v>
          </cell>
          <cell r="AS246" t="e">
            <v>#REF!</v>
          </cell>
          <cell r="AT246" t="e">
            <v>#REF!</v>
          </cell>
          <cell r="AU246" t="e">
            <v>#REF!</v>
          </cell>
          <cell r="AV246" t="e">
            <v>#REF!</v>
          </cell>
          <cell r="AW246" t="e">
            <v>#REF!</v>
          </cell>
          <cell r="AX246" t="e">
            <v>#REF!</v>
          </cell>
          <cell r="AY246" t="e">
            <v>#REF!</v>
          </cell>
          <cell r="AZ246" t="e">
            <v>#REF!</v>
          </cell>
          <cell r="BA246" t="e">
            <v>#REF!</v>
          </cell>
          <cell r="BB246" t="e">
            <v>#REF!</v>
          </cell>
          <cell r="BC246" t="e">
            <v>#REF!</v>
          </cell>
          <cell r="BD246" t="e">
            <v>#REF!</v>
          </cell>
          <cell r="BE246" t="e">
            <v>#REF!</v>
          </cell>
          <cell r="BF246" t="e">
            <v>#REF!</v>
          </cell>
          <cell r="BG246" t="e">
            <v>#REF!</v>
          </cell>
          <cell r="BH246" t="e">
            <v>#REF!</v>
          </cell>
          <cell r="BI246" t="e">
            <v>#REF!</v>
          </cell>
          <cell r="BJ246" t="e">
            <v>#REF!</v>
          </cell>
          <cell r="BK246" t="e">
            <v>#REF!</v>
          </cell>
          <cell r="BL246" t="e">
            <v>#REF!</v>
          </cell>
          <cell r="BM246" t="e">
            <v>#REF!</v>
          </cell>
          <cell r="BN246" t="e">
            <v>#REF!</v>
          </cell>
          <cell r="BO246" t="e">
            <v>#REF!</v>
          </cell>
          <cell r="BP246" t="e">
            <v>#REF!</v>
          </cell>
          <cell r="BQ246" t="e">
            <v>#REF!</v>
          </cell>
          <cell r="BR246" t="e">
            <v>#REF!</v>
          </cell>
          <cell r="BS246" t="e">
            <v>#REF!</v>
          </cell>
          <cell r="BT246" t="e">
            <v>#REF!</v>
          </cell>
          <cell r="BU246" t="e">
            <v>#REF!</v>
          </cell>
          <cell r="BV246" t="e">
            <v>#REF!</v>
          </cell>
          <cell r="BW246" t="e">
            <v>#REF!</v>
          </cell>
          <cell r="BX246" t="e">
            <v>#REF!</v>
          </cell>
          <cell r="BY246" t="e">
            <v>#REF!</v>
          </cell>
          <cell r="BZ246" t="e">
            <v>#REF!</v>
          </cell>
          <cell r="CA246" t="e">
            <v>#REF!</v>
          </cell>
        </row>
        <row r="247">
          <cell r="A247" t="e">
            <v>#REF!</v>
          </cell>
          <cell r="B247" t="e">
            <v>#REF!</v>
          </cell>
          <cell r="C247" t="e">
            <v>#REF!</v>
          </cell>
          <cell r="D247" t="e">
            <v>#REF!</v>
          </cell>
          <cell r="E247" t="e">
            <v>#REF!</v>
          </cell>
          <cell r="F247" t="e">
            <v>#REF!</v>
          </cell>
          <cell r="G247" t="e">
            <v>#REF!</v>
          </cell>
          <cell r="H247" t="e">
            <v>#REF!</v>
          </cell>
          <cell r="I247" t="e">
            <v>#REF!</v>
          </cell>
          <cell r="J247" t="e">
            <v>#REF!</v>
          </cell>
          <cell r="K247" t="e">
            <v>#REF!</v>
          </cell>
          <cell r="L247" t="e">
            <v>#REF!</v>
          </cell>
          <cell r="M247" t="e">
            <v>#REF!</v>
          </cell>
          <cell r="N247" t="e">
            <v>#REF!</v>
          </cell>
          <cell r="O247" t="e">
            <v>#REF!</v>
          </cell>
          <cell r="P247" t="e">
            <v>#REF!</v>
          </cell>
          <cell r="Q247" t="e">
            <v>#REF!</v>
          </cell>
          <cell r="R247" t="e">
            <v>#REF!</v>
          </cell>
          <cell r="S247" t="e">
            <v>#REF!</v>
          </cell>
          <cell r="T247" t="e">
            <v>#REF!</v>
          </cell>
          <cell r="U247" t="e">
            <v>#REF!</v>
          </cell>
          <cell r="V247" t="e">
            <v>#REF!</v>
          </cell>
          <cell r="W247" t="e">
            <v>#REF!</v>
          </cell>
          <cell r="X247" t="e">
            <v>#REF!</v>
          </cell>
          <cell r="Y247" t="e">
            <v>#REF!</v>
          </cell>
          <cell r="Z247" t="e">
            <v>#REF!</v>
          </cell>
          <cell r="AA247" t="e">
            <v>#REF!</v>
          </cell>
          <cell r="AB247" t="e">
            <v>#REF!</v>
          </cell>
          <cell r="AC247" t="e">
            <v>#REF!</v>
          </cell>
          <cell r="AD247" t="e">
            <v>#REF!</v>
          </cell>
          <cell r="AE247" t="e">
            <v>#REF!</v>
          </cell>
          <cell r="AF247" t="e">
            <v>#REF!</v>
          </cell>
          <cell r="AG247" t="e">
            <v>#REF!</v>
          </cell>
          <cell r="AH247" t="e">
            <v>#REF!</v>
          </cell>
          <cell r="AI247" t="e">
            <v>#REF!</v>
          </cell>
          <cell r="AJ247" t="e">
            <v>#REF!</v>
          </cell>
          <cell r="AK247" t="e">
            <v>#REF!</v>
          </cell>
          <cell r="AL247" t="e">
            <v>#REF!</v>
          </cell>
          <cell r="AM247" t="e">
            <v>#REF!</v>
          </cell>
          <cell r="AN247" t="e">
            <v>#REF!</v>
          </cell>
          <cell r="AO247" t="e">
            <v>#REF!</v>
          </cell>
          <cell r="AP247" t="e">
            <v>#REF!</v>
          </cell>
          <cell r="AQ247" t="e">
            <v>#REF!</v>
          </cell>
          <cell r="AR247" t="e">
            <v>#REF!</v>
          </cell>
          <cell r="AS247" t="e">
            <v>#REF!</v>
          </cell>
          <cell r="AT247" t="e">
            <v>#REF!</v>
          </cell>
          <cell r="AU247" t="e">
            <v>#REF!</v>
          </cell>
          <cell r="AV247" t="e">
            <v>#REF!</v>
          </cell>
          <cell r="AW247" t="e">
            <v>#REF!</v>
          </cell>
          <cell r="AX247" t="e">
            <v>#REF!</v>
          </cell>
          <cell r="AY247" t="e">
            <v>#REF!</v>
          </cell>
          <cell r="AZ247" t="e">
            <v>#REF!</v>
          </cell>
          <cell r="BA247" t="e">
            <v>#REF!</v>
          </cell>
          <cell r="BB247" t="e">
            <v>#REF!</v>
          </cell>
          <cell r="BC247" t="e">
            <v>#REF!</v>
          </cell>
          <cell r="BD247" t="e">
            <v>#REF!</v>
          </cell>
          <cell r="BE247" t="e">
            <v>#REF!</v>
          </cell>
          <cell r="BF247" t="e">
            <v>#REF!</v>
          </cell>
          <cell r="BG247" t="e">
            <v>#REF!</v>
          </cell>
          <cell r="BH247" t="e">
            <v>#REF!</v>
          </cell>
          <cell r="BI247" t="e">
            <v>#REF!</v>
          </cell>
          <cell r="BJ247" t="e">
            <v>#REF!</v>
          </cell>
          <cell r="BK247" t="e">
            <v>#REF!</v>
          </cell>
          <cell r="BL247" t="e">
            <v>#REF!</v>
          </cell>
          <cell r="BM247" t="e">
            <v>#REF!</v>
          </cell>
          <cell r="BN247" t="e">
            <v>#REF!</v>
          </cell>
          <cell r="BO247" t="e">
            <v>#REF!</v>
          </cell>
          <cell r="BP247" t="e">
            <v>#REF!</v>
          </cell>
          <cell r="BQ247" t="e">
            <v>#REF!</v>
          </cell>
          <cell r="BR247" t="e">
            <v>#REF!</v>
          </cell>
          <cell r="BS247" t="e">
            <v>#REF!</v>
          </cell>
          <cell r="BT247" t="e">
            <v>#REF!</v>
          </cell>
          <cell r="BU247" t="e">
            <v>#REF!</v>
          </cell>
          <cell r="BV247" t="e">
            <v>#REF!</v>
          </cell>
          <cell r="BW247" t="e">
            <v>#REF!</v>
          </cell>
          <cell r="BX247" t="e">
            <v>#REF!</v>
          </cell>
          <cell r="BY247" t="e">
            <v>#REF!</v>
          </cell>
          <cell r="BZ247" t="e">
            <v>#REF!</v>
          </cell>
          <cell r="CA247" t="e">
            <v>#REF!</v>
          </cell>
        </row>
        <row r="248">
          <cell r="A248" t="e">
            <v>#REF!</v>
          </cell>
          <cell r="B248" t="e">
            <v>#REF!</v>
          </cell>
          <cell r="C248" t="e">
            <v>#REF!</v>
          </cell>
          <cell r="D248" t="e">
            <v>#REF!</v>
          </cell>
          <cell r="E248" t="e">
            <v>#REF!</v>
          </cell>
          <cell r="F248" t="e">
            <v>#REF!</v>
          </cell>
          <cell r="G248" t="e">
            <v>#REF!</v>
          </cell>
          <cell r="H248" t="e">
            <v>#REF!</v>
          </cell>
          <cell r="I248" t="e">
            <v>#REF!</v>
          </cell>
          <cell r="J248" t="e">
            <v>#REF!</v>
          </cell>
          <cell r="K248" t="e">
            <v>#REF!</v>
          </cell>
          <cell r="L248" t="e">
            <v>#REF!</v>
          </cell>
          <cell r="M248" t="e">
            <v>#REF!</v>
          </cell>
          <cell r="N248" t="e">
            <v>#REF!</v>
          </cell>
          <cell r="O248" t="e">
            <v>#REF!</v>
          </cell>
          <cell r="P248" t="e">
            <v>#REF!</v>
          </cell>
          <cell r="Q248" t="e">
            <v>#REF!</v>
          </cell>
          <cell r="R248" t="e">
            <v>#REF!</v>
          </cell>
          <cell r="S248" t="e">
            <v>#REF!</v>
          </cell>
          <cell r="T248" t="e">
            <v>#REF!</v>
          </cell>
          <cell r="U248" t="e">
            <v>#REF!</v>
          </cell>
          <cell r="V248" t="e">
            <v>#REF!</v>
          </cell>
          <cell r="W248" t="e">
            <v>#REF!</v>
          </cell>
          <cell r="X248" t="e">
            <v>#REF!</v>
          </cell>
          <cell r="Y248" t="e">
            <v>#REF!</v>
          </cell>
          <cell r="Z248" t="e">
            <v>#REF!</v>
          </cell>
          <cell r="AA248" t="e">
            <v>#REF!</v>
          </cell>
          <cell r="AB248" t="e">
            <v>#REF!</v>
          </cell>
          <cell r="AC248" t="e">
            <v>#REF!</v>
          </cell>
          <cell r="AD248" t="e">
            <v>#REF!</v>
          </cell>
          <cell r="AE248" t="e">
            <v>#REF!</v>
          </cell>
          <cell r="AF248" t="e">
            <v>#REF!</v>
          </cell>
          <cell r="AG248" t="e">
            <v>#REF!</v>
          </cell>
          <cell r="AH248" t="e">
            <v>#REF!</v>
          </cell>
          <cell r="AI248" t="e">
            <v>#REF!</v>
          </cell>
          <cell r="AJ248" t="e">
            <v>#REF!</v>
          </cell>
          <cell r="AK248" t="e">
            <v>#REF!</v>
          </cell>
          <cell r="AL248" t="e">
            <v>#REF!</v>
          </cell>
          <cell r="AM248" t="e">
            <v>#REF!</v>
          </cell>
          <cell r="AN248" t="e">
            <v>#REF!</v>
          </cell>
          <cell r="AO248" t="e">
            <v>#REF!</v>
          </cell>
          <cell r="AP248" t="e">
            <v>#REF!</v>
          </cell>
          <cell r="AQ248" t="e">
            <v>#REF!</v>
          </cell>
          <cell r="AR248" t="e">
            <v>#REF!</v>
          </cell>
          <cell r="AS248" t="e">
            <v>#REF!</v>
          </cell>
          <cell r="AT248" t="e">
            <v>#REF!</v>
          </cell>
          <cell r="AU248" t="e">
            <v>#REF!</v>
          </cell>
          <cell r="AV248" t="e">
            <v>#REF!</v>
          </cell>
          <cell r="AW248" t="e">
            <v>#REF!</v>
          </cell>
          <cell r="AX248" t="e">
            <v>#REF!</v>
          </cell>
          <cell r="AY248" t="e">
            <v>#REF!</v>
          </cell>
          <cell r="AZ248" t="e">
            <v>#REF!</v>
          </cell>
          <cell r="BA248" t="e">
            <v>#REF!</v>
          </cell>
          <cell r="BB248" t="e">
            <v>#REF!</v>
          </cell>
          <cell r="BC248" t="e">
            <v>#REF!</v>
          </cell>
          <cell r="BD248" t="e">
            <v>#REF!</v>
          </cell>
          <cell r="BE248" t="e">
            <v>#REF!</v>
          </cell>
          <cell r="BF248" t="e">
            <v>#REF!</v>
          </cell>
          <cell r="BG248" t="e">
            <v>#REF!</v>
          </cell>
          <cell r="BH248" t="e">
            <v>#REF!</v>
          </cell>
          <cell r="BI248" t="e">
            <v>#REF!</v>
          </cell>
          <cell r="BJ248" t="e">
            <v>#REF!</v>
          </cell>
          <cell r="BK248" t="e">
            <v>#REF!</v>
          </cell>
          <cell r="BL248" t="e">
            <v>#REF!</v>
          </cell>
          <cell r="BM248" t="e">
            <v>#REF!</v>
          </cell>
          <cell r="BN248" t="e">
            <v>#REF!</v>
          </cell>
          <cell r="BO248" t="e">
            <v>#REF!</v>
          </cell>
          <cell r="BP248" t="e">
            <v>#REF!</v>
          </cell>
          <cell r="BQ248" t="e">
            <v>#REF!</v>
          </cell>
          <cell r="BR248" t="e">
            <v>#REF!</v>
          </cell>
          <cell r="BS248" t="e">
            <v>#REF!</v>
          </cell>
          <cell r="BT248" t="e">
            <v>#REF!</v>
          </cell>
          <cell r="BU248" t="e">
            <v>#REF!</v>
          </cell>
          <cell r="BV248" t="e">
            <v>#REF!</v>
          </cell>
          <cell r="BW248" t="e">
            <v>#REF!</v>
          </cell>
          <cell r="BX248" t="e">
            <v>#REF!</v>
          </cell>
          <cell r="BY248" t="e">
            <v>#REF!</v>
          </cell>
          <cell r="BZ248" t="e">
            <v>#REF!</v>
          </cell>
          <cell r="CA248" t="e">
            <v>#REF!</v>
          </cell>
        </row>
        <row r="249">
          <cell r="A249" t="e">
            <v>#REF!</v>
          </cell>
          <cell r="B249" t="e">
            <v>#REF!</v>
          </cell>
          <cell r="C249" t="e">
            <v>#REF!</v>
          </cell>
          <cell r="D249" t="e">
            <v>#REF!</v>
          </cell>
          <cell r="E249" t="e">
            <v>#REF!</v>
          </cell>
          <cell r="F249" t="e">
            <v>#REF!</v>
          </cell>
          <cell r="G249" t="e">
            <v>#REF!</v>
          </cell>
          <cell r="H249" t="e">
            <v>#REF!</v>
          </cell>
          <cell r="I249" t="e">
            <v>#REF!</v>
          </cell>
          <cell r="J249" t="e">
            <v>#REF!</v>
          </cell>
          <cell r="K249" t="e">
            <v>#REF!</v>
          </cell>
          <cell r="L249" t="e">
            <v>#REF!</v>
          </cell>
          <cell r="M249" t="e">
            <v>#REF!</v>
          </cell>
          <cell r="N249" t="e">
            <v>#REF!</v>
          </cell>
          <cell r="O249" t="e">
            <v>#REF!</v>
          </cell>
          <cell r="P249" t="e">
            <v>#REF!</v>
          </cell>
          <cell r="Q249" t="e">
            <v>#REF!</v>
          </cell>
          <cell r="R249" t="e">
            <v>#REF!</v>
          </cell>
          <cell r="S249" t="e">
            <v>#REF!</v>
          </cell>
          <cell r="T249" t="e">
            <v>#REF!</v>
          </cell>
          <cell r="U249" t="e">
            <v>#REF!</v>
          </cell>
          <cell r="V249" t="e">
            <v>#REF!</v>
          </cell>
          <cell r="W249" t="e">
            <v>#REF!</v>
          </cell>
          <cell r="X249" t="e">
            <v>#REF!</v>
          </cell>
          <cell r="Y249" t="e">
            <v>#REF!</v>
          </cell>
          <cell r="Z249" t="e">
            <v>#REF!</v>
          </cell>
          <cell r="AA249" t="e">
            <v>#REF!</v>
          </cell>
          <cell r="AB249" t="e">
            <v>#REF!</v>
          </cell>
          <cell r="AC249" t="e">
            <v>#REF!</v>
          </cell>
          <cell r="AD249" t="e">
            <v>#REF!</v>
          </cell>
          <cell r="AE249" t="e">
            <v>#REF!</v>
          </cell>
          <cell r="AF249" t="e">
            <v>#REF!</v>
          </cell>
          <cell r="AG249" t="e">
            <v>#REF!</v>
          </cell>
          <cell r="AH249" t="e">
            <v>#REF!</v>
          </cell>
          <cell r="AI249" t="e">
            <v>#REF!</v>
          </cell>
          <cell r="AJ249" t="e">
            <v>#REF!</v>
          </cell>
          <cell r="AK249" t="e">
            <v>#REF!</v>
          </cell>
          <cell r="AL249" t="e">
            <v>#REF!</v>
          </cell>
          <cell r="AM249" t="e">
            <v>#REF!</v>
          </cell>
          <cell r="AN249" t="e">
            <v>#REF!</v>
          </cell>
          <cell r="AO249" t="e">
            <v>#REF!</v>
          </cell>
          <cell r="AP249" t="e">
            <v>#REF!</v>
          </cell>
          <cell r="AQ249" t="e">
            <v>#REF!</v>
          </cell>
          <cell r="AR249" t="e">
            <v>#REF!</v>
          </cell>
          <cell r="AS249" t="e">
            <v>#REF!</v>
          </cell>
          <cell r="AT249" t="e">
            <v>#REF!</v>
          </cell>
          <cell r="AU249" t="e">
            <v>#REF!</v>
          </cell>
          <cell r="AV249" t="e">
            <v>#REF!</v>
          </cell>
          <cell r="AW249" t="e">
            <v>#REF!</v>
          </cell>
          <cell r="AX249" t="e">
            <v>#REF!</v>
          </cell>
          <cell r="AY249" t="e">
            <v>#REF!</v>
          </cell>
          <cell r="AZ249" t="e">
            <v>#REF!</v>
          </cell>
          <cell r="BA249" t="e">
            <v>#REF!</v>
          </cell>
          <cell r="BB249" t="e">
            <v>#REF!</v>
          </cell>
          <cell r="BC249" t="e">
            <v>#REF!</v>
          </cell>
          <cell r="BD249" t="e">
            <v>#REF!</v>
          </cell>
          <cell r="BE249" t="e">
            <v>#REF!</v>
          </cell>
          <cell r="BF249" t="e">
            <v>#REF!</v>
          </cell>
          <cell r="BG249" t="e">
            <v>#REF!</v>
          </cell>
          <cell r="BH249" t="e">
            <v>#REF!</v>
          </cell>
          <cell r="BI249" t="e">
            <v>#REF!</v>
          </cell>
          <cell r="BJ249" t="e">
            <v>#REF!</v>
          </cell>
          <cell r="BK249" t="e">
            <v>#REF!</v>
          </cell>
          <cell r="BL249" t="e">
            <v>#REF!</v>
          </cell>
          <cell r="BM249" t="e">
            <v>#REF!</v>
          </cell>
          <cell r="BN249" t="e">
            <v>#REF!</v>
          </cell>
          <cell r="BO249" t="e">
            <v>#REF!</v>
          </cell>
          <cell r="BP249" t="e">
            <v>#REF!</v>
          </cell>
          <cell r="BQ249" t="e">
            <v>#REF!</v>
          </cell>
          <cell r="BR249" t="e">
            <v>#REF!</v>
          </cell>
          <cell r="BS249" t="e">
            <v>#REF!</v>
          </cell>
          <cell r="BT249" t="e">
            <v>#REF!</v>
          </cell>
          <cell r="BU249" t="e">
            <v>#REF!</v>
          </cell>
          <cell r="BV249" t="e">
            <v>#REF!</v>
          </cell>
          <cell r="BW249" t="e">
            <v>#REF!</v>
          </cell>
          <cell r="BX249" t="e">
            <v>#REF!</v>
          </cell>
          <cell r="BY249" t="e">
            <v>#REF!</v>
          </cell>
          <cell r="BZ249" t="e">
            <v>#REF!</v>
          </cell>
          <cell r="CA249" t="e">
            <v>#REF!</v>
          </cell>
        </row>
        <row r="250">
          <cell r="A250" t="e">
            <v>#REF!</v>
          </cell>
          <cell r="B250" t="e">
            <v>#REF!</v>
          </cell>
          <cell r="C250" t="e">
            <v>#REF!</v>
          </cell>
          <cell r="D250" t="e">
            <v>#REF!</v>
          </cell>
          <cell r="E250" t="e">
            <v>#REF!</v>
          </cell>
          <cell r="F250" t="e">
            <v>#REF!</v>
          </cell>
          <cell r="G250" t="e">
            <v>#REF!</v>
          </cell>
          <cell r="H250" t="e">
            <v>#REF!</v>
          </cell>
          <cell r="I250" t="e">
            <v>#REF!</v>
          </cell>
          <cell r="J250" t="e">
            <v>#REF!</v>
          </cell>
          <cell r="K250" t="e">
            <v>#REF!</v>
          </cell>
          <cell r="L250" t="e">
            <v>#REF!</v>
          </cell>
          <cell r="M250" t="e">
            <v>#REF!</v>
          </cell>
          <cell r="N250" t="e">
            <v>#REF!</v>
          </cell>
          <cell r="O250" t="e">
            <v>#REF!</v>
          </cell>
          <cell r="P250" t="e">
            <v>#REF!</v>
          </cell>
          <cell r="Q250" t="e">
            <v>#REF!</v>
          </cell>
          <cell r="R250" t="e">
            <v>#REF!</v>
          </cell>
          <cell r="S250" t="e">
            <v>#REF!</v>
          </cell>
          <cell r="T250" t="e">
            <v>#REF!</v>
          </cell>
          <cell r="U250" t="e">
            <v>#REF!</v>
          </cell>
          <cell r="V250" t="e">
            <v>#REF!</v>
          </cell>
          <cell r="W250" t="e">
            <v>#REF!</v>
          </cell>
          <cell r="X250" t="e">
            <v>#REF!</v>
          </cell>
          <cell r="Y250" t="e">
            <v>#REF!</v>
          </cell>
          <cell r="Z250" t="e">
            <v>#REF!</v>
          </cell>
          <cell r="AA250" t="e">
            <v>#REF!</v>
          </cell>
          <cell r="AB250" t="e">
            <v>#REF!</v>
          </cell>
          <cell r="AC250" t="e">
            <v>#REF!</v>
          </cell>
          <cell r="AD250" t="e">
            <v>#REF!</v>
          </cell>
          <cell r="AE250" t="e">
            <v>#REF!</v>
          </cell>
          <cell r="AF250" t="e">
            <v>#REF!</v>
          </cell>
          <cell r="AG250" t="e">
            <v>#REF!</v>
          </cell>
          <cell r="AH250" t="e">
            <v>#REF!</v>
          </cell>
          <cell r="AI250" t="e">
            <v>#REF!</v>
          </cell>
          <cell r="AJ250" t="e">
            <v>#REF!</v>
          </cell>
          <cell r="AK250" t="e">
            <v>#REF!</v>
          </cell>
          <cell r="AL250" t="e">
            <v>#REF!</v>
          </cell>
          <cell r="AM250" t="e">
            <v>#REF!</v>
          </cell>
          <cell r="AN250" t="e">
            <v>#REF!</v>
          </cell>
          <cell r="AO250" t="e">
            <v>#REF!</v>
          </cell>
          <cell r="AP250" t="e">
            <v>#REF!</v>
          </cell>
          <cell r="AQ250" t="e">
            <v>#REF!</v>
          </cell>
          <cell r="AR250" t="e">
            <v>#REF!</v>
          </cell>
          <cell r="AS250" t="e">
            <v>#REF!</v>
          </cell>
          <cell r="AT250" t="e">
            <v>#REF!</v>
          </cell>
          <cell r="AU250" t="e">
            <v>#REF!</v>
          </cell>
          <cell r="AV250" t="e">
            <v>#REF!</v>
          </cell>
          <cell r="AW250" t="e">
            <v>#REF!</v>
          </cell>
          <cell r="AX250" t="e">
            <v>#REF!</v>
          </cell>
          <cell r="AY250" t="e">
            <v>#REF!</v>
          </cell>
          <cell r="AZ250" t="e">
            <v>#REF!</v>
          </cell>
          <cell r="BA250" t="e">
            <v>#REF!</v>
          </cell>
          <cell r="BB250" t="e">
            <v>#REF!</v>
          </cell>
          <cell r="BC250" t="e">
            <v>#REF!</v>
          </cell>
          <cell r="BD250" t="e">
            <v>#REF!</v>
          </cell>
          <cell r="BE250" t="e">
            <v>#REF!</v>
          </cell>
          <cell r="BF250" t="e">
            <v>#REF!</v>
          </cell>
          <cell r="BG250" t="e">
            <v>#REF!</v>
          </cell>
          <cell r="BH250" t="e">
            <v>#REF!</v>
          </cell>
          <cell r="BI250" t="e">
            <v>#REF!</v>
          </cell>
          <cell r="BJ250" t="e">
            <v>#REF!</v>
          </cell>
          <cell r="BK250" t="e">
            <v>#REF!</v>
          </cell>
          <cell r="BL250" t="e">
            <v>#REF!</v>
          </cell>
          <cell r="BM250" t="e">
            <v>#REF!</v>
          </cell>
          <cell r="BN250" t="e">
            <v>#REF!</v>
          </cell>
          <cell r="BO250" t="e">
            <v>#REF!</v>
          </cell>
          <cell r="BP250" t="e">
            <v>#REF!</v>
          </cell>
          <cell r="BQ250" t="e">
            <v>#REF!</v>
          </cell>
          <cell r="BR250" t="e">
            <v>#REF!</v>
          </cell>
          <cell r="BS250" t="e">
            <v>#REF!</v>
          </cell>
          <cell r="BT250" t="e">
            <v>#REF!</v>
          </cell>
          <cell r="BU250" t="e">
            <v>#REF!</v>
          </cell>
          <cell r="BV250" t="e">
            <v>#REF!</v>
          </cell>
          <cell r="BW250" t="e">
            <v>#REF!</v>
          </cell>
          <cell r="BX250" t="e">
            <v>#REF!</v>
          </cell>
          <cell r="BY250" t="e">
            <v>#REF!</v>
          </cell>
          <cell r="BZ250" t="e">
            <v>#REF!</v>
          </cell>
          <cell r="CA250" t="e">
            <v>#REF!</v>
          </cell>
        </row>
        <row r="251">
          <cell r="A251" t="e">
            <v>#REF!</v>
          </cell>
          <cell r="B251" t="e">
            <v>#REF!</v>
          </cell>
          <cell r="C251" t="e">
            <v>#REF!</v>
          </cell>
          <cell r="D251" t="e">
            <v>#REF!</v>
          </cell>
          <cell r="E251" t="e">
            <v>#REF!</v>
          </cell>
          <cell r="F251" t="e">
            <v>#REF!</v>
          </cell>
          <cell r="G251" t="e">
            <v>#REF!</v>
          </cell>
          <cell r="H251" t="e">
            <v>#REF!</v>
          </cell>
          <cell r="I251" t="e">
            <v>#REF!</v>
          </cell>
          <cell r="J251" t="e">
            <v>#REF!</v>
          </cell>
          <cell r="K251" t="e">
            <v>#REF!</v>
          </cell>
          <cell r="L251" t="e">
            <v>#REF!</v>
          </cell>
          <cell r="M251" t="e">
            <v>#REF!</v>
          </cell>
          <cell r="N251" t="e">
            <v>#REF!</v>
          </cell>
          <cell r="O251" t="e">
            <v>#REF!</v>
          </cell>
          <cell r="P251" t="e">
            <v>#REF!</v>
          </cell>
          <cell r="Q251" t="e">
            <v>#REF!</v>
          </cell>
          <cell r="R251" t="e">
            <v>#REF!</v>
          </cell>
          <cell r="S251" t="e">
            <v>#REF!</v>
          </cell>
          <cell r="T251" t="e">
            <v>#REF!</v>
          </cell>
          <cell r="U251" t="e">
            <v>#REF!</v>
          </cell>
          <cell r="V251" t="e">
            <v>#REF!</v>
          </cell>
          <cell r="W251" t="e">
            <v>#REF!</v>
          </cell>
          <cell r="X251" t="e">
            <v>#REF!</v>
          </cell>
          <cell r="Y251" t="e">
            <v>#REF!</v>
          </cell>
          <cell r="Z251" t="e">
            <v>#REF!</v>
          </cell>
          <cell r="AA251" t="e">
            <v>#REF!</v>
          </cell>
          <cell r="AB251" t="e">
            <v>#REF!</v>
          </cell>
          <cell r="AC251" t="e">
            <v>#REF!</v>
          </cell>
          <cell r="AD251" t="e">
            <v>#REF!</v>
          </cell>
          <cell r="AE251" t="e">
            <v>#REF!</v>
          </cell>
          <cell r="AF251" t="e">
            <v>#REF!</v>
          </cell>
          <cell r="AG251" t="e">
            <v>#REF!</v>
          </cell>
          <cell r="AH251" t="e">
            <v>#REF!</v>
          </cell>
          <cell r="AI251" t="e">
            <v>#REF!</v>
          </cell>
          <cell r="AJ251" t="e">
            <v>#REF!</v>
          </cell>
          <cell r="AK251" t="e">
            <v>#REF!</v>
          </cell>
          <cell r="AL251" t="e">
            <v>#REF!</v>
          </cell>
          <cell r="AM251" t="e">
            <v>#REF!</v>
          </cell>
          <cell r="AN251" t="e">
            <v>#REF!</v>
          </cell>
          <cell r="AO251" t="e">
            <v>#REF!</v>
          </cell>
          <cell r="AP251" t="e">
            <v>#REF!</v>
          </cell>
          <cell r="AQ251" t="e">
            <v>#REF!</v>
          </cell>
          <cell r="AR251" t="e">
            <v>#REF!</v>
          </cell>
          <cell r="AS251" t="e">
            <v>#REF!</v>
          </cell>
          <cell r="AT251" t="e">
            <v>#REF!</v>
          </cell>
          <cell r="AU251" t="e">
            <v>#REF!</v>
          </cell>
          <cell r="AV251" t="e">
            <v>#REF!</v>
          </cell>
          <cell r="AW251" t="e">
            <v>#REF!</v>
          </cell>
          <cell r="AX251" t="e">
            <v>#REF!</v>
          </cell>
          <cell r="AY251" t="e">
            <v>#REF!</v>
          </cell>
          <cell r="AZ251" t="e">
            <v>#REF!</v>
          </cell>
          <cell r="BA251" t="e">
            <v>#REF!</v>
          </cell>
          <cell r="BB251" t="e">
            <v>#REF!</v>
          </cell>
          <cell r="BC251" t="e">
            <v>#REF!</v>
          </cell>
          <cell r="BD251" t="e">
            <v>#REF!</v>
          </cell>
          <cell r="BE251" t="e">
            <v>#REF!</v>
          </cell>
          <cell r="BF251" t="e">
            <v>#REF!</v>
          </cell>
          <cell r="BG251" t="e">
            <v>#REF!</v>
          </cell>
          <cell r="BH251" t="e">
            <v>#REF!</v>
          </cell>
          <cell r="BI251" t="e">
            <v>#REF!</v>
          </cell>
          <cell r="BJ251" t="e">
            <v>#REF!</v>
          </cell>
          <cell r="BK251" t="e">
            <v>#REF!</v>
          </cell>
          <cell r="BL251" t="e">
            <v>#REF!</v>
          </cell>
          <cell r="BM251" t="e">
            <v>#REF!</v>
          </cell>
          <cell r="BN251" t="e">
            <v>#REF!</v>
          </cell>
          <cell r="BO251" t="e">
            <v>#REF!</v>
          </cell>
          <cell r="BP251" t="e">
            <v>#REF!</v>
          </cell>
          <cell r="BQ251" t="e">
            <v>#REF!</v>
          </cell>
          <cell r="BR251" t="e">
            <v>#REF!</v>
          </cell>
          <cell r="BS251" t="e">
            <v>#REF!</v>
          </cell>
          <cell r="BT251" t="e">
            <v>#REF!</v>
          </cell>
          <cell r="BU251" t="e">
            <v>#REF!</v>
          </cell>
          <cell r="BV251" t="e">
            <v>#REF!</v>
          </cell>
          <cell r="BW251" t="e">
            <v>#REF!</v>
          </cell>
          <cell r="BX251" t="e">
            <v>#REF!</v>
          </cell>
          <cell r="BY251" t="e">
            <v>#REF!</v>
          </cell>
          <cell r="BZ251" t="e">
            <v>#REF!</v>
          </cell>
          <cell r="CA251" t="e">
            <v>#REF!</v>
          </cell>
        </row>
        <row r="252">
          <cell r="A252" t="e">
            <v>#REF!</v>
          </cell>
          <cell r="B252" t="e">
            <v>#REF!</v>
          </cell>
          <cell r="C252" t="e">
            <v>#REF!</v>
          </cell>
          <cell r="D252" t="e">
            <v>#REF!</v>
          </cell>
          <cell r="E252" t="e">
            <v>#REF!</v>
          </cell>
          <cell r="F252" t="e">
            <v>#REF!</v>
          </cell>
          <cell r="G252" t="e">
            <v>#REF!</v>
          </cell>
          <cell r="H252" t="e">
            <v>#REF!</v>
          </cell>
          <cell r="I252" t="e">
            <v>#REF!</v>
          </cell>
          <cell r="J252" t="e">
            <v>#REF!</v>
          </cell>
          <cell r="K252" t="e">
            <v>#REF!</v>
          </cell>
          <cell r="L252" t="e">
            <v>#REF!</v>
          </cell>
          <cell r="M252" t="e">
            <v>#REF!</v>
          </cell>
          <cell r="N252" t="e">
            <v>#REF!</v>
          </cell>
          <cell r="O252" t="e">
            <v>#REF!</v>
          </cell>
          <cell r="P252" t="e">
            <v>#REF!</v>
          </cell>
          <cell r="Q252" t="e">
            <v>#REF!</v>
          </cell>
          <cell r="R252" t="e">
            <v>#REF!</v>
          </cell>
          <cell r="S252" t="e">
            <v>#REF!</v>
          </cell>
          <cell r="T252" t="e">
            <v>#REF!</v>
          </cell>
          <cell r="U252" t="e">
            <v>#REF!</v>
          </cell>
          <cell r="V252" t="e">
            <v>#REF!</v>
          </cell>
          <cell r="W252" t="e">
            <v>#REF!</v>
          </cell>
          <cell r="X252" t="e">
            <v>#REF!</v>
          </cell>
          <cell r="Y252" t="e">
            <v>#REF!</v>
          </cell>
          <cell r="Z252" t="e">
            <v>#REF!</v>
          </cell>
          <cell r="AA252" t="e">
            <v>#REF!</v>
          </cell>
          <cell r="AB252" t="e">
            <v>#REF!</v>
          </cell>
          <cell r="AC252" t="e">
            <v>#REF!</v>
          </cell>
          <cell r="AD252" t="e">
            <v>#REF!</v>
          </cell>
          <cell r="AE252" t="e">
            <v>#REF!</v>
          </cell>
          <cell r="AF252" t="e">
            <v>#REF!</v>
          </cell>
          <cell r="AG252" t="e">
            <v>#REF!</v>
          </cell>
          <cell r="AH252" t="e">
            <v>#REF!</v>
          </cell>
          <cell r="AI252" t="e">
            <v>#REF!</v>
          </cell>
          <cell r="AJ252" t="e">
            <v>#REF!</v>
          </cell>
          <cell r="AK252" t="e">
            <v>#REF!</v>
          </cell>
          <cell r="AL252" t="e">
            <v>#REF!</v>
          </cell>
          <cell r="AM252" t="e">
            <v>#REF!</v>
          </cell>
          <cell r="AN252" t="e">
            <v>#REF!</v>
          </cell>
          <cell r="AO252" t="e">
            <v>#REF!</v>
          </cell>
          <cell r="AP252" t="e">
            <v>#REF!</v>
          </cell>
          <cell r="AQ252" t="e">
            <v>#REF!</v>
          </cell>
          <cell r="AR252" t="e">
            <v>#REF!</v>
          </cell>
          <cell r="AS252" t="e">
            <v>#REF!</v>
          </cell>
          <cell r="AT252" t="e">
            <v>#REF!</v>
          </cell>
          <cell r="AU252" t="e">
            <v>#REF!</v>
          </cell>
          <cell r="AV252" t="e">
            <v>#REF!</v>
          </cell>
          <cell r="AW252" t="e">
            <v>#REF!</v>
          </cell>
          <cell r="AX252" t="e">
            <v>#REF!</v>
          </cell>
          <cell r="AY252" t="e">
            <v>#REF!</v>
          </cell>
          <cell r="AZ252" t="e">
            <v>#REF!</v>
          </cell>
          <cell r="BA252" t="e">
            <v>#REF!</v>
          </cell>
          <cell r="BB252" t="e">
            <v>#REF!</v>
          </cell>
          <cell r="BC252" t="e">
            <v>#REF!</v>
          </cell>
          <cell r="BD252" t="e">
            <v>#REF!</v>
          </cell>
          <cell r="BE252" t="e">
            <v>#REF!</v>
          </cell>
          <cell r="BF252" t="e">
            <v>#REF!</v>
          </cell>
          <cell r="BG252" t="e">
            <v>#REF!</v>
          </cell>
          <cell r="BH252" t="e">
            <v>#REF!</v>
          </cell>
          <cell r="BI252" t="e">
            <v>#REF!</v>
          </cell>
          <cell r="BJ252" t="e">
            <v>#REF!</v>
          </cell>
          <cell r="BK252" t="e">
            <v>#REF!</v>
          </cell>
          <cell r="BL252" t="e">
            <v>#REF!</v>
          </cell>
          <cell r="BM252" t="e">
            <v>#REF!</v>
          </cell>
          <cell r="BN252" t="e">
            <v>#REF!</v>
          </cell>
          <cell r="BO252" t="e">
            <v>#REF!</v>
          </cell>
          <cell r="BP252" t="e">
            <v>#REF!</v>
          </cell>
          <cell r="BQ252" t="e">
            <v>#REF!</v>
          </cell>
          <cell r="BR252" t="e">
            <v>#REF!</v>
          </cell>
          <cell r="BS252" t="e">
            <v>#REF!</v>
          </cell>
          <cell r="BT252" t="e">
            <v>#REF!</v>
          </cell>
          <cell r="BU252" t="e">
            <v>#REF!</v>
          </cell>
          <cell r="BV252" t="e">
            <v>#REF!</v>
          </cell>
          <cell r="BW252" t="e">
            <v>#REF!</v>
          </cell>
          <cell r="BX252" t="e">
            <v>#REF!</v>
          </cell>
          <cell r="BY252" t="e">
            <v>#REF!</v>
          </cell>
          <cell r="BZ252" t="e">
            <v>#REF!</v>
          </cell>
          <cell r="CA252" t="e">
            <v>#REF!</v>
          </cell>
        </row>
        <row r="253">
          <cell r="A253" t="e">
            <v>#REF!</v>
          </cell>
          <cell r="B253" t="e">
            <v>#REF!</v>
          </cell>
          <cell r="C253" t="e">
            <v>#REF!</v>
          </cell>
          <cell r="D253" t="e">
            <v>#REF!</v>
          </cell>
          <cell r="E253" t="e">
            <v>#REF!</v>
          </cell>
          <cell r="F253" t="e">
            <v>#REF!</v>
          </cell>
          <cell r="G253" t="e">
            <v>#REF!</v>
          </cell>
          <cell r="H253" t="e">
            <v>#REF!</v>
          </cell>
          <cell r="I253" t="e">
            <v>#REF!</v>
          </cell>
          <cell r="J253" t="e">
            <v>#REF!</v>
          </cell>
          <cell r="K253" t="e">
            <v>#REF!</v>
          </cell>
          <cell r="L253" t="e">
            <v>#REF!</v>
          </cell>
          <cell r="M253" t="e">
            <v>#REF!</v>
          </cell>
          <cell r="N253" t="e">
            <v>#REF!</v>
          </cell>
          <cell r="O253" t="e">
            <v>#REF!</v>
          </cell>
          <cell r="P253" t="e">
            <v>#REF!</v>
          </cell>
          <cell r="Q253" t="e">
            <v>#REF!</v>
          </cell>
          <cell r="R253" t="e">
            <v>#REF!</v>
          </cell>
          <cell r="S253" t="e">
            <v>#REF!</v>
          </cell>
          <cell r="T253" t="e">
            <v>#REF!</v>
          </cell>
          <cell r="U253" t="e">
            <v>#REF!</v>
          </cell>
          <cell r="V253" t="e">
            <v>#REF!</v>
          </cell>
          <cell r="W253" t="e">
            <v>#REF!</v>
          </cell>
          <cell r="X253" t="e">
            <v>#REF!</v>
          </cell>
          <cell r="Y253" t="e">
            <v>#REF!</v>
          </cell>
          <cell r="Z253" t="e">
            <v>#REF!</v>
          </cell>
          <cell r="AA253" t="e">
            <v>#REF!</v>
          </cell>
          <cell r="AB253" t="e">
            <v>#REF!</v>
          </cell>
          <cell r="AC253" t="e">
            <v>#REF!</v>
          </cell>
          <cell r="AD253" t="e">
            <v>#REF!</v>
          </cell>
          <cell r="AE253" t="e">
            <v>#REF!</v>
          </cell>
          <cell r="AF253" t="e">
            <v>#REF!</v>
          </cell>
          <cell r="AG253" t="e">
            <v>#REF!</v>
          </cell>
          <cell r="AH253" t="e">
            <v>#REF!</v>
          </cell>
          <cell r="AI253" t="e">
            <v>#REF!</v>
          </cell>
          <cell r="AJ253" t="e">
            <v>#REF!</v>
          </cell>
          <cell r="AK253" t="e">
            <v>#REF!</v>
          </cell>
          <cell r="AL253" t="e">
            <v>#REF!</v>
          </cell>
          <cell r="AM253" t="e">
            <v>#REF!</v>
          </cell>
          <cell r="AN253" t="e">
            <v>#REF!</v>
          </cell>
          <cell r="AO253" t="e">
            <v>#REF!</v>
          </cell>
          <cell r="AP253" t="e">
            <v>#REF!</v>
          </cell>
          <cell r="AQ253" t="e">
            <v>#REF!</v>
          </cell>
          <cell r="AR253" t="e">
            <v>#REF!</v>
          </cell>
          <cell r="AS253" t="e">
            <v>#REF!</v>
          </cell>
          <cell r="AT253" t="e">
            <v>#REF!</v>
          </cell>
          <cell r="AU253" t="e">
            <v>#REF!</v>
          </cell>
          <cell r="AV253" t="e">
            <v>#REF!</v>
          </cell>
          <cell r="AW253" t="e">
            <v>#REF!</v>
          </cell>
          <cell r="AX253" t="e">
            <v>#REF!</v>
          </cell>
          <cell r="AY253" t="e">
            <v>#REF!</v>
          </cell>
          <cell r="AZ253" t="e">
            <v>#REF!</v>
          </cell>
          <cell r="BA253" t="e">
            <v>#REF!</v>
          </cell>
          <cell r="BB253" t="e">
            <v>#REF!</v>
          </cell>
          <cell r="BC253" t="e">
            <v>#REF!</v>
          </cell>
          <cell r="BD253" t="e">
            <v>#REF!</v>
          </cell>
          <cell r="BE253" t="e">
            <v>#REF!</v>
          </cell>
          <cell r="BF253" t="e">
            <v>#REF!</v>
          </cell>
          <cell r="BG253" t="e">
            <v>#REF!</v>
          </cell>
          <cell r="BH253" t="e">
            <v>#REF!</v>
          </cell>
          <cell r="BI253" t="e">
            <v>#REF!</v>
          </cell>
          <cell r="BJ253" t="e">
            <v>#REF!</v>
          </cell>
          <cell r="BK253" t="e">
            <v>#REF!</v>
          </cell>
          <cell r="BL253" t="e">
            <v>#REF!</v>
          </cell>
          <cell r="BM253" t="e">
            <v>#REF!</v>
          </cell>
          <cell r="BN253" t="e">
            <v>#REF!</v>
          </cell>
          <cell r="BO253" t="e">
            <v>#REF!</v>
          </cell>
          <cell r="BP253" t="e">
            <v>#REF!</v>
          </cell>
          <cell r="BQ253" t="e">
            <v>#REF!</v>
          </cell>
          <cell r="BR253" t="e">
            <v>#REF!</v>
          </cell>
          <cell r="BS253" t="e">
            <v>#REF!</v>
          </cell>
          <cell r="BT253" t="e">
            <v>#REF!</v>
          </cell>
          <cell r="BU253" t="e">
            <v>#REF!</v>
          </cell>
          <cell r="BV253" t="e">
            <v>#REF!</v>
          </cell>
          <cell r="BW253" t="e">
            <v>#REF!</v>
          </cell>
          <cell r="BX253" t="e">
            <v>#REF!</v>
          </cell>
          <cell r="BY253" t="e">
            <v>#REF!</v>
          </cell>
          <cell r="BZ253" t="e">
            <v>#REF!</v>
          </cell>
          <cell r="CA253" t="e">
            <v>#REF!</v>
          </cell>
        </row>
        <row r="254">
          <cell r="A254" t="e">
            <v>#REF!</v>
          </cell>
          <cell r="B254" t="e">
            <v>#REF!</v>
          </cell>
          <cell r="C254" t="e">
            <v>#REF!</v>
          </cell>
          <cell r="D254" t="e">
            <v>#REF!</v>
          </cell>
          <cell r="E254" t="e">
            <v>#REF!</v>
          </cell>
          <cell r="F254" t="e">
            <v>#REF!</v>
          </cell>
          <cell r="G254" t="e">
            <v>#REF!</v>
          </cell>
          <cell r="H254" t="e">
            <v>#REF!</v>
          </cell>
          <cell r="I254" t="e">
            <v>#REF!</v>
          </cell>
          <cell r="J254" t="e">
            <v>#REF!</v>
          </cell>
          <cell r="K254" t="e">
            <v>#REF!</v>
          </cell>
          <cell r="L254" t="e">
            <v>#REF!</v>
          </cell>
          <cell r="M254" t="e">
            <v>#REF!</v>
          </cell>
          <cell r="N254" t="e">
            <v>#REF!</v>
          </cell>
          <cell r="O254" t="e">
            <v>#REF!</v>
          </cell>
          <cell r="P254" t="e">
            <v>#REF!</v>
          </cell>
          <cell r="Q254" t="e">
            <v>#REF!</v>
          </cell>
          <cell r="R254" t="e">
            <v>#REF!</v>
          </cell>
          <cell r="S254" t="e">
            <v>#REF!</v>
          </cell>
          <cell r="T254" t="e">
            <v>#REF!</v>
          </cell>
          <cell r="U254" t="e">
            <v>#REF!</v>
          </cell>
          <cell r="V254" t="e">
            <v>#REF!</v>
          </cell>
          <cell r="W254" t="e">
            <v>#REF!</v>
          </cell>
          <cell r="X254" t="e">
            <v>#REF!</v>
          </cell>
          <cell r="Y254" t="e">
            <v>#REF!</v>
          </cell>
          <cell r="Z254" t="e">
            <v>#REF!</v>
          </cell>
          <cell r="AA254" t="e">
            <v>#REF!</v>
          </cell>
          <cell r="AB254" t="e">
            <v>#REF!</v>
          </cell>
          <cell r="AC254" t="e">
            <v>#REF!</v>
          </cell>
          <cell r="AD254" t="e">
            <v>#REF!</v>
          </cell>
          <cell r="AE254" t="e">
            <v>#REF!</v>
          </cell>
          <cell r="AF254" t="e">
            <v>#REF!</v>
          </cell>
          <cell r="AG254" t="e">
            <v>#REF!</v>
          </cell>
          <cell r="AH254" t="e">
            <v>#REF!</v>
          </cell>
          <cell r="AI254" t="e">
            <v>#REF!</v>
          </cell>
          <cell r="AJ254" t="e">
            <v>#REF!</v>
          </cell>
          <cell r="AK254" t="e">
            <v>#REF!</v>
          </cell>
          <cell r="AL254" t="e">
            <v>#REF!</v>
          </cell>
          <cell r="AM254" t="e">
            <v>#REF!</v>
          </cell>
          <cell r="AN254" t="e">
            <v>#REF!</v>
          </cell>
          <cell r="AO254" t="e">
            <v>#REF!</v>
          </cell>
          <cell r="AP254" t="e">
            <v>#REF!</v>
          </cell>
          <cell r="AQ254" t="e">
            <v>#REF!</v>
          </cell>
          <cell r="AR254" t="e">
            <v>#REF!</v>
          </cell>
          <cell r="AS254" t="e">
            <v>#REF!</v>
          </cell>
          <cell r="AT254" t="e">
            <v>#REF!</v>
          </cell>
          <cell r="AU254" t="e">
            <v>#REF!</v>
          </cell>
          <cell r="AV254" t="e">
            <v>#REF!</v>
          </cell>
          <cell r="AW254" t="e">
            <v>#REF!</v>
          </cell>
          <cell r="AX254" t="e">
            <v>#REF!</v>
          </cell>
          <cell r="AY254" t="e">
            <v>#REF!</v>
          </cell>
          <cell r="AZ254" t="e">
            <v>#REF!</v>
          </cell>
          <cell r="BA254" t="e">
            <v>#REF!</v>
          </cell>
          <cell r="BB254" t="e">
            <v>#REF!</v>
          </cell>
          <cell r="BC254" t="e">
            <v>#REF!</v>
          </cell>
          <cell r="BD254" t="e">
            <v>#REF!</v>
          </cell>
          <cell r="BE254" t="e">
            <v>#REF!</v>
          </cell>
          <cell r="BF254" t="e">
            <v>#REF!</v>
          </cell>
          <cell r="BG254" t="e">
            <v>#REF!</v>
          </cell>
          <cell r="BH254" t="e">
            <v>#REF!</v>
          </cell>
          <cell r="BI254" t="e">
            <v>#REF!</v>
          </cell>
          <cell r="BJ254" t="e">
            <v>#REF!</v>
          </cell>
          <cell r="BK254" t="e">
            <v>#REF!</v>
          </cell>
          <cell r="BL254" t="e">
            <v>#REF!</v>
          </cell>
          <cell r="BM254" t="e">
            <v>#REF!</v>
          </cell>
          <cell r="BN254" t="e">
            <v>#REF!</v>
          </cell>
          <cell r="BO254" t="e">
            <v>#REF!</v>
          </cell>
          <cell r="BP254" t="e">
            <v>#REF!</v>
          </cell>
          <cell r="BQ254" t="e">
            <v>#REF!</v>
          </cell>
          <cell r="BR254" t="e">
            <v>#REF!</v>
          </cell>
          <cell r="BS254" t="e">
            <v>#REF!</v>
          </cell>
          <cell r="BT254" t="e">
            <v>#REF!</v>
          </cell>
          <cell r="BU254" t="e">
            <v>#REF!</v>
          </cell>
          <cell r="BV254" t="e">
            <v>#REF!</v>
          </cell>
          <cell r="BW254" t="e">
            <v>#REF!</v>
          </cell>
          <cell r="BX254" t="e">
            <v>#REF!</v>
          </cell>
          <cell r="BY254" t="e">
            <v>#REF!</v>
          </cell>
          <cell r="BZ254" t="e">
            <v>#REF!</v>
          </cell>
          <cell r="CA254" t="e">
            <v>#REF!</v>
          </cell>
        </row>
        <row r="255">
          <cell r="A255" t="e">
            <v>#REF!</v>
          </cell>
          <cell r="B255" t="e">
            <v>#REF!</v>
          </cell>
          <cell r="C255" t="e">
            <v>#REF!</v>
          </cell>
          <cell r="D255" t="e">
            <v>#REF!</v>
          </cell>
          <cell r="E255" t="e">
            <v>#REF!</v>
          </cell>
          <cell r="F255" t="e">
            <v>#REF!</v>
          </cell>
          <cell r="G255" t="e">
            <v>#REF!</v>
          </cell>
          <cell r="H255" t="e">
            <v>#REF!</v>
          </cell>
          <cell r="I255" t="e">
            <v>#REF!</v>
          </cell>
          <cell r="J255" t="e">
            <v>#REF!</v>
          </cell>
          <cell r="K255" t="e">
            <v>#REF!</v>
          </cell>
          <cell r="L255" t="e">
            <v>#REF!</v>
          </cell>
          <cell r="M255" t="e">
            <v>#REF!</v>
          </cell>
          <cell r="N255" t="e">
            <v>#REF!</v>
          </cell>
          <cell r="O255" t="e">
            <v>#REF!</v>
          </cell>
          <cell r="P255" t="e">
            <v>#REF!</v>
          </cell>
          <cell r="Q255" t="e">
            <v>#REF!</v>
          </cell>
          <cell r="R255" t="e">
            <v>#REF!</v>
          </cell>
          <cell r="S255" t="e">
            <v>#REF!</v>
          </cell>
          <cell r="T255" t="e">
            <v>#REF!</v>
          </cell>
          <cell r="U255" t="e">
            <v>#REF!</v>
          </cell>
          <cell r="V255" t="e">
            <v>#REF!</v>
          </cell>
          <cell r="W255" t="e">
            <v>#REF!</v>
          </cell>
          <cell r="X255" t="e">
            <v>#REF!</v>
          </cell>
          <cell r="Y255" t="e">
            <v>#REF!</v>
          </cell>
          <cell r="Z255" t="e">
            <v>#REF!</v>
          </cell>
          <cell r="AA255" t="e">
            <v>#REF!</v>
          </cell>
          <cell r="AB255" t="e">
            <v>#REF!</v>
          </cell>
          <cell r="AC255" t="e">
            <v>#REF!</v>
          </cell>
          <cell r="AD255" t="e">
            <v>#REF!</v>
          </cell>
          <cell r="AE255" t="e">
            <v>#REF!</v>
          </cell>
          <cell r="AF255" t="e">
            <v>#REF!</v>
          </cell>
          <cell r="AG255" t="e">
            <v>#REF!</v>
          </cell>
          <cell r="AH255" t="e">
            <v>#REF!</v>
          </cell>
          <cell r="AI255" t="e">
            <v>#REF!</v>
          </cell>
          <cell r="AJ255" t="e">
            <v>#REF!</v>
          </cell>
          <cell r="AK255" t="e">
            <v>#REF!</v>
          </cell>
          <cell r="AL255" t="e">
            <v>#REF!</v>
          </cell>
          <cell r="AM255" t="e">
            <v>#REF!</v>
          </cell>
          <cell r="AN255" t="e">
            <v>#REF!</v>
          </cell>
          <cell r="AO255" t="e">
            <v>#REF!</v>
          </cell>
          <cell r="AP255" t="e">
            <v>#REF!</v>
          </cell>
          <cell r="AQ255" t="e">
            <v>#REF!</v>
          </cell>
          <cell r="AR255" t="e">
            <v>#REF!</v>
          </cell>
          <cell r="AS255" t="e">
            <v>#REF!</v>
          </cell>
          <cell r="AT255" t="e">
            <v>#REF!</v>
          </cell>
          <cell r="AU255" t="e">
            <v>#REF!</v>
          </cell>
          <cell r="AV255" t="e">
            <v>#REF!</v>
          </cell>
          <cell r="AW255" t="e">
            <v>#REF!</v>
          </cell>
          <cell r="AX255" t="e">
            <v>#REF!</v>
          </cell>
          <cell r="AY255" t="e">
            <v>#REF!</v>
          </cell>
          <cell r="AZ255" t="e">
            <v>#REF!</v>
          </cell>
          <cell r="BA255" t="e">
            <v>#REF!</v>
          </cell>
          <cell r="BB255" t="e">
            <v>#REF!</v>
          </cell>
          <cell r="BC255" t="e">
            <v>#REF!</v>
          </cell>
          <cell r="BD255" t="e">
            <v>#REF!</v>
          </cell>
          <cell r="BE255" t="e">
            <v>#REF!</v>
          </cell>
          <cell r="BF255" t="e">
            <v>#REF!</v>
          </cell>
          <cell r="BG255" t="e">
            <v>#REF!</v>
          </cell>
          <cell r="BH255" t="e">
            <v>#REF!</v>
          </cell>
          <cell r="BI255" t="e">
            <v>#REF!</v>
          </cell>
          <cell r="BJ255" t="e">
            <v>#REF!</v>
          </cell>
          <cell r="BK255" t="e">
            <v>#REF!</v>
          </cell>
          <cell r="BL255" t="e">
            <v>#REF!</v>
          </cell>
          <cell r="BM255" t="e">
            <v>#REF!</v>
          </cell>
          <cell r="BN255" t="e">
            <v>#REF!</v>
          </cell>
          <cell r="BO255" t="e">
            <v>#REF!</v>
          </cell>
          <cell r="BP255" t="e">
            <v>#REF!</v>
          </cell>
          <cell r="BQ255" t="e">
            <v>#REF!</v>
          </cell>
          <cell r="BR255" t="e">
            <v>#REF!</v>
          </cell>
          <cell r="BS255" t="e">
            <v>#REF!</v>
          </cell>
          <cell r="BT255" t="e">
            <v>#REF!</v>
          </cell>
          <cell r="BU255" t="e">
            <v>#REF!</v>
          </cell>
          <cell r="BV255" t="e">
            <v>#REF!</v>
          </cell>
          <cell r="BW255" t="e">
            <v>#REF!</v>
          </cell>
          <cell r="BX255" t="e">
            <v>#REF!</v>
          </cell>
          <cell r="BY255" t="e">
            <v>#REF!</v>
          </cell>
          <cell r="BZ255" t="e">
            <v>#REF!</v>
          </cell>
          <cell r="CA255" t="e">
            <v>#REF!</v>
          </cell>
        </row>
        <row r="256">
          <cell r="A256" t="e">
            <v>#REF!</v>
          </cell>
          <cell r="B256" t="e">
            <v>#REF!</v>
          </cell>
          <cell r="C256" t="e">
            <v>#REF!</v>
          </cell>
          <cell r="D256" t="e">
            <v>#REF!</v>
          </cell>
          <cell r="E256" t="e">
            <v>#REF!</v>
          </cell>
          <cell r="F256" t="e">
            <v>#REF!</v>
          </cell>
          <cell r="G256" t="e">
            <v>#REF!</v>
          </cell>
          <cell r="H256" t="e">
            <v>#REF!</v>
          </cell>
          <cell r="I256" t="e">
            <v>#REF!</v>
          </cell>
          <cell r="J256" t="e">
            <v>#REF!</v>
          </cell>
          <cell r="K256" t="e">
            <v>#REF!</v>
          </cell>
          <cell r="L256" t="e">
            <v>#REF!</v>
          </cell>
          <cell r="M256" t="e">
            <v>#REF!</v>
          </cell>
          <cell r="N256" t="e">
            <v>#REF!</v>
          </cell>
          <cell r="O256" t="e">
            <v>#REF!</v>
          </cell>
          <cell r="P256" t="e">
            <v>#REF!</v>
          </cell>
          <cell r="Q256" t="e">
            <v>#REF!</v>
          </cell>
          <cell r="R256" t="e">
            <v>#REF!</v>
          </cell>
          <cell r="S256" t="e">
            <v>#REF!</v>
          </cell>
          <cell r="T256" t="e">
            <v>#REF!</v>
          </cell>
          <cell r="U256" t="e">
            <v>#REF!</v>
          </cell>
          <cell r="V256" t="e">
            <v>#REF!</v>
          </cell>
          <cell r="W256" t="e">
            <v>#REF!</v>
          </cell>
          <cell r="X256" t="e">
            <v>#REF!</v>
          </cell>
          <cell r="Y256" t="e">
            <v>#REF!</v>
          </cell>
          <cell r="Z256" t="e">
            <v>#REF!</v>
          </cell>
          <cell r="AA256" t="e">
            <v>#REF!</v>
          </cell>
          <cell r="AB256" t="e">
            <v>#REF!</v>
          </cell>
          <cell r="AC256" t="e">
            <v>#REF!</v>
          </cell>
          <cell r="AD256" t="e">
            <v>#REF!</v>
          </cell>
          <cell r="AE256" t="e">
            <v>#REF!</v>
          </cell>
          <cell r="AF256" t="e">
            <v>#REF!</v>
          </cell>
          <cell r="AG256" t="e">
            <v>#REF!</v>
          </cell>
          <cell r="AH256" t="e">
            <v>#REF!</v>
          </cell>
          <cell r="AI256" t="e">
            <v>#REF!</v>
          </cell>
          <cell r="AJ256" t="e">
            <v>#REF!</v>
          </cell>
          <cell r="AK256" t="e">
            <v>#REF!</v>
          </cell>
          <cell r="AL256" t="e">
            <v>#REF!</v>
          </cell>
          <cell r="AM256" t="e">
            <v>#REF!</v>
          </cell>
          <cell r="AN256" t="e">
            <v>#REF!</v>
          </cell>
          <cell r="AO256" t="e">
            <v>#REF!</v>
          </cell>
          <cell r="AP256" t="e">
            <v>#REF!</v>
          </cell>
          <cell r="AQ256" t="e">
            <v>#REF!</v>
          </cell>
          <cell r="AR256" t="e">
            <v>#REF!</v>
          </cell>
          <cell r="AS256" t="e">
            <v>#REF!</v>
          </cell>
          <cell r="AT256" t="e">
            <v>#REF!</v>
          </cell>
          <cell r="AU256" t="e">
            <v>#REF!</v>
          </cell>
          <cell r="AV256" t="e">
            <v>#REF!</v>
          </cell>
          <cell r="AW256" t="e">
            <v>#REF!</v>
          </cell>
          <cell r="AX256" t="e">
            <v>#REF!</v>
          </cell>
          <cell r="AY256" t="e">
            <v>#REF!</v>
          </cell>
          <cell r="AZ256" t="e">
            <v>#REF!</v>
          </cell>
          <cell r="BA256" t="e">
            <v>#REF!</v>
          </cell>
          <cell r="BB256" t="e">
            <v>#REF!</v>
          </cell>
          <cell r="BC256" t="e">
            <v>#REF!</v>
          </cell>
          <cell r="BD256" t="e">
            <v>#REF!</v>
          </cell>
          <cell r="BE256" t="e">
            <v>#REF!</v>
          </cell>
          <cell r="BF256" t="e">
            <v>#REF!</v>
          </cell>
          <cell r="BG256" t="e">
            <v>#REF!</v>
          </cell>
          <cell r="BH256" t="e">
            <v>#REF!</v>
          </cell>
          <cell r="BI256" t="e">
            <v>#REF!</v>
          </cell>
          <cell r="BJ256" t="e">
            <v>#REF!</v>
          </cell>
          <cell r="BK256" t="e">
            <v>#REF!</v>
          </cell>
          <cell r="BL256" t="e">
            <v>#REF!</v>
          </cell>
          <cell r="BM256" t="e">
            <v>#REF!</v>
          </cell>
          <cell r="BN256" t="e">
            <v>#REF!</v>
          </cell>
          <cell r="BO256" t="e">
            <v>#REF!</v>
          </cell>
          <cell r="BP256" t="e">
            <v>#REF!</v>
          </cell>
          <cell r="BQ256" t="e">
            <v>#REF!</v>
          </cell>
          <cell r="BR256" t="e">
            <v>#REF!</v>
          </cell>
          <cell r="BS256" t="e">
            <v>#REF!</v>
          </cell>
          <cell r="BT256" t="e">
            <v>#REF!</v>
          </cell>
          <cell r="BU256" t="e">
            <v>#REF!</v>
          </cell>
          <cell r="BV256" t="e">
            <v>#REF!</v>
          </cell>
          <cell r="BW256" t="e">
            <v>#REF!</v>
          </cell>
          <cell r="BX256" t="e">
            <v>#REF!</v>
          </cell>
          <cell r="BY256" t="e">
            <v>#REF!</v>
          </cell>
          <cell r="BZ256" t="e">
            <v>#REF!</v>
          </cell>
          <cell r="CA256" t="e">
            <v>#REF!</v>
          </cell>
        </row>
        <row r="257">
          <cell r="A257" t="e">
            <v>#REF!</v>
          </cell>
          <cell r="B257" t="e">
            <v>#REF!</v>
          </cell>
          <cell r="C257" t="e">
            <v>#REF!</v>
          </cell>
          <cell r="D257" t="e">
            <v>#REF!</v>
          </cell>
          <cell r="E257" t="e">
            <v>#REF!</v>
          </cell>
          <cell r="F257" t="e">
            <v>#REF!</v>
          </cell>
          <cell r="G257" t="e">
            <v>#REF!</v>
          </cell>
          <cell r="H257" t="e">
            <v>#REF!</v>
          </cell>
          <cell r="I257" t="e">
            <v>#REF!</v>
          </cell>
          <cell r="J257" t="e">
            <v>#REF!</v>
          </cell>
          <cell r="K257" t="e">
            <v>#REF!</v>
          </cell>
          <cell r="L257" t="e">
            <v>#REF!</v>
          </cell>
          <cell r="M257" t="e">
            <v>#REF!</v>
          </cell>
          <cell r="N257" t="e">
            <v>#REF!</v>
          </cell>
          <cell r="O257" t="e">
            <v>#REF!</v>
          </cell>
          <cell r="P257" t="e">
            <v>#REF!</v>
          </cell>
          <cell r="Q257" t="e">
            <v>#REF!</v>
          </cell>
          <cell r="R257" t="e">
            <v>#REF!</v>
          </cell>
          <cell r="S257" t="e">
            <v>#REF!</v>
          </cell>
          <cell r="T257" t="e">
            <v>#REF!</v>
          </cell>
          <cell r="U257" t="e">
            <v>#REF!</v>
          </cell>
          <cell r="V257" t="e">
            <v>#REF!</v>
          </cell>
          <cell r="W257" t="e">
            <v>#REF!</v>
          </cell>
          <cell r="X257" t="e">
            <v>#REF!</v>
          </cell>
          <cell r="Y257" t="e">
            <v>#REF!</v>
          </cell>
          <cell r="Z257" t="e">
            <v>#REF!</v>
          </cell>
          <cell r="AA257" t="e">
            <v>#REF!</v>
          </cell>
          <cell r="AB257" t="e">
            <v>#REF!</v>
          </cell>
          <cell r="AC257" t="e">
            <v>#REF!</v>
          </cell>
          <cell r="AD257" t="e">
            <v>#REF!</v>
          </cell>
          <cell r="AE257" t="e">
            <v>#REF!</v>
          </cell>
          <cell r="AF257" t="e">
            <v>#REF!</v>
          </cell>
          <cell r="AG257" t="e">
            <v>#REF!</v>
          </cell>
          <cell r="AH257" t="e">
            <v>#REF!</v>
          </cell>
          <cell r="AI257" t="e">
            <v>#REF!</v>
          </cell>
          <cell r="AJ257" t="e">
            <v>#REF!</v>
          </cell>
          <cell r="AK257" t="e">
            <v>#REF!</v>
          </cell>
          <cell r="AL257" t="e">
            <v>#REF!</v>
          </cell>
          <cell r="AM257" t="e">
            <v>#REF!</v>
          </cell>
          <cell r="AN257" t="e">
            <v>#REF!</v>
          </cell>
          <cell r="AO257" t="e">
            <v>#REF!</v>
          </cell>
          <cell r="AP257" t="e">
            <v>#REF!</v>
          </cell>
          <cell r="AQ257" t="e">
            <v>#REF!</v>
          </cell>
          <cell r="AR257" t="e">
            <v>#REF!</v>
          </cell>
          <cell r="AS257" t="e">
            <v>#REF!</v>
          </cell>
          <cell r="AT257" t="e">
            <v>#REF!</v>
          </cell>
          <cell r="AU257" t="e">
            <v>#REF!</v>
          </cell>
          <cell r="AV257" t="e">
            <v>#REF!</v>
          </cell>
          <cell r="AW257" t="e">
            <v>#REF!</v>
          </cell>
          <cell r="AX257" t="e">
            <v>#REF!</v>
          </cell>
          <cell r="AY257" t="e">
            <v>#REF!</v>
          </cell>
          <cell r="AZ257" t="e">
            <v>#REF!</v>
          </cell>
          <cell r="BA257" t="e">
            <v>#REF!</v>
          </cell>
          <cell r="BB257" t="e">
            <v>#REF!</v>
          </cell>
          <cell r="BC257" t="e">
            <v>#REF!</v>
          </cell>
          <cell r="BD257" t="e">
            <v>#REF!</v>
          </cell>
          <cell r="BE257" t="e">
            <v>#REF!</v>
          </cell>
          <cell r="BF257" t="e">
            <v>#REF!</v>
          </cell>
          <cell r="BG257" t="e">
            <v>#REF!</v>
          </cell>
          <cell r="BH257" t="e">
            <v>#REF!</v>
          </cell>
          <cell r="BI257" t="e">
            <v>#REF!</v>
          </cell>
          <cell r="BJ257" t="e">
            <v>#REF!</v>
          </cell>
          <cell r="BK257" t="e">
            <v>#REF!</v>
          </cell>
          <cell r="BL257" t="e">
            <v>#REF!</v>
          </cell>
          <cell r="BM257" t="e">
            <v>#REF!</v>
          </cell>
          <cell r="BN257" t="e">
            <v>#REF!</v>
          </cell>
          <cell r="BO257" t="e">
            <v>#REF!</v>
          </cell>
          <cell r="BP257" t="e">
            <v>#REF!</v>
          </cell>
          <cell r="BQ257" t="e">
            <v>#REF!</v>
          </cell>
          <cell r="BR257" t="e">
            <v>#REF!</v>
          </cell>
          <cell r="BS257" t="e">
            <v>#REF!</v>
          </cell>
          <cell r="BT257" t="e">
            <v>#REF!</v>
          </cell>
          <cell r="BU257" t="e">
            <v>#REF!</v>
          </cell>
          <cell r="BV257" t="e">
            <v>#REF!</v>
          </cell>
          <cell r="BW257" t="e">
            <v>#REF!</v>
          </cell>
          <cell r="BX257" t="e">
            <v>#REF!</v>
          </cell>
          <cell r="BY257" t="e">
            <v>#REF!</v>
          </cell>
          <cell r="BZ257" t="e">
            <v>#REF!</v>
          </cell>
          <cell r="CA257" t="e">
            <v>#REF!</v>
          </cell>
        </row>
        <row r="258">
          <cell r="A258" t="e">
            <v>#REF!</v>
          </cell>
          <cell r="B258" t="e">
            <v>#REF!</v>
          </cell>
          <cell r="C258" t="e">
            <v>#REF!</v>
          </cell>
          <cell r="D258" t="e">
            <v>#REF!</v>
          </cell>
          <cell r="E258" t="e">
            <v>#REF!</v>
          </cell>
          <cell r="F258" t="e">
            <v>#REF!</v>
          </cell>
          <cell r="G258" t="e">
            <v>#REF!</v>
          </cell>
          <cell r="H258" t="e">
            <v>#REF!</v>
          </cell>
          <cell r="I258" t="e">
            <v>#REF!</v>
          </cell>
          <cell r="J258" t="e">
            <v>#REF!</v>
          </cell>
          <cell r="K258" t="e">
            <v>#REF!</v>
          </cell>
          <cell r="L258" t="e">
            <v>#REF!</v>
          </cell>
          <cell r="M258" t="e">
            <v>#REF!</v>
          </cell>
          <cell r="N258" t="e">
            <v>#REF!</v>
          </cell>
          <cell r="O258" t="e">
            <v>#REF!</v>
          </cell>
          <cell r="P258" t="e">
            <v>#REF!</v>
          </cell>
          <cell r="Q258" t="e">
            <v>#REF!</v>
          </cell>
          <cell r="R258" t="e">
            <v>#REF!</v>
          </cell>
          <cell r="S258" t="e">
            <v>#REF!</v>
          </cell>
          <cell r="T258" t="e">
            <v>#REF!</v>
          </cell>
          <cell r="U258" t="e">
            <v>#REF!</v>
          </cell>
          <cell r="V258" t="e">
            <v>#REF!</v>
          </cell>
          <cell r="W258" t="e">
            <v>#REF!</v>
          </cell>
          <cell r="X258" t="e">
            <v>#REF!</v>
          </cell>
          <cell r="Y258" t="e">
            <v>#REF!</v>
          </cell>
          <cell r="Z258" t="e">
            <v>#REF!</v>
          </cell>
          <cell r="AA258" t="e">
            <v>#REF!</v>
          </cell>
          <cell r="AB258" t="e">
            <v>#REF!</v>
          </cell>
          <cell r="AC258" t="e">
            <v>#REF!</v>
          </cell>
          <cell r="AD258" t="e">
            <v>#REF!</v>
          </cell>
          <cell r="AE258" t="e">
            <v>#REF!</v>
          </cell>
          <cell r="AF258" t="e">
            <v>#REF!</v>
          </cell>
          <cell r="AG258" t="e">
            <v>#REF!</v>
          </cell>
          <cell r="AH258" t="e">
            <v>#REF!</v>
          </cell>
          <cell r="AI258" t="e">
            <v>#REF!</v>
          </cell>
          <cell r="AJ258" t="e">
            <v>#REF!</v>
          </cell>
          <cell r="AK258" t="e">
            <v>#REF!</v>
          </cell>
          <cell r="AL258" t="e">
            <v>#REF!</v>
          </cell>
          <cell r="AM258" t="e">
            <v>#REF!</v>
          </cell>
          <cell r="AN258" t="e">
            <v>#REF!</v>
          </cell>
          <cell r="AO258" t="e">
            <v>#REF!</v>
          </cell>
          <cell r="AP258" t="e">
            <v>#REF!</v>
          </cell>
          <cell r="AQ258" t="e">
            <v>#REF!</v>
          </cell>
          <cell r="AR258" t="e">
            <v>#REF!</v>
          </cell>
          <cell r="AS258" t="e">
            <v>#REF!</v>
          </cell>
          <cell r="AT258" t="e">
            <v>#REF!</v>
          </cell>
          <cell r="AU258" t="e">
            <v>#REF!</v>
          </cell>
          <cell r="AV258" t="e">
            <v>#REF!</v>
          </cell>
          <cell r="AW258" t="e">
            <v>#REF!</v>
          </cell>
          <cell r="AX258" t="e">
            <v>#REF!</v>
          </cell>
          <cell r="AY258" t="e">
            <v>#REF!</v>
          </cell>
          <cell r="AZ258" t="e">
            <v>#REF!</v>
          </cell>
          <cell r="BA258" t="e">
            <v>#REF!</v>
          </cell>
          <cell r="BB258" t="e">
            <v>#REF!</v>
          </cell>
          <cell r="BC258" t="e">
            <v>#REF!</v>
          </cell>
          <cell r="BD258" t="e">
            <v>#REF!</v>
          </cell>
          <cell r="BE258" t="e">
            <v>#REF!</v>
          </cell>
          <cell r="BF258" t="e">
            <v>#REF!</v>
          </cell>
          <cell r="BG258" t="e">
            <v>#REF!</v>
          </cell>
          <cell r="BH258" t="e">
            <v>#REF!</v>
          </cell>
          <cell r="BI258" t="e">
            <v>#REF!</v>
          </cell>
          <cell r="BJ258" t="e">
            <v>#REF!</v>
          </cell>
          <cell r="BK258" t="e">
            <v>#REF!</v>
          </cell>
          <cell r="BL258" t="e">
            <v>#REF!</v>
          </cell>
          <cell r="BM258" t="e">
            <v>#REF!</v>
          </cell>
          <cell r="BN258" t="e">
            <v>#REF!</v>
          </cell>
          <cell r="BO258" t="e">
            <v>#REF!</v>
          </cell>
          <cell r="BP258" t="e">
            <v>#REF!</v>
          </cell>
          <cell r="BQ258" t="e">
            <v>#REF!</v>
          </cell>
          <cell r="BR258" t="e">
            <v>#REF!</v>
          </cell>
          <cell r="BS258" t="e">
            <v>#REF!</v>
          </cell>
          <cell r="BT258" t="e">
            <v>#REF!</v>
          </cell>
          <cell r="BU258" t="e">
            <v>#REF!</v>
          </cell>
          <cell r="BV258" t="e">
            <v>#REF!</v>
          </cell>
          <cell r="BW258" t="e">
            <v>#REF!</v>
          </cell>
          <cell r="BX258" t="e">
            <v>#REF!</v>
          </cell>
          <cell r="BY258" t="e">
            <v>#REF!</v>
          </cell>
          <cell r="BZ258" t="e">
            <v>#REF!</v>
          </cell>
          <cell r="CA258" t="e">
            <v>#REF!</v>
          </cell>
        </row>
        <row r="259">
          <cell r="A259" t="e">
            <v>#REF!</v>
          </cell>
          <cell r="B259" t="e">
            <v>#REF!</v>
          </cell>
          <cell r="C259" t="e">
            <v>#REF!</v>
          </cell>
          <cell r="D259" t="e">
            <v>#REF!</v>
          </cell>
          <cell r="E259" t="e">
            <v>#REF!</v>
          </cell>
          <cell r="F259" t="e">
            <v>#REF!</v>
          </cell>
          <cell r="G259" t="e">
            <v>#REF!</v>
          </cell>
          <cell r="H259" t="e">
            <v>#REF!</v>
          </cell>
          <cell r="I259" t="e">
            <v>#REF!</v>
          </cell>
          <cell r="J259" t="e">
            <v>#REF!</v>
          </cell>
          <cell r="K259" t="e">
            <v>#REF!</v>
          </cell>
          <cell r="L259" t="e">
            <v>#REF!</v>
          </cell>
          <cell r="M259" t="e">
            <v>#REF!</v>
          </cell>
          <cell r="N259" t="e">
            <v>#REF!</v>
          </cell>
          <cell r="O259" t="e">
            <v>#REF!</v>
          </cell>
          <cell r="P259" t="e">
            <v>#REF!</v>
          </cell>
          <cell r="Q259" t="e">
            <v>#REF!</v>
          </cell>
          <cell r="R259" t="e">
            <v>#REF!</v>
          </cell>
          <cell r="S259" t="e">
            <v>#REF!</v>
          </cell>
          <cell r="T259" t="e">
            <v>#REF!</v>
          </cell>
          <cell r="U259" t="e">
            <v>#REF!</v>
          </cell>
          <cell r="V259" t="e">
            <v>#REF!</v>
          </cell>
          <cell r="W259" t="e">
            <v>#REF!</v>
          </cell>
          <cell r="X259" t="e">
            <v>#REF!</v>
          </cell>
          <cell r="Y259" t="e">
            <v>#REF!</v>
          </cell>
          <cell r="Z259" t="e">
            <v>#REF!</v>
          </cell>
          <cell r="AA259" t="e">
            <v>#REF!</v>
          </cell>
          <cell r="AB259" t="e">
            <v>#REF!</v>
          </cell>
          <cell r="AC259" t="e">
            <v>#REF!</v>
          </cell>
          <cell r="AD259" t="e">
            <v>#REF!</v>
          </cell>
          <cell r="AE259" t="e">
            <v>#REF!</v>
          </cell>
          <cell r="AF259" t="e">
            <v>#REF!</v>
          </cell>
          <cell r="AG259" t="e">
            <v>#REF!</v>
          </cell>
          <cell r="AH259" t="e">
            <v>#REF!</v>
          </cell>
          <cell r="AI259" t="e">
            <v>#REF!</v>
          </cell>
          <cell r="AJ259" t="e">
            <v>#REF!</v>
          </cell>
          <cell r="AK259" t="e">
            <v>#REF!</v>
          </cell>
          <cell r="AL259" t="e">
            <v>#REF!</v>
          </cell>
          <cell r="AM259" t="e">
            <v>#REF!</v>
          </cell>
          <cell r="AN259" t="e">
            <v>#REF!</v>
          </cell>
          <cell r="AO259" t="e">
            <v>#REF!</v>
          </cell>
          <cell r="AP259" t="e">
            <v>#REF!</v>
          </cell>
          <cell r="AQ259" t="e">
            <v>#REF!</v>
          </cell>
          <cell r="AR259" t="e">
            <v>#REF!</v>
          </cell>
          <cell r="AS259" t="e">
            <v>#REF!</v>
          </cell>
          <cell r="AT259" t="e">
            <v>#REF!</v>
          </cell>
          <cell r="AU259" t="e">
            <v>#REF!</v>
          </cell>
          <cell r="AV259" t="e">
            <v>#REF!</v>
          </cell>
          <cell r="AW259" t="e">
            <v>#REF!</v>
          </cell>
          <cell r="AX259" t="e">
            <v>#REF!</v>
          </cell>
          <cell r="AY259" t="e">
            <v>#REF!</v>
          </cell>
          <cell r="AZ259" t="e">
            <v>#REF!</v>
          </cell>
          <cell r="BA259" t="e">
            <v>#REF!</v>
          </cell>
          <cell r="BB259" t="e">
            <v>#REF!</v>
          </cell>
          <cell r="BC259" t="e">
            <v>#REF!</v>
          </cell>
          <cell r="BD259" t="e">
            <v>#REF!</v>
          </cell>
          <cell r="BE259" t="e">
            <v>#REF!</v>
          </cell>
          <cell r="BF259" t="e">
            <v>#REF!</v>
          </cell>
          <cell r="BG259" t="e">
            <v>#REF!</v>
          </cell>
          <cell r="BH259" t="e">
            <v>#REF!</v>
          </cell>
          <cell r="BI259" t="e">
            <v>#REF!</v>
          </cell>
          <cell r="BJ259" t="e">
            <v>#REF!</v>
          </cell>
          <cell r="BK259" t="e">
            <v>#REF!</v>
          </cell>
          <cell r="BL259" t="e">
            <v>#REF!</v>
          </cell>
          <cell r="BM259" t="e">
            <v>#REF!</v>
          </cell>
          <cell r="BN259" t="e">
            <v>#REF!</v>
          </cell>
          <cell r="BO259" t="e">
            <v>#REF!</v>
          </cell>
          <cell r="BP259" t="e">
            <v>#REF!</v>
          </cell>
          <cell r="BQ259" t="e">
            <v>#REF!</v>
          </cell>
          <cell r="BR259" t="e">
            <v>#REF!</v>
          </cell>
          <cell r="BS259" t="e">
            <v>#REF!</v>
          </cell>
          <cell r="BT259" t="e">
            <v>#REF!</v>
          </cell>
          <cell r="BU259" t="e">
            <v>#REF!</v>
          </cell>
          <cell r="BV259" t="e">
            <v>#REF!</v>
          </cell>
          <cell r="BW259" t="e">
            <v>#REF!</v>
          </cell>
          <cell r="BX259" t="e">
            <v>#REF!</v>
          </cell>
          <cell r="BY259" t="e">
            <v>#REF!</v>
          </cell>
          <cell r="BZ259" t="e">
            <v>#REF!</v>
          </cell>
          <cell r="CA259" t="e">
            <v>#REF!</v>
          </cell>
        </row>
        <row r="260">
          <cell r="A260" t="e">
            <v>#REF!</v>
          </cell>
          <cell r="B260" t="e">
            <v>#REF!</v>
          </cell>
          <cell r="C260" t="e">
            <v>#REF!</v>
          </cell>
          <cell r="D260" t="e">
            <v>#REF!</v>
          </cell>
          <cell r="E260" t="e">
            <v>#REF!</v>
          </cell>
          <cell r="F260" t="e">
            <v>#REF!</v>
          </cell>
          <cell r="G260" t="e">
            <v>#REF!</v>
          </cell>
          <cell r="H260" t="e">
            <v>#REF!</v>
          </cell>
          <cell r="I260" t="e">
            <v>#REF!</v>
          </cell>
          <cell r="J260" t="e">
            <v>#REF!</v>
          </cell>
          <cell r="K260" t="e">
            <v>#REF!</v>
          </cell>
          <cell r="L260" t="e">
            <v>#REF!</v>
          </cell>
          <cell r="M260" t="e">
            <v>#REF!</v>
          </cell>
          <cell r="N260" t="e">
            <v>#REF!</v>
          </cell>
          <cell r="O260" t="e">
            <v>#REF!</v>
          </cell>
          <cell r="P260" t="e">
            <v>#REF!</v>
          </cell>
          <cell r="Q260" t="e">
            <v>#REF!</v>
          </cell>
          <cell r="R260" t="e">
            <v>#REF!</v>
          </cell>
          <cell r="S260" t="e">
            <v>#REF!</v>
          </cell>
          <cell r="T260" t="e">
            <v>#REF!</v>
          </cell>
          <cell r="U260" t="e">
            <v>#REF!</v>
          </cell>
          <cell r="V260" t="e">
            <v>#REF!</v>
          </cell>
          <cell r="W260" t="e">
            <v>#REF!</v>
          </cell>
          <cell r="X260" t="e">
            <v>#REF!</v>
          </cell>
          <cell r="Y260" t="e">
            <v>#REF!</v>
          </cell>
          <cell r="Z260" t="e">
            <v>#REF!</v>
          </cell>
          <cell r="AA260" t="e">
            <v>#REF!</v>
          </cell>
          <cell r="AB260" t="e">
            <v>#REF!</v>
          </cell>
          <cell r="AC260" t="e">
            <v>#REF!</v>
          </cell>
          <cell r="AD260" t="e">
            <v>#REF!</v>
          </cell>
          <cell r="AE260" t="e">
            <v>#REF!</v>
          </cell>
          <cell r="AF260" t="e">
            <v>#REF!</v>
          </cell>
          <cell r="AG260" t="e">
            <v>#REF!</v>
          </cell>
          <cell r="AH260" t="e">
            <v>#REF!</v>
          </cell>
          <cell r="AI260" t="e">
            <v>#REF!</v>
          </cell>
          <cell r="AJ260" t="e">
            <v>#REF!</v>
          </cell>
          <cell r="AK260" t="e">
            <v>#REF!</v>
          </cell>
          <cell r="AL260" t="e">
            <v>#REF!</v>
          </cell>
          <cell r="AM260" t="e">
            <v>#REF!</v>
          </cell>
          <cell r="AN260" t="e">
            <v>#REF!</v>
          </cell>
          <cell r="AO260" t="e">
            <v>#REF!</v>
          </cell>
          <cell r="AP260" t="e">
            <v>#REF!</v>
          </cell>
          <cell r="AQ260" t="e">
            <v>#REF!</v>
          </cell>
          <cell r="AR260" t="e">
            <v>#REF!</v>
          </cell>
          <cell r="AS260" t="e">
            <v>#REF!</v>
          </cell>
          <cell r="AT260" t="e">
            <v>#REF!</v>
          </cell>
          <cell r="AU260" t="e">
            <v>#REF!</v>
          </cell>
          <cell r="AV260" t="e">
            <v>#REF!</v>
          </cell>
          <cell r="AW260" t="e">
            <v>#REF!</v>
          </cell>
          <cell r="AX260" t="e">
            <v>#REF!</v>
          </cell>
          <cell r="AY260" t="e">
            <v>#REF!</v>
          </cell>
          <cell r="AZ260" t="e">
            <v>#REF!</v>
          </cell>
          <cell r="BA260" t="e">
            <v>#REF!</v>
          </cell>
          <cell r="BB260" t="e">
            <v>#REF!</v>
          </cell>
          <cell r="BC260" t="e">
            <v>#REF!</v>
          </cell>
          <cell r="BD260" t="e">
            <v>#REF!</v>
          </cell>
          <cell r="BE260" t="e">
            <v>#REF!</v>
          </cell>
          <cell r="BF260" t="e">
            <v>#REF!</v>
          </cell>
          <cell r="BG260" t="e">
            <v>#REF!</v>
          </cell>
          <cell r="BH260" t="e">
            <v>#REF!</v>
          </cell>
          <cell r="BI260" t="e">
            <v>#REF!</v>
          </cell>
          <cell r="BJ260" t="e">
            <v>#REF!</v>
          </cell>
          <cell r="BK260" t="e">
            <v>#REF!</v>
          </cell>
          <cell r="BL260" t="e">
            <v>#REF!</v>
          </cell>
          <cell r="BM260" t="e">
            <v>#REF!</v>
          </cell>
          <cell r="BN260" t="e">
            <v>#REF!</v>
          </cell>
          <cell r="BO260" t="e">
            <v>#REF!</v>
          </cell>
          <cell r="BP260" t="e">
            <v>#REF!</v>
          </cell>
          <cell r="BQ260" t="e">
            <v>#REF!</v>
          </cell>
          <cell r="BR260" t="e">
            <v>#REF!</v>
          </cell>
          <cell r="BS260" t="e">
            <v>#REF!</v>
          </cell>
          <cell r="BT260" t="e">
            <v>#REF!</v>
          </cell>
          <cell r="BU260" t="e">
            <v>#REF!</v>
          </cell>
          <cell r="BV260" t="e">
            <v>#REF!</v>
          </cell>
          <cell r="BW260" t="e">
            <v>#REF!</v>
          </cell>
          <cell r="BX260" t="e">
            <v>#REF!</v>
          </cell>
          <cell r="BY260" t="e">
            <v>#REF!</v>
          </cell>
          <cell r="BZ260" t="e">
            <v>#REF!</v>
          </cell>
          <cell r="CA260" t="e">
            <v>#REF!</v>
          </cell>
        </row>
        <row r="261">
          <cell r="A261" t="e">
            <v>#REF!</v>
          </cell>
          <cell r="B261" t="e">
            <v>#REF!</v>
          </cell>
          <cell r="C261" t="e">
            <v>#REF!</v>
          </cell>
          <cell r="D261" t="e">
            <v>#REF!</v>
          </cell>
          <cell r="E261" t="e">
            <v>#REF!</v>
          </cell>
          <cell r="F261" t="e">
            <v>#REF!</v>
          </cell>
          <cell r="G261" t="e">
            <v>#REF!</v>
          </cell>
          <cell r="H261" t="e">
            <v>#REF!</v>
          </cell>
          <cell r="I261" t="e">
            <v>#REF!</v>
          </cell>
          <cell r="J261" t="e">
            <v>#REF!</v>
          </cell>
          <cell r="K261" t="e">
            <v>#REF!</v>
          </cell>
          <cell r="L261" t="e">
            <v>#REF!</v>
          </cell>
          <cell r="M261" t="e">
            <v>#REF!</v>
          </cell>
          <cell r="N261" t="e">
            <v>#REF!</v>
          </cell>
          <cell r="O261" t="e">
            <v>#REF!</v>
          </cell>
          <cell r="P261" t="e">
            <v>#REF!</v>
          </cell>
          <cell r="Q261" t="e">
            <v>#REF!</v>
          </cell>
          <cell r="R261" t="e">
            <v>#REF!</v>
          </cell>
          <cell r="S261" t="e">
            <v>#REF!</v>
          </cell>
          <cell r="T261" t="e">
            <v>#REF!</v>
          </cell>
          <cell r="U261" t="e">
            <v>#REF!</v>
          </cell>
          <cell r="V261" t="e">
            <v>#REF!</v>
          </cell>
          <cell r="W261" t="e">
            <v>#REF!</v>
          </cell>
          <cell r="X261" t="e">
            <v>#REF!</v>
          </cell>
          <cell r="Y261" t="e">
            <v>#REF!</v>
          </cell>
          <cell r="Z261" t="e">
            <v>#REF!</v>
          </cell>
          <cell r="AA261" t="e">
            <v>#REF!</v>
          </cell>
          <cell r="AB261" t="e">
            <v>#REF!</v>
          </cell>
          <cell r="AC261" t="e">
            <v>#REF!</v>
          </cell>
          <cell r="AD261" t="e">
            <v>#REF!</v>
          </cell>
          <cell r="AE261" t="e">
            <v>#REF!</v>
          </cell>
          <cell r="AF261" t="e">
            <v>#REF!</v>
          </cell>
          <cell r="AG261" t="e">
            <v>#REF!</v>
          </cell>
          <cell r="AH261" t="e">
            <v>#REF!</v>
          </cell>
          <cell r="AI261" t="e">
            <v>#REF!</v>
          </cell>
          <cell r="AJ261" t="e">
            <v>#REF!</v>
          </cell>
          <cell r="AK261" t="e">
            <v>#REF!</v>
          </cell>
          <cell r="AL261" t="e">
            <v>#REF!</v>
          </cell>
          <cell r="AM261" t="e">
            <v>#REF!</v>
          </cell>
          <cell r="AN261" t="e">
            <v>#REF!</v>
          </cell>
          <cell r="AO261" t="e">
            <v>#REF!</v>
          </cell>
          <cell r="AP261" t="e">
            <v>#REF!</v>
          </cell>
          <cell r="AQ261" t="e">
            <v>#REF!</v>
          </cell>
          <cell r="AR261" t="e">
            <v>#REF!</v>
          </cell>
          <cell r="AS261" t="e">
            <v>#REF!</v>
          </cell>
          <cell r="AT261" t="e">
            <v>#REF!</v>
          </cell>
          <cell r="AU261" t="e">
            <v>#REF!</v>
          </cell>
          <cell r="AV261" t="e">
            <v>#REF!</v>
          </cell>
          <cell r="AW261" t="e">
            <v>#REF!</v>
          </cell>
          <cell r="AX261" t="e">
            <v>#REF!</v>
          </cell>
          <cell r="AY261" t="e">
            <v>#REF!</v>
          </cell>
          <cell r="AZ261" t="e">
            <v>#REF!</v>
          </cell>
          <cell r="BA261" t="e">
            <v>#REF!</v>
          </cell>
          <cell r="BB261" t="e">
            <v>#REF!</v>
          </cell>
          <cell r="BC261" t="e">
            <v>#REF!</v>
          </cell>
          <cell r="BD261" t="e">
            <v>#REF!</v>
          </cell>
          <cell r="BE261" t="e">
            <v>#REF!</v>
          </cell>
          <cell r="BF261" t="e">
            <v>#REF!</v>
          </cell>
          <cell r="BG261" t="e">
            <v>#REF!</v>
          </cell>
          <cell r="BH261" t="e">
            <v>#REF!</v>
          </cell>
          <cell r="BI261" t="e">
            <v>#REF!</v>
          </cell>
          <cell r="BJ261" t="e">
            <v>#REF!</v>
          </cell>
          <cell r="BK261" t="e">
            <v>#REF!</v>
          </cell>
          <cell r="BL261" t="e">
            <v>#REF!</v>
          </cell>
          <cell r="BM261" t="e">
            <v>#REF!</v>
          </cell>
          <cell r="BN261" t="e">
            <v>#REF!</v>
          </cell>
          <cell r="BO261" t="e">
            <v>#REF!</v>
          </cell>
          <cell r="BP261" t="e">
            <v>#REF!</v>
          </cell>
          <cell r="BQ261" t="e">
            <v>#REF!</v>
          </cell>
          <cell r="BR261" t="e">
            <v>#REF!</v>
          </cell>
          <cell r="BS261" t="e">
            <v>#REF!</v>
          </cell>
          <cell r="BT261" t="e">
            <v>#REF!</v>
          </cell>
          <cell r="BU261" t="e">
            <v>#REF!</v>
          </cell>
          <cell r="BV261" t="e">
            <v>#REF!</v>
          </cell>
          <cell r="BW261" t="e">
            <v>#REF!</v>
          </cell>
          <cell r="BX261" t="e">
            <v>#REF!</v>
          </cell>
          <cell r="BY261" t="e">
            <v>#REF!</v>
          </cell>
          <cell r="BZ261" t="e">
            <v>#REF!</v>
          </cell>
          <cell r="CA261" t="e">
            <v>#REF!</v>
          </cell>
        </row>
        <row r="262">
          <cell r="A262" t="e">
            <v>#REF!</v>
          </cell>
          <cell r="B262" t="e">
            <v>#REF!</v>
          </cell>
          <cell r="C262" t="e">
            <v>#REF!</v>
          </cell>
          <cell r="D262" t="e">
            <v>#REF!</v>
          </cell>
          <cell r="E262" t="e">
            <v>#REF!</v>
          </cell>
          <cell r="F262" t="e">
            <v>#REF!</v>
          </cell>
          <cell r="G262" t="e">
            <v>#REF!</v>
          </cell>
          <cell r="H262" t="e">
            <v>#REF!</v>
          </cell>
          <cell r="I262" t="e">
            <v>#REF!</v>
          </cell>
          <cell r="J262" t="e">
            <v>#REF!</v>
          </cell>
          <cell r="K262" t="e">
            <v>#REF!</v>
          </cell>
          <cell r="L262" t="e">
            <v>#REF!</v>
          </cell>
          <cell r="M262" t="e">
            <v>#REF!</v>
          </cell>
          <cell r="N262" t="e">
            <v>#REF!</v>
          </cell>
          <cell r="O262" t="e">
            <v>#REF!</v>
          </cell>
          <cell r="P262" t="e">
            <v>#REF!</v>
          </cell>
          <cell r="Q262" t="e">
            <v>#REF!</v>
          </cell>
          <cell r="R262" t="e">
            <v>#REF!</v>
          </cell>
          <cell r="S262" t="e">
            <v>#REF!</v>
          </cell>
          <cell r="T262" t="e">
            <v>#REF!</v>
          </cell>
          <cell r="U262" t="e">
            <v>#REF!</v>
          </cell>
          <cell r="V262" t="e">
            <v>#REF!</v>
          </cell>
          <cell r="W262" t="e">
            <v>#REF!</v>
          </cell>
          <cell r="X262" t="e">
            <v>#REF!</v>
          </cell>
          <cell r="Y262" t="e">
            <v>#REF!</v>
          </cell>
          <cell r="Z262" t="e">
            <v>#REF!</v>
          </cell>
          <cell r="AA262" t="e">
            <v>#REF!</v>
          </cell>
          <cell r="AB262" t="e">
            <v>#REF!</v>
          </cell>
          <cell r="AC262" t="e">
            <v>#REF!</v>
          </cell>
          <cell r="AD262" t="e">
            <v>#REF!</v>
          </cell>
          <cell r="AE262" t="e">
            <v>#REF!</v>
          </cell>
          <cell r="AF262" t="e">
            <v>#REF!</v>
          </cell>
          <cell r="AG262" t="e">
            <v>#REF!</v>
          </cell>
          <cell r="AH262" t="e">
            <v>#REF!</v>
          </cell>
          <cell r="AI262" t="e">
            <v>#REF!</v>
          </cell>
          <cell r="AJ262" t="e">
            <v>#REF!</v>
          </cell>
          <cell r="AK262" t="e">
            <v>#REF!</v>
          </cell>
          <cell r="AL262" t="e">
            <v>#REF!</v>
          </cell>
          <cell r="AM262" t="e">
            <v>#REF!</v>
          </cell>
          <cell r="AN262" t="e">
            <v>#REF!</v>
          </cell>
          <cell r="AO262" t="e">
            <v>#REF!</v>
          </cell>
          <cell r="AP262" t="e">
            <v>#REF!</v>
          </cell>
          <cell r="AQ262" t="e">
            <v>#REF!</v>
          </cell>
          <cell r="AR262" t="e">
            <v>#REF!</v>
          </cell>
          <cell r="AS262" t="e">
            <v>#REF!</v>
          </cell>
          <cell r="AT262" t="e">
            <v>#REF!</v>
          </cell>
          <cell r="AU262" t="e">
            <v>#REF!</v>
          </cell>
          <cell r="AV262" t="e">
            <v>#REF!</v>
          </cell>
          <cell r="AW262" t="e">
            <v>#REF!</v>
          </cell>
          <cell r="AX262" t="e">
            <v>#REF!</v>
          </cell>
          <cell r="AY262" t="e">
            <v>#REF!</v>
          </cell>
          <cell r="AZ262" t="e">
            <v>#REF!</v>
          </cell>
          <cell r="BA262" t="e">
            <v>#REF!</v>
          </cell>
          <cell r="BB262" t="e">
            <v>#REF!</v>
          </cell>
          <cell r="BC262" t="e">
            <v>#REF!</v>
          </cell>
          <cell r="BD262" t="e">
            <v>#REF!</v>
          </cell>
          <cell r="BE262" t="e">
            <v>#REF!</v>
          </cell>
          <cell r="BF262" t="e">
            <v>#REF!</v>
          </cell>
          <cell r="BG262" t="e">
            <v>#REF!</v>
          </cell>
          <cell r="BH262" t="e">
            <v>#REF!</v>
          </cell>
          <cell r="BI262" t="e">
            <v>#REF!</v>
          </cell>
          <cell r="BJ262" t="e">
            <v>#REF!</v>
          </cell>
          <cell r="BK262" t="e">
            <v>#REF!</v>
          </cell>
          <cell r="BL262" t="e">
            <v>#REF!</v>
          </cell>
          <cell r="BM262" t="e">
            <v>#REF!</v>
          </cell>
          <cell r="BN262" t="e">
            <v>#REF!</v>
          </cell>
          <cell r="BO262" t="e">
            <v>#REF!</v>
          </cell>
          <cell r="BP262" t="e">
            <v>#REF!</v>
          </cell>
          <cell r="BQ262" t="e">
            <v>#REF!</v>
          </cell>
          <cell r="BR262" t="e">
            <v>#REF!</v>
          </cell>
          <cell r="BS262" t="e">
            <v>#REF!</v>
          </cell>
          <cell r="BT262" t="e">
            <v>#REF!</v>
          </cell>
          <cell r="BU262" t="e">
            <v>#REF!</v>
          </cell>
          <cell r="BV262" t="e">
            <v>#REF!</v>
          </cell>
          <cell r="BW262" t="e">
            <v>#REF!</v>
          </cell>
          <cell r="BX262" t="e">
            <v>#REF!</v>
          </cell>
          <cell r="BY262" t="e">
            <v>#REF!</v>
          </cell>
          <cell r="BZ262" t="e">
            <v>#REF!</v>
          </cell>
          <cell r="CA262" t="e">
            <v>#REF!</v>
          </cell>
        </row>
        <row r="263">
          <cell r="A263" t="e">
            <v>#REF!</v>
          </cell>
          <cell r="B263" t="e">
            <v>#REF!</v>
          </cell>
          <cell r="C263" t="e">
            <v>#REF!</v>
          </cell>
          <cell r="D263" t="e">
            <v>#REF!</v>
          </cell>
          <cell r="E263" t="e">
            <v>#REF!</v>
          </cell>
          <cell r="F263" t="e">
            <v>#REF!</v>
          </cell>
          <cell r="G263" t="e">
            <v>#REF!</v>
          </cell>
          <cell r="H263" t="e">
            <v>#REF!</v>
          </cell>
          <cell r="I263" t="e">
            <v>#REF!</v>
          </cell>
          <cell r="J263" t="e">
            <v>#REF!</v>
          </cell>
          <cell r="K263" t="e">
            <v>#REF!</v>
          </cell>
          <cell r="L263" t="e">
            <v>#REF!</v>
          </cell>
          <cell r="M263" t="e">
            <v>#REF!</v>
          </cell>
          <cell r="N263" t="e">
            <v>#REF!</v>
          </cell>
          <cell r="O263" t="e">
            <v>#REF!</v>
          </cell>
          <cell r="P263" t="e">
            <v>#REF!</v>
          </cell>
          <cell r="Q263" t="e">
            <v>#REF!</v>
          </cell>
          <cell r="R263" t="e">
            <v>#REF!</v>
          </cell>
          <cell r="S263" t="e">
            <v>#REF!</v>
          </cell>
          <cell r="T263" t="e">
            <v>#REF!</v>
          </cell>
          <cell r="U263" t="e">
            <v>#REF!</v>
          </cell>
          <cell r="V263" t="e">
            <v>#REF!</v>
          </cell>
          <cell r="W263" t="e">
            <v>#REF!</v>
          </cell>
          <cell r="X263" t="e">
            <v>#REF!</v>
          </cell>
          <cell r="Y263" t="e">
            <v>#REF!</v>
          </cell>
          <cell r="Z263" t="e">
            <v>#REF!</v>
          </cell>
          <cell r="AA263" t="e">
            <v>#REF!</v>
          </cell>
          <cell r="AB263" t="e">
            <v>#REF!</v>
          </cell>
          <cell r="AC263" t="e">
            <v>#REF!</v>
          </cell>
          <cell r="AD263" t="e">
            <v>#REF!</v>
          </cell>
          <cell r="AE263" t="e">
            <v>#REF!</v>
          </cell>
          <cell r="AF263" t="e">
            <v>#REF!</v>
          </cell>
          <cell r="AG263" t="e">
            <v>#REF!</v>
          </cell>
          <cell r="AH263" t="e">
            <v>#REF!</v>
          </cell>
          <cell r="AI263" t="e">
            <v>#REF!</v>
          </cell>
          <cell r="AJ263" t="e">
            <v>#REF!</v>
          </cell>
          <cell r="AK263" t="e">
            <v>#REF!</v>
          </cell>
          <cell r="AL263" t="e">
            <v>#REF!</v>
          </cell>
          <cell r="AM263" t="e">
            <v>#REF!</v>
          </cell>
          <cell r="AN263" t="e">
            <v>#REF!</v>
          </cell>
          <cell r="AO263" t="e">
            <v>#REF!</v>
          </cell>
          <cell r="AP263" t="e">
            <v>#REF!</v>
          </cell>
          <cell r="AQ263" t="e">
            <v>#REF!</v>
          </cell>
          <cell r="AR263" t="e">
            <v>#REF!</v>
          </cell>
          <cell r="AS263" t="e">
            <v>#REF!</v>
          </cell>
          <cell r="AT263" t="e">
            <v>#REF!</v>
          </cell>
          <cell r="AU263" t="e">
            <v>#REF!</v>
          </cell>
          <cell r="AV263" t="e">
            <v>#REF!</v>
          </cell>
          <cell r="AW263" t="e">
            <v>#REF!</v>
          </cell>
          <cell r="AX263" t="e">
            <v>#REF!</v>
          </cell>
          <cell r="AY263" t="e">
            <v>#REF!</v>
          </cell>
          <cell r="AZ263" t="e">
            <v>#REF!</v>
          </cell>
          <cell r="BA263" t="e">
            <v>#REF!</v>
          </cell>
          <cell r="BB263" t="e">
            <v>#REF!</v>
          </cell>
          <cell r="BC263" t="e">
            <v>#REF!</v>
          </cell>
          <cell r="BD263" t="e">
            <v>#REF!</v>
          </cell>
          <cell r="BE263" t="e">
            <v>#REF!</v>
          </cell>
          <cell r="BF263" t="e">
            <v>#REF!</v>
          </cell>
          <cell r="BG263" t="e">
            <v>#REF!</v>
          </cell>
          <cell r="BH263" t="e">
            <v>#REF!</v>
          </cell>
          <cell r="BI263" t="e">
            <v>#REF!</v>
          </cell>
          <cell r="BJ263" t="e">
            <v>#REF!</v>
          </cell>
          <cell r="BK263" t="e">
            <v>#REF!</v>
          </cell>
          <cell r="BL263" t="e">
            <v>#REF!</v>
          </cell>
          <cell r="BM263" t="e">
            <v>#REF!</v>
          </cell>
          <cell r="BN263" t="e">
            <v>#REF!</v>
          </cell>
          <cell r="BO263" t="e">
            <v>#REF!</v>
          </cell>
          <cell r="BP263" t="e">
            <v>#REF!</v>
          </cell>
          <cell r="BQ263" t="e">
            <v>#REF!</v>
          </cell>
          <cell r="BR263" t="e">
            <v>#REF!</v>
          </cell>
          <cell r="BS263" t="e">
            <v>#REF!</v>
          </cell>
          <cell r="BT263" t="e">
            <v>#REF!</v>
          </cell>
          <cell r="BU263" t="e">
            <v>#REF!</v>
          </cell>
          <cell r="BV263" t="e">
            <v>#REF!</v>
          </cell>
          <cell r="BW263" t="e">
            <v>#REF!</v>
          </cell>
          <cell r="BX263" t="e">
            <v>#REF!</v>
          </cell>
          <cell r="BY263" t="e">
            <v>#REF!</v>
          </cell>
          <cell r="BZ263" t="e">
            <v>#REF!</v>
          </cell>
          <cell r="CA263" t="e">
            <v>#REF!</v>
          </cell>
        </row>
        <row r="264">
          <cell r="A264" t="e">
            <v>#REF!</v>
          </cell>
          <cell r="B264" t="e">
            <v>#REF!</v>
          </cell>
          <cell r="C264" t="e">
            <v>#REF!</v>
          </cell>
          <cell r="D264" t="e">
            <v>#REF!</v>
          </cell>
          <cell r="E264" t="e">
            <v>#REF!</v>
          </cell>
          <cell r="F264" t="e">
            <v>#REF!</v>
          </cell>
          <cell r="G264" t="e">
            <v>#REF!</v>
          </cell>
          <cell r="H264" t="e">
            <v>#REF!</v>
          </cell>
          <cell r="I264" t="e">
            <v>#REF!</v>
          </cell>
          <cell r="J264" t="e">
            <v>#REF!</v>
          </cell>
          <cell r="K264" t="e">
            <v>#REF!</v>
          </cell>
          <cell r="L264" t="e">
            <v>#REF!</v>
          </cell>
          <cell r="M264" t="e">
            <v>#REF!</v>
          </cell>
          <cell r="N264" t="e">
            <v>#REF!</v>
          </cell>
          <cell r="O264" t="e">
            <v>#REF!</v>
          </cell>
          <cell r="P264" t="e">
            <v>#REF!</v>
          </cell>
          <cell r="Q264" t="e">
            <v>#REF!</v>
          </cell>
          <cell r="R264" t="e">
            <v>#REF!</v>
          </cell>
          <cell r="S264" t="e">
            <v>#REF!</v>
          </cell>
          <cell r="T264" t="e">
            <v>#REF!</v>
          </cell>
          <cell r="U264" t="e">
            <v>#REF!</v>
          </cell>
          <cell r="V264" t="e">
            <v>#REF!</v>
          </cell>
          <cell r="W264" t="e">
            <v>#REF!</v>
          </cell>
          <cell r="X264" t="e">
            <v>#REF!</v>
          </cell>
          <cell r="Y264" t="e">
            <v>#REF!</v>
          </cell>
          <cell r="Z264" t="e">
            <v>#REF!</v>
          </cell>
          <cell r="AA264" t="e">
            <v>#REF!</v>
          </cell>
          <cell r="AB264" t="e">
            <v>#REF!</v>
          </cell>
          <cell r="AC264" t="e">
            <v>#REF!</v>
          </cell>
          <cell r="AD264" t="e">
            <v>#REF!</v>
          </cell>
          <cell r="AE264" t="e">
            <v>#REF!</v>
          </cell>
          <cell r="AF264" t="e">
            <v>#REF!</v>
          </cell>
          <cell r="AG264" t="e">
            <v>#REF!</v>
          </cell>
          <cell r="AH264" t="e">
            <v>#REF!</v>
          </cell>
          <cell r="AI264" t="e">
            <v>#REF!</v>
          </cell>
          <cell r="AJ264" t="e">
            <v>#REF!</v>
          </cell>
          <cell r="AK264" t="e">
            <v>#REF!</v>
          </cell>
          <cell r="AL264" t="e">
            <v>#REF!</v>
          </cell>
          <cell r="AM264" t="e">
            <v>#REF!</v>
          </cell>
          <cell r="AN264" t="e">
            <v>#REF!</v>
          </cell>
          <cell r="AO264" t="e">
            <v>#REF!</v>
          </cell>
          <cell r="AP264" t="e">
            <v>#REF!</v>
          </cell>
          <cell r="AQ264" t="e">
            <v>#REF!</v>
          </cell>
          <cell r="AR264" t="e">
            <v>#REF!</v>
          </cell>
          <cell r="AS264" t="e">
            <v>#REF!</v>
          </cell>
          <cell r="AT264" t="e">
            <v>#REF!</v>
          </cell>
          <cell r="AU264" t="e">
            <v>#REF!</v>
          </cell>
          <cell r="AV264" t="e">
            <v>#REF!</v>
          </cell>
          <cell r="AW264" t="e">
            <v>#REF!</v>
          </cell>
          <cell r="AX264" t="e">
            <v>#REF!</v>
          </cell>
          <cell r="AY264" t="e">
            <v>#REF!</v>
          </cell>
          <cell r="AZ264" t="e">
            <v>#REF!</v>
          </cell>
          <cell r="BA264" t="e">
            <v>#REF!</v>
          </cell>
          <cell r="BB264" t="e">
            <v>#REF!</v>
          </cell>
          <cell r="BC264" t="e">
            <v>#REF!</v>
          </cell>
          <cell r="BD264" t="e">
            <v>#REF!</v>
          </cell>
          <cell r="BE264" t="e">
            <v>#REF!</v>
          </cell>
          <cell r="BF264" t="e">
            <v>#REF!</v>
          </cell>
          <cell r="BG264" t="e">
            <v>#REF!</v>
          </cell>
          <cell r="BH264" t="e">
            <v>#REF!</v>
          </cell>
          <cell r="BI264" t="e">
            <v>#REF!</v>
          </cell>
          <cell r="BJ264" t="e">
            <v>#REF!</v>
          </cell>
          <cell r="BK264" t="e">
            <v>#REF!</v>
          </cell>
          <cell r="BL264" t="e">
            <v>#REF!</v>
          </cell>
          <cell r="BM264" t="e">
            <v>#REF!</v>
          </cell>
          <cell r="BN264" t="e">
            <v>#REF!</v>
          </cell>
          <cell r="BO264" t="e">
            <v>#REF!</v>
          </cell>
          <cell r="BP264" t="e">
            <v>#REF!</v>
          </cell>
          <cell r="BQ264" t="e">
            <v>#REF!</v>
          </cell>
          <cell r="BR264" t="e">
            <v>#REF!</v>
          </cell>
          <cell r="BS264" t="e">
            <v>#REF!</v>
          </cell>
          <cell r="BT264" t="e">
            <v>#REF!</v>
          </cell>
          <cell r="BU264" t="e">
            <v>#REF!</v>
          </cell>
          <cell r="BV264" t="e">
            <v>#REF!</v>
          </cell>
          <cell r="BW264" t="e">
            <v>#REF!</v>
          </cell>
          <cell r="BX264" t="e">
            <v>#REF!</v>
          </cell>
          <cell r="BY264" t="e">
            <v>#REF!</v>
          </cell>
          <cell r="BZ264" t="e">
            <v>#REF!</v>
          </cell>
          <cell r="CA264" t="e">
            <v>#REF!</v>
          </cell>
        </row>
        <row r="265">
          <cell r="A265" t="e">
            <v>#REF!</v>
          </cell>
          <cell r="B265" t="e">
            <v>#REF!</v>
          </cell>
          <cell r="C265" t="e">
            <v>#REF!</v>
          </cell>
          <cell r="D265" t="e">
            <v>#REF!</v>
          </cell>
          <cell r="E265" t="e">
            <v>#REF!</v>
          </cell>
          <cell r="F265" t="e">
            <v>#REF!</v>
          </cell>
          <cell r="G265" t="e">
            <v>#REF!</v>
          </cell>
          <cell r="H265" t="e">
            <v>#REF!</v>
          </cell>
          <cell r="I265" t="e">
            <v>#REF!</v>
          </cell>
          <cell r="J265" t="e">
            <v>#REF!</v>
          </cell>
          <cell r="K265" t="e">
            <v>#REF!</v>
          </cell>
          <cell r="L265" t="e">
            <v>#REF!</v>
          </cell>
          <cell r="M265" t="e">
            <v>#REF!</v>
          </cell>
          <cell r="N265" t="e">
            <v>#REF!</v>
          </cell>
          <cell r="O265" t="e">
            <v>#REF!</v>
          </cell>
          <cell r="P265" t="e">
            <v>#REF!</v>
          </cell>
          <cell r="Q265" t="e">
            <v>#REF!</v>
          </cell>
          <cell r="R265" t="e">
            <v>#REF!</v>
          </cell>
          <cell r="S265" t="e">
            <v>#REF!</v>
          </cell>
          <cell r="T265" t="e">
            <v>#REF!</v>
          </cell>
          <cell r="U265" t="e">
            <v>#REF!</v>
          </cell>
          <cell r="V265" t="e">
            <v>#REF!</v>
          </cell>
          <cell r="W265" t="e">
            <v>#REF!</v>
          </cell>
          <cell r="X265" t="e">
            <v>#REF!</v>
          </cell>
          <cell r="Y265" t="e">
            <v>#REF!</v>
          </cell>
          <cell r="Z265" t="e">
            <v>#REF!</v>
          </cell>
          <cell r="AA265" t="e">
            <v>#REF!</v>
          </cell>
          <cell r="AB265" t="e">
            <v>#REF!</v>
          </cell>
          <cell r="AC265" t="e">
            <v>#REF!</v>
          </cell>
          <cell r="AD265" t="e">
            <v>#REF!</v>
          </cell>
          <cell r="AE265" t="e">
            <v>#REF!</v>
          </cell>
          <cell r="AF265" t="e">
            <v>#REF!</v>
          </cell>
          <cell r="AG265" t="e">
            <v>#REF!</v>
          </cell>
          <cell r="AH265" t="e">
            <v>#REF!</v>
          </cell>
          <cell r="AI265" t="e">
            <v>#REF!</v>
          </cell>
          <cell r="AJ265" t="e">
            <v>#REF!</v>
          </cell>
          <cell r="AK265" t="e">
            <v>#REF!</v>
          </cell>
          <cell r="AL265" t="e">
            <v>#REF!</v>
          </cell>
          <cell r="AM265" t="e">
            <v>#REF!</v>
          </cell>
          <cell r="AN265" t="e">
            <v>#REF!</v>
          </cell>
          <cell r="AO265" t="e">
            <v>#REF!</v>
          </cell>
          <cell r="AP265" t="e">
            <v>#REF!</v>
          </cell>
          <cell r="AQ265" t="e">
            <v>#REF!</v>
          </cell>
          <cell r="AR265" t="e">
            <v>#REF!</v>
          </cell>
          <cell r="AS265" t="e">
            <v>#REF!</v>
          </cell>
          <cell r="AT265" t="e">
            <v>#REF!</v>
          </cell>
          <cell r="AU265" t="e">
            <v>#REF!</v>
          </cell>
          <cell r="AV265" t="e">
            <v>#REF!</v>
          </cell>
          <cell r="AW265" t="e">
            <v>#REF!</v>
          </cell>
          <cell r="AX265" t="e">
            <v>#REF!</v>
          </cell>
          <cell r="AY265" t="e">
            <v>#REF!</v>
          </cell>
          <cell r="AZ265" t="e">
            <v>#REF!</v>
          </cell>
          <cell r="BA265" t="e">
            <v>#REF!</v>
          </cell>
          <cell r="BB265" t="e">
            <v>#REF!</v>
          </cell>
          <cell r="BC265" t="e">
            <v>#REF!</v>
          </cell>
          <cell r="BD265" t="e">
            <v>#REF!</v>
          </cell>
          <cell r="BE265" t="e">
            <v>#REF!</v>
          </cell>
          <cell r="BF265" t="e">
            <v>#REF!</v>
          </cell>
          <cell r="BG265" t="e">
            <v>#REF!</v>
          </cell>
          <cell r="BH265" t="e">
            <v>#REF!</v>
          </cell>
          <cell r="BI265" t="e">
            <v>#REF!</v>
          </cell>
          <cell r="BJ265" t="e">
            <v>#REF!</v>
          </cell>
          <cell r="BK265" t="e">
            <v>#REF!</v>
          </cell>
          <cell r="BL265" t="e">
            <v>#REF!</v>
          </cell>
          <cell r="BM265" t="e">
            <v>#REF!</v>
          </cell>
          <cell r="BN265" t="e">
            <v>#REF!</v>
          </cell>
          <cell r="BO265" t="e">
            <v>#REF!</v>
          </cell>
          <cell r="BP265" t="e">
            <v>#REF!</v>
          </cell>
          <cell r="BQ265" t="e">
            <v>#REF!</v>
          </cell>
          <cell r="BR265" t="e">
            <v>#REF!</v>
          </cell>
          <cell r="BS265" t="e">
            <v>#REF!</v>
          </cell>
          <cell r="BT265" t="e">
            <v>#REF!</v>
          </cell>
          <cell r="BU265" t="e">
            <v>#REF!</v>
          </cell>
          <cell r="BV265" t="e">
            <v>#REF!</v>
          </cell>
          <cell r="BW265" t="e">
            <v>#REF!</v>
          </cell>
          <cell r="BX265" t="e">
            <v>#REF!</v>
          </cell>
          <cell r="BY265" t="e">
            <v>#REF!</v>
          </cell>
          <cell r="BZ265" t="e">
            <v>#REF!</v>
          </cell>
          <cell r="CA265" t="e">
            <v>#REF!</v>
          </cell>
        </row>
        <row r="266">
          <cell r="A266" t="e">
            <v>#REF!</v>
          </cell>
          <cell r="B266" t="e">
            <v>#REF!</v>
          </cell>
          <cell r="C266" t="e">
            <v>#REF!</v>
          </cell>
          <cell r="D266" t="e">
            <v>#REF!</v>
          </cell>
          <cell r="E266" t="e">
            <v>#REF!</v>
          </cell>
          <cell r="F266" t="e">
            <v>#REF!</v>
          </cell>
          <cell r="G266" t="e">
            <v>#REF!</v>
          </cell>
          <cell r="H266" t="e">
            <v>#REF!</v>
          </cell>
          <cell r="I266" t="e">
            <v>#REF!</v>
          </cell>
          <cell r="J266" t="e">
            <v>#REF!</v>
          </cell>
          <cell r="K266" t="e">
            <v>#REF!</v>
          </cell>
          <cell r="L266" t="e">
            <v>#REF!</v>
          </cell>
          <cell r="M266" t="e">
            <v>#REF!</v>
          </cell>
          <cell r="N266" t="e">
            <v>#REF!</v>
          </cell>
          <cell r="O266" t="e">
            <v>#REF!</v>
          </cell>
          <cell r="P266" t="e">
            <v>#REF!</v>
          </cell>
          <cell r="Q266" t="e">
            <v>#REF!</v>
          </cell>
          <cell r="R266" t="e">
            <v>#REF!</v>
          </cell>
          <cell r="S266" t="e">
            <v>#REF!</v>
          </cell>
          <cell r="T266" t="e">
            <v>#REF!</v>
          </cell>
          <cell r="U266" t="e">
            <v>#REF!</v>
          </cell>
          <cell r="V266" t="e">
            <v>#REF!</v>
          </cell>
          <cell r="W266" t="e">
            <v>#REF!</v>
          </cell>
          <cell r="X266" t="e">
            <v>#REF!</v>
          </cell>
          <cell r="Y266" t="e">
            <v>#REF!</v>
          </cell>
          <cell r="Z266" t="e">
            <v>#REF!</v>
          </cell>
          <cell r="AA266" t="e">
            <v>#REF!</v>
          </cell>
          <cell r="AB266" t="e">
            <v>#REF!</v>
          </cell>
          <cell r="AC266" t="e">
            <v>#REF!</v>
          </cell>
          <cell r="AD266" t="e">
            <v>#REF!</v>
          </cell>
          <cell r="AE266" t="e">
            <v>#REF!</v>
          </cell>
          <cell r="AF266" t="e">
            <v>#REF!</v>
          </cell>
          <cell r="AG266" t="e">
            <v>#REF!</v>
          </cell>
          <cell r="AH266" t="e">
            <v>#REF!</v>
          </cell>
          <cell r="AI266" t="e">
            <v>#REF!</v>
          </cell>
          <cell r="AJ266" t="e">
            <v>#REF!</v>
          </cell>
          <cell r="AK266" t="e">
            <v>#REF!</v>
          </cell>
          <cell r="AL266" t="e">
            <v>#REF!</v>
          </cell>
          <cell r="AM266" t="e">
            <v>#REF!</v>
          </cell>
          <cell r="AN266" t="e">
            <v>#REF!</v>
          </cell>
          <cell r="AO266" t="e">
            <v>#REF!</v>
          </cell>
          <cell r="AP266" t="e">
            <v>#REF!</v>
          </cell>
          <cell r="AQ266" t="e">
            <v>#REF!</v>
          </cell>
          <cell r="AR266" t="e">
            <v>#REF!</v>
          </cell>
          <cell r="AS266" t="e">
            <v>#REF!</v>
          </cell>
          <cell r="AT266" t="e">
            <v>#REF!</v>
          </cell>
          <cell r="AU266" t="e">
            <v>#REF!</v>
          </cell>
          <cell r="AV266" t="e">
            <v>#REF!</v>
          </cell>
          <cell r="AW266" t="e">
            <v>#REF!</v>
          </cell>
          <cell r="AX266" t="e">
            <v>#REF!</v>
          </cell>
          <cell r="AY266" t="e">
            <v>#REF!</v>
          </cell>
          <cell r="AZ266" t="e">
            <v>#REF!</v>
          </cell>
          <cell r="BA266" t="e">
            <v>#REF!</v>
          </cell>
          <cell r="BB266" t="e">
            <v>#REF!</v>
          </cell>
          <cell r="BC266" t="e">
            <v>#REF!</v>
          </cell>
          <cell r="BD266" t="e">
            <v>#REF!</v>
          </cell>
          <cell r="BE266" t="e">
            <v>#REF!</v>
          </cell>
          <cell r="BF266" t="e">
            <v>#REF!</v>
          </cell>
          <cell r="BG266" t="e">
            <v>#REF!</v>
          </cell>
          <cell r="BH266" t="e">
            <v>#REF!</v>
          </cell>
          <cell r="BI266" t="e">
            <v>#REF!</v>
          </cell>
          <cell r="BJ266" t="e">
            <v>#REF!</v>
          </cell>
          <cell r="BK266" t="e">
            <v>#REF!</v>
          </cell>
          <cell r="BL266" t="e">
            <v>#REF!</v>
          </cell>
          <cell r="BM266" t="e">
            <v>#REF!</v>
          </cell>
          <cell r="BN266" t="e">
            <v>#REF!</v>
          </cell>
          <cell r="BO266" t="e">
            <v>#REF!</v>
          </cell>
          <cell r="BP266" t="e">
            <v>#REF!</v>
          </cell>
          <cell r="BQ266" t="e">
            <v>#REF!</v>
          </cell>
          <cell r="BR266" t="e">
            <v>#REF!</v>
          </cell>
          <cell r="BS266" t="e">
            <v>#REF!</v>
          </cell>
          <cell r="BT266" t="e">
            <v>#REF!</v>
          </cell>
          <cell r="BU266" t="e">
            <v>#REF!</v>
          </cell>
          <cell r="BV266" t="e">
            <v>#REF!</v>
          </cell>
          <cell r="BW266" t="e">
            <v>#REF!</v>
          </cell>
          <cell r="BX266" t="e">
            <v>#REF!</v>
          </cell>
          <cell r="BY266" t="e">
            <v>#REF!</v>
          </cell>
          <cell r="BZ266" t="e">
            <v>#REF!</v>
          </cell>
          <cell r="CA266" t="e">
            <v>#REF!</v>
          </cell>
        </row>
        <row r="267">
          <cell r="A267" t="e">
            <v>#REF!</v>
          </cell>
          <cell r="B267" t="e">
            <v>#REF!</v>
          </cell>
          <cell r="C267" t="e">
            <v>#REF!</v>
          </cell>
          <cell r="D267" t="e">
            <v>#REF!</v>
          </cell>
          <cell r="E267" t="e">
            <v>#REF!</v>
          </cell>
          <cell r="F267" t="e">
            <v>#REF!</v>
          </cell>
          <cell r="G267" t="e">
            <v>#REF!</v>
          </cell>
          <cell r="H267" t="e">
            <v>#REF!</v>
          </cell>
          <cell r="I267" t="e">
            <v>#REF!</v>
          </cell>
          <cell r="J267" t="e">
            <v>#REF!</v>
          </cell>
          <cell r="K267" t="e">
            <v>#REF!</v>
          </cell>
          <cell r="L267" t="e">
            <v>#REF!</v>
          </cell>
          <cell r="M267" t="e">
            <v>#REF!</v>
          </cell>
          <cell r="N267" t="e">
            <v>#REF!</v>
          </cell>
          <cell r="O267" t="e">
            <v>#REF!</v>
          </cell>
          <cell r="P267" t="e">
            <v>#REF!</v>
          </cell>
          <cell r="Q267" t="e">
            <v>#REF!</v>
          </cell>
          <cell r="R267" t="e">
            <v>#REF!</v>
          </cell>
          <cell r="S267" t="e">
            <v>#REF!</v>
          </cell>
          <cell r="T267" t="e">
            <v>#REF!</v>
          </cell>
          <cell r="U267" t="e">
            <v>#REF!</v>
          </cell>
          <cell r="V267" t="e">
            <v>#REF!</v>
          </cell>
          <cell r="W267" t="e">
            <v>#REF!</v>
          </cell>
          <cell r="X267" t="e">
            <v>#REF!</v>
          </cell>
          <cell r="Y267" t="e">
            <v>#REF!</v>
          </cell>
          <cell r="Z267" t="e">
            <v>#REF!</v>
          </cell>
          <cell r="AA267" t="e">
            <v>#REF!</v>
          </cell>
          <cell r="AB267" t="e">
            <v>#REF!</v>
          </cell>
          <cell r="AC267" t="e">
            <v>#REF!</v>
          </cell>
          <cell r="AD267" t="e">
            <v>#REF!</v>
          </cell>
          <cell r="AE267" t="e">
            <v>#REF!</v>
          </cell>
          <cell r="AF267" t="e">
            <v>#REF!</v>
          </cell>
          <cell r="AG267" t="e">
            <v>#REF!</v>
          </cell>
          <cell r="AH267" t="e">
            <v>#REF!</v>
          </cell>
          <cell r="AI267" t="e">
            <v>#REF!</v>
          </cell>
          <cell r="AJ267" t="e">
            <v>#REF!</v>
          </cell>
          <cell r="AK267" t="e">
            <v>#REF!</v>
          </cell>
          <cell r="AL267" t="e">
            <v>#REF!</v>
          </cell>
          <cell r="AM267" t="e">
            <v>#REF!</v>
          </cell>
          <cell r="AN267" t="e">
            <v>#REF!</v>
          </cell>
          <cell r="AO267" t="e">
            <v>#REF!</v>
          </cell>
          <cell r="AP267" t="e">
            <v>#REF!</v>
          </cell>
          <cell r="AQ267" t="e">
            <v>#REF!</v>
          </cell>
          <cell r="AR267" t="e">
            <v>#REF!</v>
          </cell>
          <cell r="AS267" t="e">
            <v>#REF!</v>
          </cell>
          <cell r="AT267" t="e">
            <v>#REF!</v>
          </cell>
          <cell r="AU267" t="e">
            <v>#REF!</v>
          </cell>
          <cell r="AV267" t="e">
            <v>#REF!</v>
          </cell>
          <cell r="AW267" t="e">
            <v>#REF!</v>
          </cell>
          <cell r="AX267" t="e">
            <v>#REF!</v>
          </cell>
          <cell r="AY267" t="e">
            <v>#REF!</v>
          </cell>
          <cell r="AZ267" t="e">
            <v>#REF!</v>
          </cell>
          <cell r="BA267" t="e">
            <v>#REF!</v>
          </cell>
          <cell r="BB267" t="e">
            <v>#REF!</v>
          </cell>
          <cell r="BC267" t="e">
            <v>#REF!</v>
          </cell>
          <cell r="BD267" t="e">
            <v>#REF!</v>
          </cell>
          <cell r="BE267" t="e">
            <v>#REF!</v>
          </cell>
          <cell r="BF267" t="e">
            <v>#REF!</v>
          </cell>
          <cell r="BG267" t="e">
            <v>#REF!</v>
          </cell>
          <cell r="BH267" t="e">
            <v>#REF!</v>
          </cell>
          <cell r="BI267" t="e">
            <v>#REF!</v>
          </cell>
          <cell r="BJ267" t="e">
            <v>#REF!</v>
          </cell>
          <cell r="BK267" t="e">
            <v>#REF!</v>
          </cell>
          <cell r="BL267" t="e">
            <v>#REF!</v>
          </cell>
          <cell r="BM267" t="e">
            <v>#REF!</v>
          </cell>
          <cell r="BN267" t="e">
            <v>#REF!</v>
          </cell>
          <cell r="BO267" t="e">
            <v>#REF!</v>
          </cell>
          <cell r="BP267" t="e">
            <v>#REF!</v>
          </cell>
          <cell r="BQ267" t="e">
            <v>#REF!</v>
          </cell>
          <cell r="BR267" t="e">
            <v>#REF!</v>
          </cell>
          <cell r="BS267" t="e">
            <v>#REF!</v>
          </cell>
          <cell r="BT267" t="e">
            <v>#REF!</v>
          </cell>
          <cell r="BU267" t="e">
            <v>#REF!</v>
          </cell>
          <cell r="BV267" t="e">
            <v>#REF!</v>
          </cell>
          <cell r="BW267" t="e">
            <v>#REF!</v>
          </cell>
          <cell r="BX267" t="e">
            <v>#REF!</v>
          </cell>
          <cell r="BY267" t="e">
            <v>#REF!</v>
          </cell>
          <cell r="BZ267" t="e">
            <v>#REF!</v>
          </cell>
          <cell r="CA267" t="e">
            <v>#REF!</v>
          </cell>
        </row>
        <row r="268">
          <cell r="A268" t="e">
            <v>#REF!</v>
          </cell>
          <cell r="B268" t="e">
            <v>#REF!</v>
          </cell>
          <cell r="C268" t="e">
            <v>#REF!</v>
          </cell>
          <cell r="D268" t="e">
            <v>#REF!</v>
          </cell>
          <cell r="E268" t="e">
            <v>#REF!</v>
          </cell>
          <cell r="F268" t="e">
            <v>#REF!</v>
          </cell>
          <cell r="G268" t="e">
            <v>#REF!</v>
          </cell>
          <cell r="H268" t="e">
            <v>#REF!</v>
          </cell>
          <cell r="I268" t="e">
            <v>#REF!</v>
          </cell>
          <cell r="J268" t="e">
            <v>#REF!</v>
          </cell>
          <cell r="K268" t="e">
            <v>#REF!</v>
          </cell>
          <cell r="L268" t="e">
            <v>#REF!</v>
          </cell>
          <cell r="M268" t="e">
            <v>#REF!</v>
          </cell>
          <cell r="N268" t="e">
            <v>#REF!</v>
          </cell>
          <cell r="O268" t="e">
            <v>#REF!</v>
          </cell>
          <cell r="P268" t="e">
            <v>#REF!</v>
          </cell>
          <cell r="Q268" t="e">
            <v>#REF!</v>
          </cell>
          <cell r="R268" t="e">
            <v>#REF!</v>
          </cell>
          <cell r="S268" t="e">
            <v>#REF!</v>
          </cell>
          <cell r="T268" t="e">
            <v>#REF!</v>
          </cell>
          <cell r="U268" t="e">
            <v>#REF!</v>
          </cell>
          <cell r="V268" t="e">
            <v>#REF!</v>
          </cell>
          <cell r="W268" t="e">
            <v>#REF!</v>
          </cell>
          <cell r="X268" t="e">
            <v>#REF!</v>
          </cell>
          <cell r="Y268" t="e">
            <v>#REF!</v>
          </cell>
          <cell r="Z268" t="e">
            <v>#REF!</v>
          </cell>
          <cell r="AA268" t="e">
            <v>#REF!</v>
          </cell>
          <cell r="AB268" t="e">
            <v>#REF!</v>
          </cell>
          <cell r="AC268" t="e">
            <v>#REF!</v>
          </cell>
          <cell r="AD268" t="e">
            <v>#REF!</v>
          </cell>
          <cell r="AE268" t="e">
            <v>#REF!</v>
          </cell>
          <cell r="AF268" t="e">
            <v>#REF!</v>
          </cell>
          <cell r="AG268" t="e">
            <v>#REF!</v>
          </cell>
          <cell r="AH268" t="e">
            <v>#REF!</v>
          </cell>
          <cell r="AI268" t="e">
            <v>#REF!</v>
          </cell>
          <cell r="AJ268" t="e">
            <v>#REF!</v>
          </cell>
          <cell r="AK268" t="e">
            <v>#REF!</v>
          </cell>
          <cell r="AL268" t="e">
            <v>#REF!</v>
          </cell>
          <cell r="AM268" t="e">
            <v>#REF!</v>
          </cell>
          <cell r="AN268" t="e">
            <v>#REF!</v>
          </cell>
          <cell r="AO268" t="e">
            <v>#REF!</v>
          </cell>
          <cell r="AP268" t="e">
            <v>#REF!</v>
          </cell>
          <cell r="AQ268" t="e">
            <v>#REF!</v>
          </cell>
          <cell r="AR268" t="e">
            <v>#REF!</v>
          </cell>
          <cell r="AS268" t="e">
            <v>#REF!</v>
          </cell>
          <cell r="AT268" t="e">
            <v>#REF!</v>
          </cell>
          <cell r="AU268" t="e">
            <v>#REF!</v>
          </cell>
          <cell r="AV268" t="e">
            <v>#REF!</v>
          </cell>
          <cell r="AW268" t="e">
            <v>#REF!</v>
          </cell>
          <cell r="AX268" t="e">
            <v>#REF!</v>
          </cell>
          <cell r="AY268" t="e">
            <v>#REF!</v>
          </cell>
          <cell r="AZ268" t="e">
            <v>#REF!</v>
          </cell>
          <cell r="BA268" t="e">
            <v>#REF!</v>
          </cell>
          <cell r="BB268" t="e">
            <v>#REF!</v>
          </cell>
          <cell r="BC268" t="e">
            <v>#REF!</v>
          </cell>
          <cell r="BD268" t="e">
            <v>#REF!</v>
          </cell>
          <cell r="BE268" t="e">
            <v>#REF!</v>
          </cell>
          <cell r="BF268" t="e">
            <v>#REF!</v>
          </cell>
          <cell r="BG268" t="e">
            <v>#REF!</v>
          </cell>
          <cell r="BH268" t="e">
            <v>#REF!</v>
          </cell>
          <cell r="BI268" t="e">
            <v>#REF!</v>
          </cell>
          <cell r="BJ268" t="e">
            <v>#REF!</v>
          </cell>
          <cell r="BK268" t="e">
            <v>#REF!</v>
          </cell>
          <cell r="BL268" t="e">
            <v>#REF!</v>
          </cell>
          <cell r="BM268" t="e">
            <v>#REF!</v>
          </cell>
          <cell r="BN268" t="e">
            <v>#REF!</v>
          </cell>
          <cell r="BO268" t="e">
            <v>#REF!</v>
          </cell>
          <cell r="BP268" t="e">
            <v>#REF!</v>
          </cell>
          <cell r="BQ268" t="e">
            <v>#REF!</v>
          </cell>
          <cell r="BR268" t="e">
            <v>#REF!</v>
          </cell>
          <cell r="BS268" t="e">
            <v>#REF!</v>
          </cell>
          <cell r="BT268" t="e">
            <v>#REF!</v>
          </cell>
          <cell r="BU268" t="e">
            <v>#REF!</v>
          </cell>
          <cell r="BV268" t="e">
            <v>#REF!</v>
          </cell>
          <cell r="BW268" t="e">
            <v>#REF!</v>
          </cell>
          <cell r="BX268" t="e">
            <v>#REF!</v>
          </cell>
          <cell r="BY268" t="e">
            <v>#REF!</v>
          </cell>
          <cell r="BZ268" t="e">
            <v>#REF!</v>
          </cell>
          <cell r="CA268" t="e">
            <v>#REF!</v>
          </cell>
        </row>
      </sheetData>
      <sheetData sheetId="26" refreshError="1"/>
      <sheetData sheetId="27" refreshError="1">
        <row r="3">
          <cell r="B3" t="str">
            <v>Power.Load</v>
          </cell>
          <cell r="C3" t="str">
            <v>Load</v>
          </cell>
        </row>
        <row r="4">
          <cell r="B4" t="str">
            <v>Power.Gen.Hydro</v>
          </cell>
          <cell r="C4" t="str">
            <v>NO</v>
          </cell>
        </row>
        <row r="5">
          <cell r="B5" t="str">
            <v>Electron</v>
          </cell>
          <cell r="C5" t="str">
            <v>Electron</v>
          </cell>
        </row>
        <row r="6">
          <cell r="B6" t="str">
            <v>LBaker</v>
          </cell>
          <cell r="C6" t="str">
            <v>LBaker</v>
          </cell>
        </row>
        <row r="7">
          <cell r="B7" t="str">
            <v>Midc Hydro</v>
          </cell>
          <cell r="C7" t="str">
            <v>Midc Hydro</v>
          </cell>
        </row>
        <row r="8">
          <cell r="B8" t="str">
            <v>PR Disp Product</v>
          </cell>
          <cell r="C8" t="str">
            <v>PR Disp Product</v>
          </cell>
        </row>
        <row r="9">
          <cell r="B9" t="str">
            <v>Snoq</v>
          </cell>
          <cell r="C9" t="str">
            <v>Snoq</v>
          </cell>
        </row>
        <row r="10">
          <cell r="B10" t="str">
            <v>UBaker</v>
          </cell>
          <cell r="C10" t="str">
            <v>UBaker</v>
          </cell>
        </row>
        <row r="11">
          <cell r="B11" t="str">
            <v>Power.Gen.CT</v>
          </cell>
          <cell r="C11" t="str">
            <v>NO</v>
          </cell>
        </row>
        <row r="12">
          <cell r="B12" t="str">
            <v>Crystal Mountain</v>
          </cell>
          <cell r="C12" t="str">
            <v>Crystal</v>
          </cell>
        </row>
        <row r="13">
          <cell r="B13" t="str">
            <v>Frederickson 1</v>
          </cell>
          <cell r="C13" t="str">
            <v>Frederickson</v>
          </cell>
        </row>
        <row r="14">
          <cell r="B14" t="str">
            <v>Frederickson 2</v>
          </cell>
          <cell r="C14" t="str">
            <v>Frederickson</v>
          </cell>
        </row>
        <row r="15">
          <cell r="B15" t="str">
            <v>Fredonia 1</v>
          </cell>
          <cell r="C15" t="str">
            <v>Fredonia 12</v>
          </cell>
        </row>
        <row r="16">
          <cell r="B16" t="str">
            <v>Fredonia 2</v>
          </cell>
          <cell r="C16" t="str">
            <v>Fredonia 12</v>
          </cell>
        </row>
        <row r="17">
          <cell r="B17" t="str">
            <v>Fredonia 3</v>
          </cell>
          <cell r="C17" t="str">
            <v>Fredonia 34</v>
          </cell>
        </row>
        <row r="18">
          <cell r="B18" t="str">
            <v>Fredonia 4</v>
          </cell>
          <cell r="C18" t="str">
            <v>Fredonia 34</v>
          </cell>
        </row>
        <row r="19">
          <cell r="B19" t="str">
            <v>Whitehorn 2</v>
          </cell>
          <cell r="C19" t="str">
            <v>Whitehorn 23</v>
          </cell>
        </row>
        <row r="20">
          <cell r="B20" t="str">
            <v>Whitehorn 3</v>
          </cell>
          <cell r="C20" t="str">
            <v>Whitehorn 23</v>
          </cell>
        </row>
        <row r="21">
          <cell r="B21" t="str">
            <v>Power.Gen.NUG</v>
          </cell>
          <cell r="C21" t="str">
            <v>NO</v>
          </cell>
        </row>
        <row r="22">
          <cell r="B22" t="str">
            <v>KomaK</v>
          </cell>
          <cell r="C22" t="str">
            <v>QF KomaK</v>
          </cell>
        </row>
        <row r="23">
          <cell r="B23" t="str">
            <v>March Point 1</v>
          </cell>
          <cell r="C23" t="str">
            <v>March Point 1</v>
          </cell>
        </row>
        <row r="24">
          <cell r="B24" t="str">
            <v>March Point 2</v>
          </cell>
          <cell r="C24" t="str">
            <v>March Point 2</v>
          </cell>
        </row>
        <row r="25">
          <cell r="B25" t="str">
            <v>QF Nooksack I</v>
          </cell>
          <cell r="C25" t="str">
            <v>QF Nooksack</v>
          </cell>
        </row>
        <row r="26">
          <cell r="B26" t="str">
            <v>QF PERC</v>
          </cell>
          <cell r="C26" t="str">
            <v>QF PERC</v>
          </cell>
        </row>
        <row r="27">
          <cell r="B27" t="str">
            <v>QF PT Townsend</v>
          </cell>
          <cell r="C27" t="str">
            <v>QF Pt Townsend</v>
          </cell>
        </row>
        <row r="28">
          <cell r="B28" t="str">
            <v>QF Spokane MSW</v>
          </cell>
          <cell r="C28" t="str">
            <v>QF Spokane MSW</v>
          </cell>
        </row>
        <row r="29">
          <cell r="B29" t="str">
            <v>QF Sygitowicz</v>
          </cell>
          <cell r="C29" t="str">
            <v>QF Sygitowicz</v>
          </cell>
        </row>
        <row r="30">
          <cell r="B30" t="str">
            <v>SumasGen</v>
          </cell>
          <cell r="C30" t="str">
            <v>Sumas</v>
          </cell>
        </row>
        <row r="31">
          <cell r="B31" t="str">
            <v>Tenaska</v>
          </cell>
          <cell r="C31" t="str">
            <v>Tenaska</v>
          </cell>
        </row>
        <row r="32">
          <cell r="B32" t="str">
            <v>Twin</v>
          </cell>
          <cell r="C32" t="str">
            <v>QF Twin</v>
          </cell>
        </row>
        <row r="33">
          <cell r="B33" t="str">
            <v>Weeks</v>
          </cell>
          <cell r="C33" t="str">
            <v>QF Weeks</v>
          </cell>
        </row>
        <row r="34">
          <cell r="B34" t="str">
            <v>Power.Gen.Cogen</v>
          </cell>
          <cell r="C34" t="str">
            <v>NO</v>
          </cell>
        </row>
        <row r="35">
          <cell r="B35" t="str">
            <v>Encogen</v>
          </cell>
          <cell r="C35" t="str">
            <v>Encogen</v>
          </cell>
        </row>
        <row r="36">
          <cell r="B36" t="str">
            <v>Fred1</v>
          </cell>
          <cell r="C36" t="str">
            <v>Fred1</v>
          </cell>
        </row>
        <row r="37">
          <cell r="B37" t="str">
            <v>Fred1DF</v>
          </cell>
          <cell r="C37" t="str">
            <v>Fred1 DF</v>
          </cell>
        </row>
        <row r="38">
          <cell r="B38" t="str">
            <v>Power.Gen.Coal</v>
          </cell>
          <cell r="C38" t="str">
            <v>NO</v>
          </cell>
        </row>
        <row r="39">
          <cell r="B39" t="str">
            <v>Colstrip 1</v>
          </cell>
          <cell r="C39" t="str">
            <v>Colstrip 12</v>
          </cell>
        </row>
        <row r="40">
          <cell r="B40" t="str">
            <v>Colstrip 2</v>
          </cell>
          <cell r="C40" t="str">
            <v>Colstrip 12</v>
          </cell>
        </row>
        <row r="41">
          <cell r="B41" t="str">
            <v>Colstrip 3</v>
          </cell>
          <cell r="C41" t="str">
            <v>Colstrip 34</v>
          </cell>
        </row>
        <row r="42">
          <cell r="B42" t="str">
            <v>Colstrip 4</v>
          </cell>
          <cell r="C42" t="str">
            <v>Colstrip 34</v>
          </cell>
        </row>
        <row r="43">
          <cell r="B43" t="str">
            <v>Power.LTContracts</v>
          </cell>
          <cell r="C43" t="str">
            <v>NO</v>
          </cell>
        </row>
        <row r="44">
          <cell r="B44" t="str">
            <v>Baker Repl</v>
          </cell>
          <cell r="C44" t="str">
            <v>Baker Repl</v>
          </cell>
        </row>
        <row r="45">
          <cell r="B45" t="str">
            <v>BPA-SnohConserv</v>
          </cell>
          <cell r="C45" t="str">
            <v>SnohCons</v>
          </cell>
        </row>
        <row r="46">
          <cell r="B46" t="str">
            <v>CEA-EA</v>
          </cell>
          <cell r="C46" t="str">
            <v>CEA-EA</v>
          </cell>
        </row>
        <row r="47">
          <cell r="B47" t="str">
            <v>Hopkins Ridge Wind</v>
          </cell>
          <cell r="C47" t="str">
            <v>Hopkins Ridge</v>
          </cell>
        </row>
        <row r="48">
          <cell r="B48" t="str">
            <v>MPC 1</v>
          </cell>
          <cell r="C48" t="str">
            <v>MPC</v>
          </cell>
        </row>
        <row r="49">
          <cell r="B49" t="str">
            <v>MPC 2</v>
          </cell>
          <cell r="C49" t="str">
            <v>MPC</v>
          </cell>
        </row>
        <row r="50">
          <cell r="B50" t="str">
            <v>North Wasco</v>
          </cell>
          <cell r="C50" t="str">
            <v>North Wasco</v>
          </cell>
        </row>
        <row r="51">
          <cell r="B51" t="str">
            <v>PG&amp;E X Pur</v>
          </cell>
          <cell r="C51" t="str">
            <v>PG&amp;E</v>
          </cell>
        </row>
        <row r="52">
          <cell r="B52" t="str">
            <v>PG&amp;E X Sale</v>
          </cell>
          <cell r="C52" t="str">
            <v>PG&amp;E</v>
          </cell>
        </row>
        <row r="53">
          <cell r="B53" t="str">
            <v>Point Roberts</v>
          </cell>
          <cell r="C53" t="str">
            <v>Point Roberts</v>
          </cell>
        </row>
        <row r="54">
          <cell r="B54" t="str">
            <v>Wild Horse Wind</v>
          </cell>
          <cell r="C54" t="str">
            <v>Wild Horse</v>
          </cell>
        </row>
        <row r="55">
          <cell r="B55" t="str">
            <v>WNP-3 Exchange</v>
          </cell>
          <cell r="C55" t="str">
            <v>WNP-3 Exch</v>
          </cell>
        </row>
        <row r="56">
          <cell r="B56" t="str">
            <v>WNP-3 Return</v>
          </cell>
          <cell r="C56" t="str">
            <v>WNP-3 Return</v>
          </cell>
        </row>
        <row r="57">
          <cell r="B57" t="str">
            <v>Power.Exchange</v>
          </cell>
          <cell r="C57" t="str">
            <v>Secondary Purch</v>
          </cell>
        </row>
        <row r="58">
          <cell r="B58" t="str">
            <v>Power.Core</v>
          </cell>
          <cell r="C58" t="str">
            <v>NO</v>
          </cell>
        </row>
        <row r="59">
          <cell r="B59" t="str">
            <v>Power.Core . Purchase</v>
          </cell>
          <cell r="C59" t="str">
            <v>Secondary Purch</v>
          </cell>
        </row>
        <row r="60">
          <cell r="B60" t="str">
            <v>Power.Core . Sale</v>
          </cell>
          <cell r="C60" t="str">
            <v>Secondary Sale</v>
          </cell>
        </row>
        <row r="61">
          <cell r="B61" t="str">
            <v>Power.Opt</v>
          </cell>
          <cell r="C61" t="str">
            <v>NO</v>
          </cell>
        </row>
        <row r="62">
          <cell r="B62" t="str">
            <v>Power.Opt . Purchase</v>
          </cell>
          <cell r="C62" t="str">
            <v>Opt. Secondary Pur</v>
          </cell>
        </row>
        <row r="63">
          <cell r="B63" t="str">
            <v>Power.Opt . Sale</v>
          </cell>
          <cell r="C63" t="str">
            <v>Opt. Secondary Pur</v>
          </cell>
        </row>
        <row r="64">
          <cell r="B64" t="str">
            <v>Power.Spot</v>
          </cell>
          <cell r="C64" t="str">
            <v>NO</v>
          </cell>
        </row>
        <row r="65">
          <cell r="B65" t="str">
            <v>Power.Spot-Region N/A-Net Spot-Purchase-Future Spot Contract</v>
          </cell>
          <cell r="C65" t="str">
            <v>Spot Open Purchases</v>
          </cell>
        </row>
        <row r="66">
          <cell r="B66" t="str">
            <v>Power.Spot-Region N/A-Net Spot-Sale-Future Spot Contract</v>
          </cell>
          <cell r="C66" t="str">
            <v>Spot Open Sales</v>
          </cell>
        </row>
        <row r="67">
          <cell r="B67" t="str">
            <v>Power.SpotCOBPurchase-Future Spot Contract</v>
          </cell>
          <cell r="C67" t="str">
            <v>Spot Open Purchases</v>
          </cell>
        </row>
        <row r="68">
          <cell r="B68" t="str">
            <v>Power.SpotMIDCPurchase-Future Spot Contract</v>
          </cell>
          <cell r="C68" t="str">
            <v>Spot Open Purchases</v>
          </cell>
        </row>
        <row r="69">
          <cell r="B69" t="str">
            <v>Power.SpotMIDCSale-Future Spot Contract</v>
          </cell>
          <cell r="C69" t="str">
            <v>Spot Open Sales</v>
          </cell>
        </row>
        <row r="70">
          <cell r="B70" t="str">
            <v>Gas.Load</v>
          </cell>
          <cell r="C70" t="str">
            <v>NO</v>
          </cell>
        </row>
        <row r="71">
          <cell r="B71" t="str">
            <v>Gas.PSEE.Core</v>
          </cell>
          <cell r="C71" t="str">
            <v>NO</v>
          </cell>
        </row>
        <row r="72">
          <cell r="B72" t="str">
            <v>Gas.PSEE.Spot</v>
          </cell>
          <cell r="C72" t="str">
            <v>NO</v>
          </cell>
        </row>
        <row r="73">
          <cell r="B73" t="str">
            <v>Gas.PSEG.Core</v>
          </cell>
          <cell r="C73" t="str">
            <v>NO</v>
          </cell>
        </row>
        <row r="74">
          <cell r="B74" t="str">
            <v>Gas.PSEG.Spot</v>
          </cell>
          <cell r="C74" t="str">
            <v>NO</v>
          </cell>
        </row>
        <row r="75">
          <cell r="B75" t="str">
            <v>Gas.PSEG.Core</v>
          </cell>
          <cell r="C75" t="str">
            <v>NO</v>
          </cell>
        </row>
        <row r="76">
          <cell r="B76" t="str">
            <v>Gas.PSEG.Spot</v>
          </cell>
          <cell r="C76" t="str">
            <v>NO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Property Taxes Project XYZ"/>
      <sheetName val="Assumptions Project XYZ"/>
      <sheetName val="Sharon's Worksheet"/>
    </sheetNames>
    <sheetDataSet>
      <sheetData sheetId="0" refreshError="1"/>
      <sheetData sheetId="1" refreshError="1"/>
      <sheetData sheetId="2" refreshError="1">
        <row r="1">
          <cell r="A1" t="str">
            <v>WH Expansion Project</v>
          </cell>
        </row>
        <row r="3">
          <cell r="C3">
            <v>1680000</v>
          </cell>
        </row>
        <row r="4">
          <cell r="C4">
            <v>92000000</v>
          </cell>
        </row>
      </sheetData>
      <sheetData sheetId="3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itehorn Emission Calcs"/>
      <sheetName val="Fredonia Emission Calcs"/>
      <sheetName val="Load Shape"/>
      <sheetName val="Load Source Data"/>
      <sheetName val="Reduced Load Points"/>
      <sheetName val="Plant Summary"/>
      <sheetName val="Emissions"/>
      <sheetName val="Data for Port. Screening Model"/>
      <sheetName val="Load &amp; Price Develop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estions"/>
      <sheetName val="Gen Inputs"/>
      <sheetName val="Inc Stmt"/>
      <sheetName val="Load &amp; Rev"/>
      <sheetName val="O&amp;M"/>
      <sheetName val="Case 3a - Differentiated Cust"/>
      <sheetName val="CapEx Case3"/>
      <sheetName val="Case 2 - Enhanced Cust Service"/>
      <sheetName val="CapEx Case2"/>
      <sheetName val="Case 1 - Basic Cust Service"/>
      <sheetName val="Stmts|Cost+"/>
      <sheetName val="DATA=&gt;"/>
      <sheetName val="Elec Vehicle Load Estimates"/>
      <sheetName val="Old=&gt;"/>
      <sheetName val="Stmts| Take rate"/>
      <sheetName val="Stmts|Rate Case"/>
      <sheetName val="Rates"/>
    </sheetNames>
    <sheetDataSet>
      <sheetData sheetId="0" refreshError="1"/>
      <sheetData sheetId="1" refreshError="1">
        <row r="20">
          <cell r="B20">
            <v>2011</v>
          </cell>
        </row>
        <row r="21">
          <cell r="B21">
            <v>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Mthly Detail"/>
      <sheetName val="QTD"/>
      <sheetName val="QTD Detail"/>
      <sheetName val="YTD"/>
      <sheetName val="YTD Detail"/>
      <sheetName val="12ME"/>
      <sheetName val="12ME Detail"/>
      <sheetName val="MSC"/>
      <sheetName val="Warehouse"/>
    </sheetNames>
    <sheetDataSet>
      <sheetData sheetId="0" refreshError="1">
        <row r="11">
          <cell r="B11">
            <v>38315912.890000001</v>
          </cell>
          <cell r="D11">
            <v>38617570.920000002</v>
          </cell>
        </row>
        <row r="35">
          <cell r="B35">
            <v>3291140.23</v>
          </cell>
          <cell r="D35">
            <v>2850009.59</v>
          </cell>
        </row>
      </sheetData>
      <sheetData sheetId="1" refreshError="1"/>
      <sheetData sheetId="2" refreshError="1">
        <row r="11">
          <cell r="B11">
            <v>114544123.58</v>
          </cell>
          <cell r="D11">
            <v>115427962.81</v>
          </cell>
        </row>
        <row r="35">
          <cell r="B35">
            <v>9477596.2200000007</v>
          </cell>
          <cell r="D35">
            <v>8390085.5700000003</v>
          </cell>
        </row>
      </sheetData>
      <sheetData sheetId="3" refreshError="1"/>
      <sheetData sheetId="4" refreshError="1">
        <row r="13">
          <cell r="B13">
            <v>442274679.98000002</v>
          </cell>
          <cell r="D13">
            <v>456053669.91000003</v>
          </cell>
        </row>
        <row r="36">
          <cell r="B36">
            <v>30680704.5</v>
          </cell>
          <cell r="D36">
            <v>28211360.780000001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nce with Sept 30"/>
      <sheetName val="Vs Prior"/>
      <sheetName val="Amounts v BOD 8-1"/>
      <sheetName val="MWH v BOD 8-1"/>
      <sheetName val="Amounts v 2002"/>
      <sheetName val="MWH v 2002"/>
      <sheetName val="datamwh"/>
      <sheetName val="pivot"/>
      <sheetName val="pivoted data"/>
      <sheetName val="dataamounts"/>
      <sheetName val="pivot amounts"/>
      <sheetName val="pivoted amounts"/>
      <sheetName val="Mthly"/>
      <sheetName val="QTD"/>
      <sheetName val="YT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3">
          <cell r="D3" t="str">
            <v>System Load</v>
          </cell>
          <cell r="E3">
            <v>2169059.4329817998</v>
          </cell>
          <cell r="F3">
            <v>1828113.0907570799</v>
          </cell>
          <cell r="G3">
            <v>1879661.3270938301</v>
          </cell>
          <cell r="H3">
            <v>1617039.768805</v>
          </cell>
          <cell r="I3">
            <v>1557605.31231483</v>
          </cell>
          <cell r="J3">
            <v>1464758.78510336</v>
          </cell>
          <cell r="K3">
            <v>1482934.4591310199</v>
          </cell>
          <cell r="L3">
            <v>1515097.7818616901</v>
          </cell>
          <cell r="M3">
            <v>1496389.61866799</v>
          </cell>
          <cell r="N3">
            <v>1722035.1056880001</v>
          </cell>
          <cell r="O3">
            <v>1876095.6903393101</v>
          </cell>
          <cell r="P3">
            <v>2190998.1612300598</v>
          </cell>
        </row>
        <row r="4">
          <cell r="D4" t="str">
            <v>New Turbines</v>
          </cell>
          <cell r="E4">
            <v>8461.4746063911807</v>
          </cell>
          <cell r="F4">
            <v>7857.0659803868903</v>
          </cell>
          <cell r="G4">
            <v>7453.2269189113003</v>
          </cell>
          <cell r="H4">
            <v>3687.0772964504499</v>
          </cell>
          <cell r="I4">
            <v>1067.12344125654</v>
          </cell>
          <cell r="J4">
            <v>1567.0537423913099</v>
          </cell>
          <cell r="K4">
            <v>16483.881752741599</v>
          </cell>
          <cell r="L4">
            <v>20462.0824179683</v>
          </cell>
          <cell r="M4">
            <v>25301.404855093599</v>
          </cell>
          <cell r="N4">
            <v>33521.1363336184</v>
          </cell>
          <cell r="O4">
            <v>20368.928977152998</v>
          </cell>
          <cell r="P4">
            <v>18183.8629366315</v>
          </cell>
        </row>
        <row r="5">
          <cell r="D5" t="str">
            <v>Colstrip 1&amp;2</v>
          </cell>
          <cell r="E5">
            <v>198648</v>
          </cell>
          <cell r="F5">
            <v>179424</v>
          </cell>
          <cell r="G5">
            <v>198648</v>
          </cell>
          <cell r="H5">
            <v>172560</v>
          </cell>
          <cell r="I5">
            <v>105648</v>
          </cell>
          <cell r="J5">
            <v>121680</v>
          </cell>
          <cell r="K5">
            <v>198648</v>
          </cell>
          <cell r="L5">
            <v>198648</v>
          </cell>
          <cell r="M5">
            <v>192240</v>
          </cell>
          <cell r="N5">
            <v>198915</v>
          </cell>
          <cell r="O5">
            <v>192240</v>
          </cell>
          <cell r="P5">
            <v>198648</v>
          </cell>
        </row>
        <row r="6">
          <cell r="D6" t="str">
            <v>Colstrip 3&amp;4</v>
          </cell>
          <cell r="E6">
            <v>246264</v>
          </cell>
          <cell r="F6">
            <v>222432</v>
          </cell>
          <cell r="G6">
            <v>151032</v>
          </cell>
          <cell r="H6">
            <v>118635</v>
          </cell>
          <cell r="I6">
            <v>230640</v>
          </cell>
          <cell r="J6">
            <v>238320</v>
          </cell>
          <cell r="K6">
            <v>246264</v>
          </cell>
          <cell r="L6">
            <v>246264</v>
          </cell>
          <cell r="M6">
            <v>238320</v>
          </cell>
          <cell r="N6">
            <v>246595</v>
          </cell>
          <cell r="O6">
            <v>238320</v>
          </cell>
          <cell r="P6">
            <v>246264</v>
          </cell>
        </row>
        <row r="7">
          <cell r="D7" t="str">
            <v>Encogen CCCT</v>
          </cell>
          <cell r="E7">
            <v>98750.744768590797</v>
          </cell>
          <cell r="F7">
            <v>85741.5958919533</v>
          </cell>
          <cell r="G7">
            <v>96655.053309506402</v>
          </cell>
          <cell r="H7">
            <v>73857.076608487405</v>
          </cell>
          <cell r="I7">
            <v>58807.511979832801</v>
          </cell>
          <cell r="J7">
            <v>64533.640530937002</v>
          </cell>
          <cell r="K7">
            <v>106250.29199277599</v>
          </cell>
          <cell r="L7">
            <v>114686.546744746</v>
          </cell>
          <cell r="M7">
            <v>112845.606482456</v>
          </cell>
          <cell r="N7">
            <v>110591.62748671899</v>
          </cell>
          <cell r="O7">
            <v>97347.812855949596</v>
          </cell>
          <cell r="P7">
            <v>96427.505899668104</v>
          </cell>
        </row>
        <row r="8">
          <cell r="D8" t="str">
            <v>CT Total for Load</v>
          </cell>
          <cell r="E8">
            <v>16743.172492879999</v>
          </cell>
          <cell r="F8">
            <v>15522.777889884201</v>
          </cell>
          <cell r="G8">
            <v>13731.8301860421</v>
          </cell>
          <cell r="H8">
            <v>7373.2704506308301</v>
          </cell>
          <cell r="I8">
            <v>0</v>
          </cell>
          <cell r="J8">
            <v>1764.67665193272</v>
          </cell>
          <cell r="K8">
            <v>46644.985516511202</v>
          </cell>
          <cell r="L8">
            <v>62265.0795522021</v>
          </cell>
          <cell r="M8">
            <v>80835.862015166902</v>
          </cell>
          <cell r="N8">
            <v>114280.63840600599</v>
          </cell>
          <cell r="O8">
            <v>62896.809058547202</v>
          </cell>
          <cell r="P8">
            <v>50345.606342280902</v>
          </cell>
        </row>
        <row r="9">
          <cell r="D9" t="str">
            <v>PSPL Hydro</v>
          </cell>
          <cell r="E9">
            <v>111434.44784132</v>
          </cell>
          <cell r="F9">
            <v>101367.39441851201</v>
          </cell>
          <cell r="G9">
            <v>113457.89971386699</v>
          </cell>
          <cell r="H9">
            <v>97592.246186799995</v>
          </cell>
          <cell r="I9">
            <v>128521.354983667</v>
          </cell>
          <cell r="J9">
            <v>156598.90412633299</v>
          </cell>
          <cell r="K9">
            <v>148927.155065</v>
          </cell>
          <cell r="L9">
            <v>87823.782790800004</v>
          </cell>
          <cell r="M9">
            <v>52673.504000000001</v>
          </cell>
          <cell r="N9">
            <v>90601.804000000004</v>
          </cell>
          <cell r="O9">
            <v>134578.1243236</v>
          </cell>
          <cell r="P9">
            <v>138751.67965559999</v>
          </cell>
        </row>
        <row r="10">
          <cell r="D10" t="str">
            <v>Mid-Columbia</v>
          </cell>
          <cell r="E10">
            <v>676705.2</v>
          </cell>
          <cell r="F10">
            <v>497795.2</v>
          </cell>
          <cell r="G10">
            <v>597580.80000000005</v>
          </cell>
          <cell r="H10">
            <v>563130</v>
          </cell>
          <cell r="I10">
            <v>657708.4</v>
          </cell>
          <cell r="J10">
            <v>668016</v>
          </cell>
          <cell r="K10">
            <v>574058</v>
          </cell>
          <cell r="L10">
            <v>464932</v>
          </cell>
          <cell r="M10">
            <v>346164</v>
          </cell>
          <cell r="N10">
            <v>384052.8</v>
          </cell>
          <cell r="O10">
            <v>452700</v>
          </cell>
          <cell r="P10">
            <v>509020</v>
          </cell>
        </row>
        <row r="11">
          <cell r="D11" t="str">
            <v>Canadian Allocation</v>
          </cell>
          <cell r="E11">
            <v>-20832</v>
          </cell>
          <cell r="F11">
            <v>-19488</v>
          </cell>
          <cell r="G11">
            <v>-21576</v>
          </cell>
          <cell r="H11">
            <v>-30198</v>
          </cell>
          <cell r="I11">
            <v>-31248</v>
          </cell>
          <cell r="J11">
            <v>-30240</v>
          </cell>
          <cell r="K11">
            <v>-31248</v>
          </cell>
          <cell r="L11">
            <v>-28272</v>
          </cell>
          <cell r="M11">
            <v>-27360</v>
          </cell>
          <cell r="N11">
            <v>-28310</v>
          </cell>
          <cell r="O11">
            <v>-27360</v>
          </cell>
          <cell r="P11">
            <v>-28272</v>
          </cell>
        </row>
        <row r="12">
          <cell r="D12" t="str">
            <v>Baker Replacement</v>
          </cell>
          <cell r="E12">
            <v>1750</v>
          </cell>
          <cell r="F12">
            <v>1750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1750</v>
          </cell>
          <cell r="P12">
            <v>1750</v>
          </cell>
        </row>
        <row r="13">
          <cell r="D13" t="str">
            <v>BC Hydro Point Roberts</v>
          </cell>
          <cell r="E13">
            <v>2455.1999999999998</v>
          </cell>
          <cell r="F13">
            <v>2150.4</v>
          </cell>
          <cell r="G13">
            <v>1934.4</v>
          </cell>
          <cell r="H13">
            <v>1725.6</v>
          </cell>
          <cell r="I13">
            <v>1413.6</v>
          </cell>
          <cell r="J13">
            <v>1224</v>
          </cell>
          <cell r="K13">
            <v>1339.2</v>
          </cell>
          <cell r="L13">
            <v>1413.6</v>
          </cell>
          <cell r="M13">
            <v>1296</v>
          </cell>
          <cell r="N13">
            <v>1564.5</v>
          </cell>
          <cell r="O13">
            <v>2088</v>
          </cell>
          <cell r="P13">
            <v>2827.2</v>
          </cell>
        </row>
        <row r="14">
          <cell r="D14" t="str">
            <v>BPA Snohomish Conservation</v>
          </cell>
          <cell r="E14">
            <v>7616</v>
          </cell>
          <cell r="F14">
            <v>6912</v>
          </cell>
          <cell r="G14">
            <v>7616</v>
          </cell>
          <cell r="H14">
            <v>7424</v>
          </cell>
          <cell r="I14">
            <v>7616</v>
          </cell>
          <cell r="J14">
            <v>7360</v>
          </cell>
          <cell r="K14">
            <v>7616</v>
          </cell>
          <cell r="L14">
            <v>7680</v>
          </cell>
          <cell r="M14">
            <v>7296</v>
          </cell>
          <cell r="N14">
            <v>7680</v>
          </cell>
          <cell r="O14">
            <v>7360</v>
          </cell>
          <cell r="P14">
            <v>7552</v>
          </cell>
        </row>
        <row r="15">
          <cell r="D15" t="str">
            <v>Capacity Purchase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</row>
        <row r="16">
          <cell r="D16" t="str">
            <v>CSPE</v>
          </cell>
          <cell r="E16">
            <v>11904</v>
          </cell>
          <cell r="F16">
            <v>10012.799999999999</v>
          </cell>
          <cell r="G16">
            <v>11904</v>
          </cell>
        </row>
        <row r="17">
          <cell r="D17" t="str">
            <v>MPC Firm Contract</v>
          </cell>
          <cell r="E17">
            <v>66216</v>
          </cell>
          <cell r="F17">
            <v>59808</v>
          </cell>
          <cell r="G17">
            <v>40920</v>
          </cell>
          <cell r="H17">
            <v>32355</v>
          </cell>
          <cell r="I17">
            <v>61752</v>
          </cell>
          <cell r="J17">
            <v>64080</v>
          </cell>
          <cell r="K17">
            <v>66216</v>
          </cell>
          <cell r="L17">
            <v>66216</v>
          </cell>
          <cell r="M17">
            <v>64080</v>
          </cell>
          <cell r="N17">
            <v>66305</v>
          </cell>
          <cell r="O17">
            <v>64080</v>
          </cell>
          <cell r="P17">
            <v>66216</v>
          </cell>
        </row>
        <row r="18">
          <cell r="D18" t="str">
            <v>North Wasco</v>
          </cell>
          <cell r="E18">
            <v>2889.1</v>
          </cell>
          <cell r="F18">
            <v>2800.2</v>
          </cell>
          <cell r="G18">
            <v>3382.4</v>
          </cell>
          <cell r="H18">
            <v>3271.2</v>
          </cell>
          <cell r="I18">
            <v>3486.8</v>
          </cell>
          <cell r="J18">
            <v>3370.6</v>
          </cell>
          <cell r="K18">
            <v>3603</v>
          </cell>
          <cell r="L18">
            <v>3577.2</v>
          </cell>
          <cell r="M18">
            <v>3548.1</v>
          </cell>
          <cell r="N18">
            <v>3703.8333333333298</v>
          </cell>
          <cell r="O18">
            <v>3452.9333333333302</v>
          </cell>
          <cell r="P18">
            <v>1942.4749999999999</v>
          </cell>
        </row>
        <row r="19">
          <cell r="D19" t="str">
            <v>PG&amp;E Exchange Storage Acctg</v>
          </cell>
          <cell r="E19">
            <v>86400</v>
          </cell>
          <cell r="F19">
            <v>81000</v>
          </cell>
          <cell r="G19">
            <v>0</v>
          </cell>
          <cell r="H19">
            <v>0</v>
          </cell>
          <cell r="I19">
            <v>0</v>
          </cell>
          <cell r="J19">
            <v>-10800</v>
          </cell>
          <cell r="K19">
            <v>-66600</v>
          </cell>
          <cell r="L19">
            <v>-189000</v>
          </cell>
          <cell r="M19">
            <v>-146600</v>
          </cell>
          <cell r="N19">
            <v>0</v>
          </cell>
          <cell r="O19">
            <v>97200</v>
          </cell>
          <cell r="P19">
            <v>148400</v>
          </cell>
        </row>
        <row r="20">
          <cell r="D20" t="str">
            <v>PPL Contract 15 yr</v>
          </cell>
          <cell r="E20">
            <v>98885.6</v>
          </cell>
          <cell r="F20">
            <v>87945.600000000006</v>
          </cell>
          <cell r="G20">
            <v>98699.199999999997</v>
          </cell>
          <cell r="H20">
            <v>78194.399999999994</v>
          </cell>
          <cell r="I20">
            <v>76808</v>
          </cell>
          <cell r="J20">
            <v>74920</v>
          </cell>
          <cell r="K20">
            <v>94923.199999999997</v>
          </cell>
          <cell r="L20">
            <v>82751.199999999997</v>
          </cell>
          <cell r="M20">
            <v>85128</v>
          </cell>
          <cell r="N20">
            <v>97185.1</v>
          </cell>
        </row>
        <row r="21">
          <cell r="D21" t="str">
            <v>QF Koma Kulshan Hydro</v>
          </cell>
          <cell r="E21">
            <v>1621.3333333333301</v>
          </cell>
          <cell r="F21">
            <v>133</v>
          </cell>
          <cell r="G21">
            <v>503</v>
          </cell>
          <cell r="H21">
            <v>1350</v>
          </cell>
          <cell r="I21">
            <v>3583.3333333333298</v>
          </cell>
          <cell r="J21">
            <v>8683.6666666666697</v>
          </cell>
          <cell r="K21">
            <v>6824.3333333333303</v>
          </cell>
          <cell r="L21">
            <v>3325</v>
          </cell>
          <cell r="M21">
            <v>1128.7722222222201</v>
          </cell>
          <cell r="N21">
            <v>1744</v>
          </cell>
          <cell r="O21">
            <v>3958.5596296296299</v>
          </cell>
          <cell r="P21">
            <v>2678.6666666666702</v>
          </cell>
        </row>
        <row r="22">
          <cell r="D22" t="str">
            <v>QF March Point Cogen Phase 1</v>
          </cell>
          <cell r="E22">
            <v>63113.52</v>
          </cell>
          <cell r="F22">
            <v>55781.760000000002</v>
          </cell>
          <cell r="G22">
            <v>63113.52</v>
          </cell>
          <cell r="H22">
            <v>59037.599999999999</v>
          </cell>
          <cell r="I22">
            <v>49853.52</v>
          </cell>
          <cell r="J22">
            <v>61077.599999999999</v>
          </cell>
          <cell r="K22">
            <v>63113.52</v>
          </cell>
          <cell r="L22">
            <v>61889.52</v>
          </cell>
          <cell r="M22">
            <v>61077.599999999999</v>
          </cell>
          <cell r="N22">
            <v>63113.52</v>
          </cell>
          <cell r="O22">
            <v>61077.599999999999</v>
          </cell>
          <cell r="P22">
            <v>63113.52</v>
          </cell>
        </row>
        <row r="23">
          <cell r="D23" t="str">
            <v>QF March Point Cogen Phase 2</v>
          </cell>
          <cell r="E23">
            <v>37611.308350027502</v>
          </cell>
          <cell r="F23">
            <v>33598.937036176801</v>
          </cell>
          <cell r="G23">
            <v>37830.754633342898</v>
          </cell>
          <cell r="H23">
            <v>34461.591989947003</v>
          </cell>
          <cell r="I23">
            <v>32211.314285714299</v>
          </cell>
          <cell r="J23">
            <v>35928</v>
          </cell>
          <cell r="K23">
            <v>38504.846279659498</v>
          </cell>
          <cell r="L23">
            <v>38905.496510678597</v>
          </cell>
          <cell r="M23">
            <v>39209.837478468602</v>
          </cell>
          <cell r="N23">
            <v>41268.680308400202</v>
          </cell>
          <cell r="O23">
            <v>38187.751928383303</v>
          </cell>
          <cell r="P23">
            <v>38848.875059648701</v>
          </cell>
        </row>
        <row r="24">
          <cell r="D24" t="str">
            <v>QF Port Townsend Hydro</v>
          </cell>
          <cell r="E24">
            <v>248.92</v>
          </cell>
          <cell r="F24">
            <v>225.65992592592599</v>
          </cell>
          <cell r="G24">
            <v>274.80007407407402</v>
          </cell>
          <cell r="H24">
            <v>258.06</v>
          </cell>
          <cell r="I24">
            <v>246.34</v>
          </cell>
          <cell r="J24">
            <v>259.27333333333303</v>
          </cell>
          <cell r="K24">
            <v>258.81333333333299</v>
          </cell>
          <cell r="L24">
            <v>262.48666666666702</v>
          </cell>
          <cell r="M24">
            <v>167.74666666666701</v>
          </cell>
          <cell r="N24">
            <v>166.76666666666699</v>
          </cell>
          <cell r="O24">
            <v>161.891111111111</v>
          </cell>
          <cell r="P24">
            <v>162.76740740740701</v>
          </cell>
        </row>
        <row r="25">
          <cell r="D25" t="str">
            <v>QF Shipp Hutch Creek</v>
          </cell>
          <cell r="E25">
            <v>122.069</v>
          </cell>
          <cell r="F25">
            <v>0</v>
          </cell>
          <cell r="G25">
            <v>48.722999999999999</v>
          </cell>
          <cell r="H25">
            <v>137.28399999999999</v>
          </cell>
          <cell r="I25">
            <v>209.81100000000001</v>
          </cell>
          <cell r="J25">
            <v>374.70100000000002</v>
          </cell>
          <cell r="K25">
            <v>282.74299999999999</v>
          </cell>
          <cell r="L25">
            <v>281.77600000000001</v>
          </cell>
          <cell r="M25">
            <v>0</v>
          </cell>
          <cell r="N25">
            <v>25.204000000000001</v>
          </cell>
          <cell r="O25">
            <v>190.74199999999999</v>
          </cell>
          <cell r="P25">
            <v>58.033999999999999</v>
          </cell>
        </row>
        <row r="26">
          <cell r="D26" t="str">
            <v>QF PERC Puyallup</v>
          </cell>
          <cell r="E26">
            <v>1302</v>
          </cell>
          <cell r="F26">
            <v>1176</v>
          </cell>
          <cell r="G26">
            <v>1302</v>
          </cell>
          <cell r="H26">
            <v>1260</v>
          </cell>
          <cell r="I26">
            <v>1302</v>
          </cell>
          <cell r="J26">
            <v>1260</v>
          </cell>
          <cell r="K26">
            <v>1302</v>
          </cell>
          <cell r="L26">
            <v>1302</v>
          </cell>
          <cell r="M26">
            <v>1260</v>
          </cell>
          <cell r="N26">
            <v>1302</v>
          </cell>
          <cell r="O26">
            <v>1260</v>
          </cell>
          <cell r="P26">
            <v>1302</v>
          </cell>
        </row>
        <row r="27">
          <cell r="D27" t="str">
            <v>QF Spokane MSW</v>
          </cell>
          <cell r="E27">
            <v>12033</v>
          </cell>
          <cell r="F27">
            <v>7718</v>
          </cell>
          <cell r="G27">
            <v>12385</v>
          </cell>
          <cell r="H27">
            <v>12913</v>
          </cell>
          <cell r="I27">
            <v>12105</v>
          </cell>
          <cell r="J27">
            <v>12307</v>
          </cell>
          <cell r="K27">
            <v>11912</v>
          </cell>
          <cell r="L27">
            <v>12753</v>
          </cell>
          <cell r="M27">
            <v>12301.5789473684</v>
          </cell>
          <cell r="N27">
            <v>9912</v>
          </cell>
          <cell r="O27">
            <v>12240</v>
          </cell>
          <cell r="P27">
            <v>12602</v>
          </cell>
        </row>
        <row r="28">
          <cell r="D28" t="str">
            <v>QF Sumas</v>
          </cell>
          <cell r="E28">
            <v>65303.357239475001</v>
          </cell>
          <cell r="F28">
            <v>54826.493821491596</v>
          </cell>
          <cell r="G28">
            <v>63344.185743877402</v>
          </cell>
          <cell r="H28">
            <v>38225.0904979396</v>
          </cell>
          <cell r="I28">
            <v>27273.158667087198</v>
          </cell>
          <cell r="J28">
            <v>25787.041095046399</v>
          </cell>
          <cell r="K28">
            <v>74572.930287018302</v>
          </cell>
          <cell r="L28">
            <v>84858.994806610994</v>
          </cell>
          <cell r="M28">
            <v>84644.248545231894</v>
          </cell>
          <cell r="N28">
            <v>80614.094692817496</v>
          </cell>
          <cell r="O28">
            <v>66561.0175921833</v>
          </cell>
          <cell r="P28">
            <v>63912.475938638898</v>
          </cell>
        </row>
        <row r="29">
          <cell r="D29" t="str">
            <v>QF Sygitowicz</v>
          </cell>
          <cell r="E29">
            <v>225</v>
          </cell>
          <cell r="F29">
            <v>251</v>
          </cell>
          <cell r="G29">
            <v>255</v>
          </cell>
          <cell r="H29">
            <v>182</v>
          </cell>
          <cell r="I29">
            <v>80</v>
          </cell>
          <cell r="J29">
            <v>35</v>
          </cell>
          <cell r="K29">
            <v>13</v>
          </cell>
          <cell r="L29">
            <v>1</v>
          </cell>
          <cell r="M29">
            <v>7</v>
          </cell>
          <cell r="N29">
            <v>49</v>
          </cell>
          <cell r="O29">
            <v>118</v>
          </cell>
          <cell r="P29">
            <v>205</v>
          </cell>
        </row>
        <row r="30">
          <cell r="D30" t="str">
            <v>QF Tenaska</v>
          </cell>
          <cell r="E30">
            <v>120063.99183491799</v>
          </cell>
          <cell r="F30">
            <v>101917.370241471</v>
          </cell>
          <cell r="G30">
            <v>116645.25301077</v>
          </cell>
          <cell r="H30">
            <v>72266.2553144782</v>
          </cell>
          <cell r="I30">
            <v>0</v>
          </cell>
          <cell r="J30">
            <v>51480.230259994001</v>
          </cell>
          <cell r="K30">
            <v>137872.39187853399</v>
          </cell>
          <cell r="L30">
            <v>157546.85610275099</v>
          </cell>
          <cell r="M30">
            <v>157448.39469890599</v>
          </cell>
          <cell r="N30">
            <v>149865.71757899001</v>
          </cell>
          <cell r="O30">
            <v>123291.932409453</v>
          </cell>
          <cell r="P30">
            <v>118195.434134207</v>
          </cell>
        </row>
        <row r="31">
          <cell r="D31" t="str">
            <v>QF Twin Falls</v>
          </cell>
          <cell r="E31">
            <v>7581.2727272727298</v>
          </cell>
          <cell r="F31">
            <v>6831.6363636363603</v>
          </cell>
          <cell r="G31">
            <v>6760.3636363636397</v>
          </cell>
          <cell r="H31">
            <v>8090.4545454545496</v>
          </cell>
          <cell r="I31">
            <v>11196.4545454545</v>
          </cell>
          <cell r="J31">
            <v>9688.9090909090901</v>
          </cell>
          <cell r="K31">
            <v>4124.7272727272702</v>
          </cell>
          <cell r="L31">
            <v>575.81818181818198</v>
          </cell>
          <cell r="M31">
            <v>189</v>
          </cell>
          <cell r="N31">
            <v>1933.3636363636399</v>
          </cell>
          <cell r="O31">
            <v>4917.2727272727298</v>
          </cell>
          <cell r="P31">
            <v>8057.1818181818198</v>
          </cell>
        </row>
        <row r="32">
          <cell r="D32" t="str">
            <v>QF Weeks Falls</v>
          </cell>
          <cell r="E32">
            <v>1157.8</v>
          </cell>
          <cell r="F32">
            <v>1188.3454545454499</v>
          </cell>
          <cell r="G32">
            <v>1036.76363636364</v>
          </cell>
          <cell r="H32">
            <v>1387.01818181818</v>
          </cell>
          <cell r="I32">
            <v>2139.0727272727299</v>
          </cell>
          <cell r="J32">
            <v>1896.23636363636</v>
          </cell>
          <cell r="K32">
            <v>756.65454545454497</v>
          </cell>
          <cell r="L32">
            <v>283.45454545454601</v>
          </cell>
          <cell r="M32">
            <v>11.5818181818182</v>
          </cell>
          <cell r="N32">
            <v>341.21818181818202</v>
          </cell>
          <cell r="O32">
            <v>918.14545454545498</v>
          </cell>
          <cell r="P32">
            <v>1424.6909090909101</v>
          </cell>
        </row>
        <row r="33">
          <cell r="D33" t="str">
            <v>WNP-3 BPA Exchange Power</v>
          </cell>
          <cell r="E33">
            <v>79709</v>
          </cell>
          <cell r="F33">
            <v>72025</v>
          </cell>
          <cell r="G33">
            <v>39352</v>
          </cell>
          <cell r="H33">
            <v>38113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77148</v>
          </cell>
          <cell r="P33">
            <v>79709</v>
          </cell>
        </row>
        <row r="34">
          <cell r="D34" t="str">
            <v>WNP3 Return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 t="str">
            <v>WWP Contract 15 yr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Interchange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 Data"/>
      <sheetName val="Cost Assumptions"/>
      <sheetName val="Cost Calculator"/>
    </sheetNames>
    <sheetDataSet>
      <sheetData sheetId="0" refreshError="1">
        <row r="3">
          <cell r="B3" t="str">
            <v>2010 RFP Proposal List</v>
          </cell>
        </row>
        <row r="4">
          <cell r="B4" t="str">
            <v>Centralia (IR tx) with or without BHP</v>
          </cell>
        </row>
        <row r="5">
          <cell r="B5" t="str">
            <v>Centralia (PSE system) without BHP own</v>
          </cell>
        </row>
        <row r="6">
          <cell r="B6" t="str">
            <v>Centralia (PSE system) W BHP</v>
          </cell>
        </row>
        <row r="7">
          <cell r="B7" t="str">
            <v>BHP (180 MW, PSE System)</v>
          </cell>
        </row>
        <row r="8">
          <cell r="B8">
            <v>0</v>
          </cell>
        </row>
        <row r="9">
          <cell r="B9">
            <v>0</v>
          </cell>
        </row>
        <row r="10">
          <cell r="B10">
            <v>0</v>
          </cell>
        </row>
        <row r="11">
          <cell r="B11">
            <v>0</v>
          </cell>
        </row>
        <row r="12">
          <cell r="B12">
            <v>0</v>
          </cell>
        </row>
        <row r="13">
          <cell r="B13">
            <v>0</v>
          </cell>
        </row>
        <row r="14">
          <cell r="B14">
            <v>0</v>
          </cell>
        </row>
        <row r="15">
          <cell r="B15">
            <v>0</v>
          </cell>
        </row>
        <row r="16">
          <cell r="B16">
            <v>0</v>
          </cell>
        </row>
        <row r="17">
          <cell r="B17">
            <v>0</v>
          </cell>
        </row>
        <row r="18">
          <cell r="B18">
            <v>0</v>
          </cell>
        </row>
        <row r="19">
          <cell r="B19">
            <v>0</v>
          </cell>
        </row>
        <row r="20">
          <cell r="B20" t="str">
            <v>Unsolicited Proposals</v>
          </cell>
        </row>
        <row r="21">
          <cell r="B21" t="str">
            <v>Peaker at Fredonia</v>
          </cell>
        </row>
        <row r="22">
          <cell r="B22" t="str">
            <v>CCCT at Frederickson</v>
          </cell>
        </row>
        <row r="23">
          <cell r="B23" t="str">
            <v>Lower Snake River 250MW #2</v>
          </cell>
        </row>
        <row r="24">
          <cell r="B24" t="str">
            <v>Lower Snake River 250MW #3</v>
          </cell>
        </row>
        <row r="25">
          <cell r="B25" t="str">
            <v>Lower Snake River 250MW #4</v>
          </cell>
        </row>
        <row r="26">
          <cell r="B26" t="str">
            <v>Lower Snake River 250MW #5</v>
          </cell>
        </row>
        <row r="27">
          <cell r="B27" t="str">
            <v>Wind ppa test</v>
          </cell>
        </row>
        <row r="28">
          <cell r="B28" t="str">
            <v>Lower Snake River Phase I</v>
          </cell>
        </row>
      </sheetData>
      <sheetData sheetId="1" refreshError="1"/>
      <sheetData sheetId="2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NG SALES &amp; Gas Cost"/>
      <sheetName val="Instructions"/>
      <sheetName val="Description"/>
      <sheetName val="Assumptions (Input)"/>
      <sheetName val="Capital Projects(Input)"/>
      <sheetName val="Plant(Input)"/>
      <sheetName val="Operations(Input)"/>
      <sheetName val="Results-Print"/>
      <sheetName val="Summary of Results"/>
      <sheetName val="Income Statement (Results)"/>
      <sheetName val="Cash Flow Statement (Results)"/>
      <sheetName val="Tax Statement (Results)"/>
      <sheetName val="IS-Output"/>
      <sheetName val="BS-Output"/>
      <sheetName val="CF-Output"/>
      <sheetName val="Capital Projects(Results)"/>
      <sheetName val="Book Depreciation"/>
      <sheetName val="Tax Depreciation"/>
      <sheetName val="MACRS RA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</row>
      </sheetData>
      <sheetData sheetId="6" refreshError="1">
        <row r="6">
          <cell r="B6">
            <v>5000000</v>
          </cell>
          <cell r="C6">
            <v>5000000</v>
          </cell>
          <cell r="D6">
            <v>5000000</v>
          </cell>
          <cell r="E6">
            <v>5000000</v>
          </cell>
          <cell r="F6">
            <v>5000000</v>
          </cell>
          <cell r="G6">
            <v>5000000</v>
          </cell>
          <cell r="H6">
            <v>5000000</v>
          </cell>
          <cell r="I6">
            <v>5000000</v>
          </cell>
          <cell r="J6">
            <v>5000000</v>
          </cell>
          <cell r="K6">
            <v>5000000</v>
          </cell>
          <cell r="L6">
            <v>5000000</v>
          </cell>
          <cell r="M6">
            <v>5000000</v>
          </cell>
          <cell r="N6">
            <v>5000000</v>
          </cell>
          <cell r="O6">
            <v>5000000</v>
          </cell>
          <cell r="P6">
            <v>5000000</v>
          </cell>
          <cell r="Q6">
            <v>5000000</v>
          </cell>
          <cell r="R6">
            <v>5000000</v>
          </cell>
          <cell r="S6">
            <v>5000000</v>
          </cell>
          <cell r="T6">
            <v>5000000</v>
          </cell>
          <cell r="U6">
            <v>5000000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ivot"/>
      <sheetName val="pivoted data"/>
      <sheetName val="$Comp to Orig"/>
      <sheetName val="$Comp to Prior"/>
    </sheetNames>
    <sheetDataSet>
      <sheetData sheetId="0" refreshError="1"/>
      <sheetData sheetId="1" refreshError="1"/>
      <sheetData sheetId="2" refreshError="1">
        <row r="3">
          <cell r="D3" t="str">
            <v>New Turbines</v>
          </cell>
          <cell r="E3">
            <v>16785081.419999998</v>
          </cell>
          <cell r="F3">
            <v>5386267.870000001</v>
          </cell>
          <cell r="G3">
            <v>1868046.4403313401</v>
          </cell>
          <cell r="H3">
            <v>27569.465911695101</v>
          </cell>
          <cell r="I3">
            <v>53077.888157302499</v>
          </cell>
          <cell r="J3">
            <v>214677.05068385199</v>
          </cell>
          <cell r="K3">
            <v>809096.63523381995</v>
          </cell>
          <cell r="L3">
            <v>2029492.1961423201</v>
          </cell>
          <cell r="M3">
            <v>1312661.9755933499</v>
          </cell>
          <cell r="N3">
            <v>907588.10507479205</v>
          </cell>
          <cell r="O3">
            <v>764518.71465521003</v>
          </cell>
          <cell r="P3">
            <v>895841.757280436</v>
          </cell>
        </row>
        <row r="4">
          <cell r="D4" t="str">
            <v>Colstrip 1&amp;2</v>
          </cell>
          <cell r="E4">
            <v>1012817.55</v>
          </cell>
          <cell r="F4">
            <v>904007.35</v>
          </cell>
          <cell r="G4">
            <v>1125734.8999999999</v>
          </cell>
          <cell r="H4">
            <v>977142.6</v>
          </cell>
          <cell r="I4">
            <v>749818.1</v>
          </cell>
          <cell r="J4">
            <v>751284</v>
          </cell>
          <cell r="K4">
            <v>1011118.3</v>
          </cell>
          <cell r="L4">
            <v>1011118.3</v>
          </cell>
          <cell r="M4">
            <v>978501.6</v>
          </cell>
          <cell r="N4">
            <v>1012477.4</v>
          </cell>
          <cell r="O4">
            <v>978501.6</v>
          </cell>
          <cell r="P4">
            <v>1011118.3</v>
          </cell>
        </row>
        <row r="5">
          <cell r="D5" t="str">
            <v>Colstrip 3&amp;4</v>
          </cell>
          <cell r="E5">
            <v>442702.79</v>
          </cell>
          <cell r="F5">
            <v>972456.94</v>
          </cell>
          <cell r="G5">
            <v>1446157.5</v>
          </cell>
          <cell r="H5">
            <v>1451732.9</v>
          </cell>
          <cell r="I5">
            <v>1502210.4</v>
          </cell>
          <cell r="J5">
            <v>1453752</v>
          </cell>
          <cell r="K5">
            <v>1502210.4</v>
          </cell>
          <cell r="L5">
            <v>1502210.4</v>
          </cell>
          <cell r="M5">
            <v>1453752</v>
          </cell>
          <cell r="N5">
            <v>1504229.5</v>
          </cell>
          <cell r="O5">
            <v>1453752</v>
          </cell>
          <cell r="P5">
            <v>1502210.4</v>
          </cell>
        </row>
        <row r="6">
          <cell r="D6" t="str">
            <v>Encogen CCCT</v>
          </cell>
          <cell r="E6">
            <v>3329316.07</v>
          </cell>
          <cell r="F6">
            <v>2912815.44</v>
          </cell>
          <cell r="G6">
            <v>3853527.4094221601</v>
          </cell>
          <cell r="H6">
            <v>3442125.57782035</v>
          </cell>
          <cell r="I6">
            <v>2518481.3934901701</v>
          </cell>
          <cell r="J6">
            <v>2931341.0222960701</v>
          </cell>
          <cell r="K6">
            <v>3432449.7253082199</v>
          </cell>
          <cell r="L6">
            <v>3715174.1967090499</v>
          </cell>
          <cell r="M6">
            <v>3514962.9649730502</v>
          </cell>
          <cell r="N6">
            <v>3611747.64512834</v>
          </cell>
          <cell r="O6">
            <v>3025484.74993503</v>
          </cell>
          <cell r="P6">
            <v>3090343.6104933</v>
          </cell>
        </row>
        <row r="7">
          <cell r="D7" t="str">
            <v>CT Total Fuel for Load</v>
          </cell>
          <cell r="E7">
            <v>128149.4</v>
          </cell>
          <cell r="F7">
            <v>11502084.779999999</v>
          </cell>
          <cell r="G7">
            <v>14717714</v>
          </cell>
          <cell r="H7">
            <v>6646.4</v>
          </cell>
          <cell r="I7">
            <v>32802.9</v>
          </cell>
          <cell r="J7">
            <v>159899.9</v>
          </cell>
          <cell r="K7">
            <v>1205586.7</v>
          </cell>
          <cell r="L7">
            <v>4169854.8</v>
          </cell>
          <cell r="M7">
            <v>2591863</v>
          </cell>
          <cell r="N7">
            <v>3133184.3</v>
          </cell>
          <cell r="O7">
            <v>1880228</v>
          </cell>
          <cell r="P7">
            <v>2110753.9</v>
          </cell>
        </row>
        <row r="8">
          <cell r="D8" t="str">
            <v>Baker Replacement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D9" t="str">
            <v>BC Hydro Point Roberts</v>
          </cell>
          <cell r="E9">
            <v>149222.39999999999</v>
          </cell>
          <cell r="F9">
            <v>126319.5</v>
          </cell>
          <cell r="G9">
            <v>129600</v>
          </cell>
          <cell r="H9">
            <v>110800</v>
          </cell>
          <cell r="I9">
            <v>94700</v>
          </cell>
          <cell r="J9">
            <v>82000</v>
          </cell>
          <cell r="K9">
            <v>89700</v>
          </cell>
          <cell r="L9">
            <v>94700</v>
          </cell>
          <cell r="M9">
            <v>82000</v>
          </cell>
          <cell r="N9">
            <v>104800</v>
          </cell>
          <cell r="O9">
            <v>139900</v>
          </cell>
          <cell r="P9">
            <v>184400</v>
          </cell>
        </row>
        <row r="10">
          <cell r="D10" t="str">
            <v>BPA 20 Year SP Contracts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D11" t="str">
            <v>BPA Snohomish Conservation</v>
          </cell>
          <cell r="E11">
            <v>308448</v>
          </cell>
          <cell r="F11">
            <v>279936</v>
          </cell>
          <cell r="G11">
            <v>461700</v>
          </cell>
          <cell r="H11">
            <v>374300</v>
          </cell>
          <cell r="I11">
            <v>331600</v>
          </cell>
          <cell r="J11">
            <v>290200</v>
          </cell>
          <cell r="K11">
            <v>277700</v>
          </cell>
          <cell r="L11">
            <v>280800</v>
          </cell>
          <cell r="M11">
            <v>304000</v>
          </cell>
          <cell r="N11">
            <v>318700</v>
          </cell>
          <cell r="O11">
            <v>429800</v>
          </cell>
          <cell r="P11">
            <v>606500</v>
          </cell>
        </row>
        <row r="12">
          <cell r="D12" t="str">
            <v>CSPE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D13" t="str">
            <v>Mid-Columbia</v>
          </cell>
          <cell r="E13">
            <v>4640209.0199999996</v>
          </cell>
          <cell r="F13">
            <v>4732709.29</v>
          </cell>
          <cell r="G13">
            <v>4559964.9000000004</v>
          </cell>
          <cell r="H13">
            <v>5694487.2000000002</v>
          </cell>
          <cell r="I13">
            <v>6521798</v>
          </cell>
          <cell r="J13">
            <v>16596856.1</v>
          </cell>
          <cell r="K13">
            <v>5179529</v>
          </cell>
          <cell r="L13">
            <v>5489525.5999999996</v>
          </cell>
          <cell r="M13">
            <v>5676120.9000000004</v>
          </cell>
          <cell r="N13">
            <v>6158769.2000000002</v>
          </cell>
          <cell r="O13">
            <v>6158769.2000000002</v>
          </cell>
          <cell r="P13">
            <v>15140172</v>
          </cell>
        </row>
        <row r="14">
          <cell r="D14" t="str">
            <v>MPC Firm Contract</v>
          </cell>
          <cell r="E14">
            <v>2568482.2999999998</v>
          </cell>
          <cell r="F14">
            <v>2582370.9</v>
          </cell>
          <cell r="G14">
            <v>2598497.7999999998</v>
          </cell>
          <cell r="H14">
            <v>2696947.8</v>
          </cell>
          <cell r="I14">
            <v>2711542.8</v>
          </cell>
          <cell r="J14">
            <v>2702407.8</v>
          </cell>
          <cell r="K14">
            <v>2718155.8</v>
          </cell>
          <cell r="L14">
            <v>2722447.8</v>
          </cell>
          <cell r="M14">
            <v>2715399.8</v>
          </cell>
          <cell r="N14">
            <v>2724480.8</v>
          </cell>
          <cell r="O14">
            <v>2707366.8</v>
          </cell>
          <cell r="P14">
            <v>2714368.8</v>
          </cell>
        </row>
        <row r="15">
          <cell r="D15" t="str">
            <v>North Wasco</v>
          </cell>
          <cell r="E15">
            <v>114913.28</v>
          </cell>
          <cell r="G15">
            <v>264600</v>
          </cell>
          <cell r="H15">
            <v>141600</v>
          </cell>
          <cell r="I15">
            <v>150900</v>
          </cell>
          <cell r="J15">
            <v>145900</v>
          </cell>
          <cell r="K15">
            <v>155900</v>
          </cell>
          <cell r="L15">
            <v>154800</v>
          </cell>
          <cell r="M15">
            <v>277600</v>
          </cell>
          <cell r="N15">
            <v>289700</v>
          </cell>
          <cell r="O15">
            <v>270100</v>
          </cell>
          <cell r="P15">
            <v>152000</v>
          </cell>
        </row>
        <row r="16">
          <cell r="D16" t="str">
            <v>PG&amp;E Exchange Storage Acctg</v>
          </cell>
          <cell r="E16">
            <v>1658360.1</v>
          </cell>
          <cell r="F16">
            <v>1289581.44</v>
          </cell>
          <cell r="G16">
            <v>0</v>
          </cell>
          <cell r="H16">
            <v>0</v>
          </cell>
          <cell r="I16">
            <v>0</v>
          </cell>
          <cell r="J16">
            <v>-271500</v>
          </cell>
          <cell r="K16">
            <v>-1558700</v>
          </cell>
          <cell r="L16">
            <v>-5107300</v>
          </cell>
          <cell r="M16">
            <v>-3564300</v>
          </cell>
          <cell r="N16">
            <v>0</v>
          </cell>
          <cell r="O16">
            <v>4572400</v>
          </cell>
          <cell r="P16">
            <v>2981400</v>
          </cell>
        </row>
        <row r="17">
          <cell r="D17" t="str">
            <v>PPL Contract 15 yr</v>
          </cell>
          <cell r="E17">
            <v>4748714.76</v>
          </cell>
          <cell r="F17">
            <v>4622864</v>
          </cell>
          <cell r="G17">
            <v>4538107</v>
          </cell>
          <cell r="H17">
            <v>4121861</v>
          </cell>
          <cell r="I17">
            <v>4049757</v>
          </cell>
          <cell r="J17">
            <v>3999808</v>
          </cell>
          <cell r="K17">
            <v>4202882</v>
          </cell>
          <cell r="L17">
            <v>4950251</v>
          </cell>
          <cell r="M17">
            <v>4887856</v>
          </cell>
          <cell r="N17">
            <v>4952851</v>
          </cell>
          <cell r="O17">
            <v>4887856</v>
          </cell>
          <cell r="P17">
            <v>4950251</v>
          </cell>
        </row>
        <row r="18">
          <cell r="D18" t="str">
            <v>QF Koma Kulshan Hydro</v>
          </cell>
          <cell r="E18">
            <v>176862.71</v>
          </cell>
          <cell r="F18">
            <v>14543.59</v>
          </cell>
          <cell r="G18">
            <v>102574</v>
          </cell>
          <cell r="H18">
            <v>154977.60000000001</v>
          </cell>
          <cell r="I18">
            <v>419287.1</v>
          </cell>
          <cell r="J18">
            <v>583347.30000000005</v>
          </cell>
          <cell r="K18">
            <v>449545.4</v>
          </cell>
          <cell r="L18">
            <v>213681.2</v>
          </cell>
          <cell r="M18">
            <v>94560.2</v>
          </cell>
          <cell r="N18">
            <v>165748.5</v>
          </cell>
          <cell r="O18">
            <v>245359.3</v>
          </cell>
          <cell r="P18">
            <v>229503.6</v>
          </cell>
        </row>
        <row r="19">
          <cell r="D19" t="str">
            <v>QF Louis Kahn</v>
          </cell>
          <cell r="F19">
            <v>865.01</v>
          </cell>
        </row>
        <row r="20">
          <cell r="D20" t="str">
            <v>QF March Point Cogen Phase 1</v>
          </cell>
          <cell r="E20">
            <v>3829336.67</v>
          </cell>
          <cell r="F20">
            <v>3458781.94</v>
          </cell>
          <cell r="G20">
            <v>3851864.1</v>
          </cell>
          <cell r="H20">
            <v>1654635.6</v>
          </cell>
          <cell r="I20">
            <v>2745438.1</v>
          </cell>
          <cell r="J20">
            <v>2322795.6</v>
          </cell>
          <cell r="K20">
            <v>2745438.1</v>
          </cell>
          <cell r="L20">
            <v>2703678.1</v>
          </cell>
          <cell r="M20">
            <v>3719625.8</v>
          </cell>
          <cell r="N20">
            <v>3843613.4</v>
          </cell>
          <cell r="O20">
            <v>3719625.8</v>
          </cell>
          <cell r="P20">
            <v>3843613.4</v>
          </cell>
        </row>
        <row r="21">
          <cell r="D21" t="str">
            <v>QF March Point Cogen Phase 2</v>
          </cell>
          <cell r="E21">
            <v>2907563.06</v>
          </cell>
          <cell r="F21">
            <v>2634281.46</v>
          </cell>
          <cell r="G21">
            <v>2894801.7</v>
          </cell>
          <cell r="H21">
            <v>2167935.7999999998</v>
          </cell>
          <cell r="I21">
            <v>2260142.6</v>
          </cell>
          <cell r="J21">
            <v>1950091.8</v>
          </cell>
          <cell r="K21">
            <v>2262595.6</v>
          </cell>
          <cell r="L21">
            <v>2343396.1</v>
          </cell>
          <cell r="M21">
            <v>2740931.1</v>
          </cell>
          <cell r="N21">
            <v>2843045.5</v>
          </cell>
          <cell r="O21">
            <v>2686757.6</v>
          </cell>
          <cell r="P21">
            <v>2753737.1</v>
          </cell>
        </row>
        <row r="22">
          <cell r="D22" t="str">
            <v>QF Port Townsend Hydro</v>
          </cell>
          <cell r="F22">
            <v>7896.53</v>
          </cell>
          <cell r="G22">
            <v>6327.3</v>
          </cell>
          <cell r="H22">
            <v>5217.8999999999996</v>
          </cell>
          <cell r="I22">
            <v>4543.1000000000004</v>
          </cell>
          <cell r="J22">
            <v>5180.8999999999996</v>
          </cell>
          <cell r="K22">
            <v>6704.4</v>
          </cell>
          <cell r="L22">
            <v>7187.6</v>
          </cell>
          <cell r="M22">
            <v>5616</v>
          </cell>
          <cell r="N22">
            <v>5171.6000000000004</v>
          </cell>
          <cell r="O22">
            <v>3495</v>
          </cell>
          <cell r="P22">
            <v>4275.6000000000004</v>
          </cell>
        </row>
        <row r="23">
          <cell r="D23" t="str">
            <v>QF Shipp Hutch Creek</v>
          </cell>
          <cell r="F23">
            <v>-7.0000000000000007E-2</v>
          </cell>
          <cell r="G23">
            <v>3622.9</v>
          </cell>
          <cell r="H23">
            <v>2803.2</v>
          </cell>
          <cell r="I23">
            <v>4248.7</v>
          </cell>
          <cell r="J23">
            <v>8237.7000000000007</v>
          </cell>
          <cell r="K23">
            <v>10734.4</v>
          </cell>
          <cell r="L23">
            <v>9017</v>
          </cell>
          <cell r="M23">
            <v>3218.5</v>
          </cell>
          <cell r="N23">
            <v>1798.6</v>
          </cell>
          <cell r="O23">
            <v>13379.8</v>
          </cell>
          <cell r="P23">
            <v>2139.8000000000002</v>
          </cell>
        </row>
        <row r="24">
          <cell r="D24" t="str">
            <v>QF PERC Puyallup</v>
          </cell>
          <cell r="E24">
            <v>46311.78</v>
          </cell>
          <cell r="F24">
            <v>45374.36</v>
          </cell>
          <cell r="G24">
            <v>72015.600000000006</v>
          </cell>
          <cell r="H24">
            <v>62300</v>
          </cell>
          <cell r="I24">
            <v>56783</v>
          </cell>
          <cell r="J24">
            <v>57575</v>
          </cell>
          <cell r="K24">
            <v>63094</v>
          </cell>
          <cell r="L24">
            <v>75161.100000000006</v>
          </cell>
          <cell r="M24">
            <v>67936.3</v>
          </cell>
          <cell r="N24">
            <v>72340</v>
          </cell>
          <cell r="O24">
            <v>67997</v>
          </cell>
          <cell r="P24">
            <v>72771.600000000006</v>
          </cell>
        </row>
        <row r="25">
          <cell r="D25" t="str">
            <v>QF Spokane MSW</v>
          </cell>
          <cell r="E25">
            <v>1289937.6000000001</v>
          </cell>
          <cell r="F25">
            <v>827369.6</v>
          </cell>
          <cell r="G25">
            <v>1243152.3999999999</v>
          </cell>
          <cell r="H25">
            <v>853498.3</v>
          </cell>
          <cell r="I25">
            <v>863971.8</v>
          </cell>
          <cell r="J25">
            <v>694935.2</v>
          </cell>
          <cell r="K25">
            <v>824997.6</v>
          </cell>
          <cell r="L25">
            <v>815666.6</v>
          </cell>
          <cell r="M25">
            <v>1111341.8</v>
          </cell>
          <cell r="N25">
            <v>1061337.3</v>
          </cell>
          <cell r="O25">
            <v>1310610.2</v>
          </cell>
          <cell r="P25">
            <v>1349371.8</v>
          </cell>
        </row>
        <row r="26">
          <cell r="D26" t="str">
            <v>QF Sumas</v>
          </cell>
          <cell r="E26">
            <v>7988458.4400000004</v>
          </cell>
          <cell r="F26">
            <v>7210950.5700000003</v>
          </cell>
          <cell r="G26">
            <v>7946502.4000000004</v>
          </cell>
          <cell r="H26">
            <v>4971531.3</v>
          </cell>
          <cell r="I26">
            <v>4965193.0999999996</v>
          </cell>
          <cell r="J26">
            <v>4029615.3</v>
          </cell>
          <cell r="K26">
            <v>5396484.2000000002</v>
          </cell>
          <cell r="L26">
            <v>5536933.2000000002</v>
          </cell>
          <cell r="M26">
            <v>7506756.5999999996</v>
          </cell>
          <cell r="N26">
            <v>7584124.0999999996</v>
          </cell>
          <cell r="O26">
            <v>7171850.5</v>
          </cell>
          <cell r="P26">
            <v>7382332.7999999998</v>
          </cell>
        </row>
        <row r="27">
          <cell r="D27" t="str">
            <v>QF Sygitowicz</v>
          </cell>
          <cell r="E27">
            <v>6102.78</v>
          </cell>
          <cell r="F27">
            <v>6578.94</v>
          </cell>
          <cell r="G27">
            <v>12648</v>
          </cell>
          <cell r="H27">
            <v>9027.2000000000007</v>
          </cell>
          <cell r="I27">
            <v>3968</v>
          </cell>
          <cell r="J27">
            <v>1736</v>
          </cell>
          <cell r="K27">
            <v>644.79999999999995</v>
          </cell>
          <cell r="L27">
            <v>49.6</v>
          </cell>
          <cell r="M27">
            <v>347.2</v>
          </cell>
          <cell r="N27">
            <v>2430.4</v>
          </cell>
          <cell r="O27">
            <v>5852.8</v>
          </cell>
          <cell r="P27">
            <v>10168</v>
          </cell>
        </row>
        <row r="28">
          <cell r="D28" t="str">
            <v>QF Tenaska</v>
          </cell>
          <cell r="E28">
            <v>9526760.7899999991</v>
          </cell>
          <cell r="F28">
            <v>9103545.4299999997</v>
          </cell>
          <cell r="G28">
            <v>10976058.9</v>
          </cell>
          <cell r="H28">
            <v>8534090.6999999993</v>
          </cell>
          <cell r="I28">
            <v>1770019.9</v>
          </cell>
          <cell r="J28">
            <v>9059685.4000000004</v>
          </cell>
          <cell r="K28">
            <v>10507392</v>
          </cell>
          <cell r="L28">
            <v>11468167.4</v>
          </cell>
          <cell r="M28">
            <v>10854333.6</v>
          </cell>
          <cell r="N28">
            <v>11297442.800000001</v>
          </cell>
          <cell r="O28">
            <v>10313631.4</v>
          </cell>
          <cell r="P28">
            <v>10888598.9</v>
          </cell>
        </row>
        <row r="29">
          <cell r="D29" t="str">
            <v>QF Twin Falls</v>
          </cell>
          <cell r="E29">
            <v>661530</v>
          </cell>
          <cell r="F29">
            <v>374700</v>
          </cell>
          <cell r="G29">
            <v>507027.3</v>
          </cell>
          <cell r="H29">
            <v>606784.1</v>
          </cell>
          <cell r="I29">
            <v>839734.1</v>
          </cell>
          <cell r="J29">
            <v>726668.2</v>
          </cell>
          <cell r="K29">
            <v>309354.5</v>
          </cell>
          <cell r="L29">
            <v>43186.400000000001</v>
          </cell>
          <cell r="M29">
            <v>14175</v>
          </cell>
          <cell r="N29">
            <v>145002.29999999999</v>
          </cell>
          <cell r="O29">
            <v>368795.5</v>
          </cell>
          <cell r="P29">
            <v>604288.6</v>
          </cell>
        </row>
        <row r="30">
          <cell r="D30" t="str">
            <v>QF Weeks Falls</v>
          </cell>
          <cell r="F30">
            <v>62790</v>
          </cell>
          <cell r="G30">
            <v>77757.3</v>
          </cell>
          <cell r="H30">
            <v>104026.4</v>
          </cell>
          <cell r="I30">
            <v>160430.5</v>
          </cell>
          <cell r="J30">
            <v>142217.70000000001</v>
          </cell>
          <cell r="K30">
            <v>56749.1</v>
          </cell>
          <cell r="L30">
            <v>21259.1</v>
          </cell>
          <cell r="M30">
            <v>868.6</v>
          </cell>
          <cell r="N30">
            <v>25591.4</v>
          </cell>
          <cell r="O30">
            <v>68860.899999999994</v>
          </cell>
          <cell r="P30">
            <v>106851.8</v>
          </cell>
        </row>
        <row r="31">
          <cell r="D31" t="str">
            <v>Skookumchuck</v>
          </cell>
          <cell r="E31">
            <v>5683.2</v>
          </cell>
          <cell r="F31">
            <v>5924.2</v>
          </cell>
        </row>
        <row r="32">
          <cell r="D32" t="str">
            <v>Supplemental Entitl Cap</v>
          </cell>
          <cell r="E32">
            <v>8880</v>
          </cell>
          <cell r="F32">
            <v>8880</v>
          </cell>
          <cell r="G32">
            <v>9000</v>
          </cell>
          <cell r="H32">
            <v>8000</v>
          </cell>
          <cell r="I32">
            <v>8000</v>
          </cell>
          <cell r="J32">
            <v>8000</v>
          </cell>
          <cell r="K32">
            <v>8000</v>
          </cell>
          <cell r="L32">
            <v>8000</v>
          </cell>
          <cell r="M32">
            <v>8000</v>
          </cell>
          <cell r="N32">
            <v>8000</v>
          </cell>
          <cell r="O32">
            <v>8000</v>
          </cell>
          <cell r="P32">
            <v>8000</v>
          </cell>
        </row>
        <row r="33">
          <cell r="D33" t="str">
            <v>WNP-3 BPA Exchange Power</v>
          </cell>
          <cell r="E33">
            <v>2229461</v>
          </cell>
          <cell r="F33">
            <v>2014539</v>
          </cell>
          <cell r="G33">
            <v>1100700</v>
          </cell>
          <cell r="H33">
            <v>1066000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2179400</v>
          </cell>
          <cell r="P33">
            <v>2251800</v>
          </cell>
        </row>
        <row r="34">
          <cell r="D34" t="str">
            <v>WWP Contract 15 yr</v>
          </cell>
          <cell r="E34">
            <v>441032</v>
          </cell>
          <cell r="F34">
            <v>385862.40000000002</v>
          </cell>
          <cell r="G34">
            <v>428056.6</v>
          </cell>
          <cell r="H34">
            <v>572544.80000000005</v>
          </cell>
          <cell r="I34">
            <v>592452.5</v>
          </cell>
          <cell r="J34">
            <v>573341.1</v>
          </cell>
          <cell r="K34">
            <v>592452.5</v>
          </cell>
          <cell r="L34">
            <v>592452.5</v>
          </cell>
          <cell r="M34">
            <v>573341.1</v>
          </cell>
          <cell r="N34">
            <v>593248.80000000005</v>
          </cell>
          <cell r="O34">
            <v>573341.1</v>
          </cell>
          <cell r="P34">
            <v>592452.5</v>
          </cell>
        </row>
        <row r="35">
          <cell r="D35" t="str">
            <v>WNP3 Return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Secondary Purchase</v>
          </cell>
          <cell r="E36">
            <v>20585359.440000001</v>
          </cell>
          <cell r="F36">
            <v>13888070.574999999</v>
          </cell>
          <cell r="G36">
            <v>8195084.0599999996</v>
          </cell>
          <cell r="H36">
            <v>2314000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2510825.02</v>
          </cell>
          <cell r="N36">
            <v>179218.68</v>
          </cell>
          <cell r="O36">
            <v>2666500</v>
          </cell>
          <cell r="P36">
            <v>6646236</v>
          </cell>
        </row>
        <row r="37">
          <cell r="D37" t="str">
            <v>Secondary Sales</v>
          </cell>
          <cell r="E37">
            <v>-9672661</v>
          </cell>
          <cell r="F37">
            <v>-8805361.1400000006</v>
          </cell>
          <cell r="G37">
            <v>-4892268.8</v>
          </cell>
          <cell r="H37">
            <v>-5717742.7000000104</v>
          </cell>
          <cell r="I37">
            <v>-2437888.94</v>
          </cell>
          <cell r="J37">
            <v>-6003885.6100000003</v>
          </cell>
          <cell r="K37">
            <v>-12206586.67</v>
          </cell>
          <cell r="L37">
            <v>-7344071.4500000002</v>
          </cell>
          <cell r="M37">
            <v>-1606725.15</v>
          </cell>
          <cell r="N37">
            <v>-1606417.44</v>
          </cell>
          <cell r="O37">
            <v>-3902278.3600000101</v>
          </cell>
          <cell r="P37">
            <v>0</v>
          </cell>
        </row>
        <row r="38">
          <cell r="D38" t="str">
            <v>Broker Fees</v>
          </cell>
          <cell r="E38">
            <v>16723</v>
          </cell>
          <cell r="G38">
            <v>27768.916666666701</v>
          </cell>
          <cell r="H38">
            <v>27768.916666666701</v>
          </cell>
          <cell r="I38">
            <v>27768.916666666701</v>
          </cell>
          <cell r="J38">
            <v>27768.916666666701</v>
          </cell>
          <cell r="K38">
            <v>27768.916666666701</v>
          </cell>
          <cell r="L38">
            <v>27768.916666666701</v>
          </cell>
          <cell r="M38">
            <v>27768.916666666701</v>
          </cell>
          <cell r="N38">
            <v>27768.916666666701</v>
          </cell>
          <cell r="O38">
            <v>27768.916666666701</v>
          </cell>
          <cell r="P38">
            <v>27768.916666666701</v>
          </cell>
        </row>
        <row r="39">
          <cell r="D39" t="str">
            <v>Interchange</v>
          </cell>
          <cell r="E39">
            <v>-437722.18</v>
          </cell>
          <cell r="F39">
            <v>-705885.98</v>
          </cell>
          <cell r="G39">
            <v>-337400</v>
          </cell>
          <cell r="H39">
            <v>-350000</v>
          </cell>
          <cell r="I39">
            <v>-350000</v>
          </cell>
          <cell r="J39">
            <v>-350000</v>
          </cell>
          <cell r="K39">
            <v>-350000</v>
          </cell>
          <cell r="L39">
            <v>-350000</v>
          </cell>
          <cell r="M39">
            <v>-350000</v>
          </cell>
          <cell r="N39">
            <v>-350000</v>
          </cell>
          <cell r="O39">
            <v>-350000</v>
          </cell>
          <cell r="P39">
            <v>-350000</v>
          </cell>
        </row>
        <row r="40">
          <cell r="D40" t="str">
            <v>Wheeling by Others</v>
          </cell>
          <cell r="E40">
            <v>3160371</v>
          </cell>
          <cell r="F40">
            <v>3273882.76</v>
          </cell>
          <cell r="G40">
            <v>3546816</v>
          </cell>
          <cell r="H40">
            <v>3546816</v>
          </cell>
          <cell r="I40">
            <v>3546816</v>
          </cell>
          <cell r="J40">
            <v>3546816</v>
          </cell>
          <cell r="K40">
            <v>3546816</v>
          </cell>
          <cell r="L40">
            <v>3546816</v>
          </cell>
          <cell r="M40">
            <v>3638755</v>
          </cell>
          <cell r="N40">
            <v>3546591</v>
          </cell>
          <cell r="O40">
            <v>3546591</v>
          </cell>
          <cell r="P40">
            <v>3546591</v>
          </cell>
        </row>
        <row r="41">
          <cell r="D41" t="str">
            <v>Colstrip 1&amp;2 Fixed Coal</v>
          </cell>
          <cell r="E41">
            <v>137424.5</v>
          </cell>
          <cell r="F41">
            <v>137424.5</v>
          </cell>
          <cell r="G41">
            <v>225096.5</v>
          </cell>
          <cell r="H41">
            <v>225096.5</v>
          </cell>
          <cell r="I41">
            <v>225096.5</v>
          </cell>
          <cell r="J41">
            <v>225096.5</v>
          </cell>
          <cell r="K41">
            <v>225096.5</v>
          </cell>
          <cell r="L41">
            <v>225096.5</v>
          </cell>
          <cell r="M41">
            <v>225096.5</v>
          </cell>
          <cell r="N41">
            <v>225096.5</v>
          </cell>
          <cell r="O41">
            <v>225096.5</v>
          </cell>
          <cell r="P41">
            <v>225096.5</v>
          </cell>
        </row>
        <row r="42">
          <cell r="D42" t="str">
            <v>Colstrip 3&amp;4 Fixed Coal</v>
          </cell>
          <cell r="E42">
            <v>243500.04</v>
          </cell>
          <cell r="F42">
            <v>-63960.67</v>
          </cell>
          <cell r="G42">
            <v>274940.40000000002</v>
          </cell>
          <cell r="H42">
            <v>274940.40000000002</v>
          </cell>
          <cell r="I42">
            <v>274940.40000000002</v>
          </cell>
          <cell r="J42">
            <v>274940.40000000002</v>
          </cell>
          <cell r="K42">
            <v>274940.40000000002</v>
          </cell>
          <cell r="L42">
            <v>274940.40000000002</v>
          </cell>
          <cell r="M42">
            <v>274940.40000000002</v>
          </cell>
          <cell r="N42">
            <v>274940.40000000002</v>
          </cell>
          <cell r="O42">
            <v>274940.40000000002</v>
          </cell>
          <cell r="P42">
            <v>274940.40000000002</v>
          </cell>
        </row>
        <row r="43">
          <cell r="D43" t="str">
            <v>New Turbines Fixed Fuel</v>
          </cell>
          <cell r="G43">
            <v>28489</v>
          </cell>
          <cell r="H43">
            <v>28489</v>
          </cell>
          <cell r="I43">
            <v>28489</v>
          </cell>
          <cell r="J43">
            <v>28489</v>
          </cell>
          <cell r="K43">
            <v>28489</v>
          </cell>
          <cell r="L43">
            <v>28489</v>
          </cell>
          <cell r="M43">
            <v>28489</v>
          </cell>
          <cell r="N43">
            <v>28489</v>
          </cell>
          <cell r="O43">
            <v>28489</v>
          </cell>
          <cell r="P43">
            <v>28489</v>
          </cell>
        </row>
        <row r="44">
          <cell r="D44" t="str">
            <v>Colstrip 1&amp;2 Fuel Other</v>
          </cell>
          <cell r="E44">
            <v>95973.19</v>
          </cell>
          <cell r="F44">
            <v>64406.42</v>
          </cell>
        </row>
        <row r="45">
          <cell r="D45" t="str">
            <v>Colstrip 3&amp;4 Fuel Other</v>
          </cell>
          <cell r="E45">
            <v>282295.84000000003</v>
          </cell>
          <cell r="F45">
            <v>26024.7</v>
          </cell>
        </row>
        <row r="46">
          <cell r="D46" t="str">
            <v>CT Pipeline</v>
          </cell>
          <cell r="G46">
            <v>127928.2</v>
          </cell>
          <cell r="H46">
            <v>127928.2</v>
          </cell>
          <cell r="I46">
            <v>127928.2</v>
          </cell>
          <cell r="J46">
            <v>127928.2</v>
          </cell>
          <cell r="K46">
            <v>127928.2</v>
          </cell>
          <cell r="L46">
            <v>127928.2</v>
          </cell>
          <cell r="M46">
            <v>127928.2</v>
          </cell>
          <cell r="N46">
            <v>127928.2</v>
          </cell>
          <cell r="O46">
            <v>127928.2</v>
          </cell>
          <cell r="P46">
            <v>127928.2</v>
          </cell>
        </row>
        <row r="47">
          <cell r="D47" t="str">
            <v>Shaping &amp; Transmission Arb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 t="str">
            <v>MEGA Benefits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 t="str">
            <v>Hedging Costs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 t="str">
            <v>Contract Restructure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 t="str">
            <v>Douglas Settlement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-1700000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 t="str">
            <v>BEP Amort</v>
          </cell>
          <cell r="E52">
            <v>293885</v>
          </cell>
          <cell r="F52">
            <v>293885</v>
          </cell>
          <cell r="G52">
            <v>293885</v>
          </cell>
          <cell r="H52">
            <v>293885</v>
          </cell>
          <cell r="I52">
            <v>293885</v>
          </cell>
          <cell r="J52">
            <v>293885</v>
          </cell>
          <cell r="K52">
            <v>293885</v>
          </cell>
          <cell r="L52">
            <v>293885</v>
          </cell>
          <cell r="M52">
            <v>293885</v>
          </cell>
          <cell r="N52">
            <v>293885</v>
          </cell>
          <cell r="O52">
            <v>293885</v>
          </cell>
          <cell r="P52">
            <v>293885</v>
          </cell>
        </row>
        <row r="53">
          <cell r="D53" t="str">
            <v>Other Power Costs</v>
          </cell>
          <cell r="E53">
            <v>559525.51</v>
          </cell>
          <cell r="F53">
            <v>575530.92000000004</v>
          </cell>
          <cell r="G53">
            <v>616104.14250000007</v>
          </cell>
          <cell r="H53">
            <v>616104.14250000007</v>
          </cell>
          <cell r="I53">
            <v>616104.14250000007</v>
          </cell>
          <cell r="J53">
            <v>616104.14250000007</v>
          </cell>
          <cell r="K53">
            <v>616104.14250000007</v>
          </cell>
          <cell r="L53">
            <v>616104.14250000007</v>
          </cell>
          <cell r="M53">
            <v>616104.14250000007</v>
          </cell>
          <cell r="N53">
            <v>616104.14250000007</v>
          </cell>
          <cell r="O53">
            <v>616104.14250000007</v>
          </cell>
          <cell r="P53">
            <v>616104.14250000007</v>
          </cell>
        </row>
        <row r="54">
          <cell r="D54" t="str">
            <v>NonCore Gas</v>
          </cell>
          <cell r="G54">
            <v>6517750</v>
          </cell>
          <cell r="H54">
            <v>268650</v>
          </cell>
          <cell r="I54">
            <v>280705</v>
          </cell>
          <cell r="J54">
            <v>277650</v>
          </cell>
          <cell r="K54">
            <v>268305</v>
          </cell>
          <cell r="L54">
            <v>249705</v>
          </cell>
          <cell r="M54">
            <v>241650</v>
          </cell>
          <cell r="N54">
            <v>243505</v>
          </cell>
          <cell r="O54">
            <v>-4350</v>
          </cell>
          <cell r="P54">
            <v>-140895</v>
          </cell>
        </row>
      </sheetData>
      <sheetData sheetId="3" refreshError="1"/>
      <sheetData sheetId="4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of Rate Input"/>
      <sheetName val="PCA Graphs all periods"/>
      <sheetName val="PCA Summary Rates Chg on Date"/>
      <sheetName val="JHS-5"/>
      <sheetName val="Schedule_A-1 PCORC"/>
      <sheetName val="Schedule_A-1 GRC"/>
      <sheetName val="Reg Assets new Ex D"/>
      <sheetName val="Exhibit A-1 Original"/>
      <sheetName val="Exhibit A-2"/>
      <sheetName val="Exhibit A-3"/>
      <sheetName val="Exhibit A-4"/>
      <sheetName val="Exhibit A-5"/>
      <sheetName val="Exhibit B PCA RO RY"/>
      <sheetName val="Exhibit B PCA period 1"/>
      <sheetName val="Exh B PCA period 2"/>
      <sheetName val="Exhibit B PCA period 3"/>
      <sheetName val="Exhibit B PCA period 4"/>
      <sheetName val="Actuals PCA 1"/>
      <sheetName val="Actuals PCA 2"/>
      <sheetName val="Exhibit C"/>
      <sheetName val="Sch_X NUG Prudence 03-04"/>
      <sheetName val="Sch_X NUG Prudence 04-05"/>
      <sheetName val="Sch_X NUG Prudence 05-06"/>
      <sheetName val="Schedule_E 03-04"/>
      <sheetName val="Schedule_E 03-04 Rate Change"/>
      <sheetName val="Schedule_E 03-04 post Mar04"/>
      <sheetName val="Schedule_E 04-05 post Mar04"/>
      <sheetName val="Exhibit D NEW"/>
      <sheetName val="Exhibit E OLD"/>
      <sheetName val="Exhibit F "/>
      <sheetName val="Exhibit F data"/>
      <sheetName val="Exhibit G"/>
      <sheetName val="Reg Assets"/>
      <sheetName val="BEP  (2)"/>
      <sheetName val="Tenaska  (2)"/>
      <sheetName val="Cabot  (2)"/>
      <sheetName val="Assumptions Project XYZ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77">
          <cell r="A77" t="str">
            <v>Line 12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1"/>
      <sheetName val="CAPACITY_A"/>
      <sheetName val="Peak Resources"/>
      <sheetName val="F05Peak"/>
      <sheetName val="Peak Resources 07.05 Update"/>
      <sheetName val="7.05 05 PCORCJMR_ Peak Capacity"/>
      <sheetName val="05 PCORC JMR__ Peak Capacity"/>
      <sheetName val="05 PCORC2 JMR__ Peak Capacity"/>
      <sheetName val="Peak Resources Strat Plan"/>
      <sheetName val="04 GRC JMR24C Peak Capacity"/>
      <sheetName val="Winter On-peak Cap - 2005+PCORC"/>
      <sheetName val="Plant Capacities 11.16.05 TomLe"/>
      <sheetName val="Mid-C Generation"/>
      <sheetName val="Westside Plants 011904"/>
      <sheetName val="Winter On-peak Cap - 2004-05"/>
      <sheetName val="Loads"/>
      <sheetName val="PSE % of Rock Island"/>
      <sheetName val="04_05 Prem Update"/>
      <sheetName val="CAPACITY_DAmounts"/>
      <sheetName val="2008 Extreme Peaks - 080403"/>
      <sheetName val="MidC Capacity - New"/>
      <sheetName val="2005 Budget Update"/>
      <sheetName val="2002 Frcst vs Actual MWh"/>
      <sheetName val="Peaks - 071503"/>
      <sheetName val="Peaks-FO2"/>
      <sheetName val="Peaks-F01"/>
      <sheetName val="MidC Capacity - Old"/>
      <sheetName val="CAPACITY_DAmounts OLD"/>
      <sheetName val="05 GRC JMR__ Peak Capacity"/>
      <sheetName val="Sheet1"/>
      <sheetName val="Frcst vs Actual MWh"/>
      <sheetName val="chg in 04"/>
      <sheetName val="2008 Extreme Peaks - 091803"/>
      <sheetName val="Peaks-New"/>
      <sheetName val="2008 Extreme Peaks - 071503"/>
      <sheetName val="2006-07"/>
      <sheetName val="2006"/>
      <sheetName val="Peaks-Old"/>
      <sheetName val="Mid-C Generation06GRC"/>
      <sheetName val="Exhibit A-1 Origin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5">
          <cell r="E5">
            <v>36099</v>
          </cell>
          <cell r="F5">
            <v>36129</v>
          </cell>
          <cell r="G5">
            <v>36160</v>
          </cell>
          <cell r="H5">
            <v>36191</v>
          </cell>
          <cell r="I5">
            <v>36464</v>
          </cell>
          <cell r="J5">
            <v>36494</v>
          </cell>
          <cell r="K5">
            <v>36525</v>
          </cell>
          <cell r="L5">
            <v>36556</v>
          </cell>
          <cell r="M5">
            <v>36830</v>
          </cell>
          <cell r="N5">
            <v>36860</v>
          </cell>
          <cell r="O5">
            <v>36891</v>
          </cell>
          <cell r="P5">
            <v>36922</v>
          </cell>
          <cell r="Q5">
            <v>37195</v>
          </cell>
          <cell r="R5">
            <v>37225</v>
          </cell>
          <cell r="S5">
            <v>37256</v>
          </cell>
          <cell r="T5">
            <v>37287</v>
          </cell>
          <cell r="U5">
            <v>37560</v>
          </cell>
          <cell r="V5">
            <v>37590</v>
          </cell>
          <cell r="W5">
            <v>37621</v>
          </cell>
          <cell r="X5">
            <v>37652</v>
          </cell>
          <cell r="Y5">
            <v>37925</v>
          </cell>
          <cell r="Z5">
            <v>37955</v>
          </cell>
          <cell r="AA5">
            <v>37986</v>
          </cell>
          <cell r="AB5">
            <v>38017</v>
          </cell>
          <cell r="AC5">
            <v>38291</v>
          </cell>
          <cell r="AD5">
            <v>38321</v>
          </cell>
        </row>
        <row r="6">
          <cell r="E6">
            <v>2570.7735360580582</v>
          </cell>
          <cell r="F6">
            <v>2816.6719238560922</v>
          </cell>
          <cell r="G6">
            <v>2884.4517302600407</v>
          </cell>
          <cell r="H6">
            <v>2719.5451206742555</v>
          </cell>
          <cell r="I6">
            <v>2584.0666666666666</v>
          </cell>
          <cell r="J6">
            <v>2875.1384408602153</v>
          </cell>
          <cell r="K6">
            <v>2881.8047580645166</v>
          </cell>
          <cell r="L6">
            <v>2711.74066091954</v>
          </cell>
          <cell r="M6">
            <v>2585.5042083333333</v>
          </cell>
          <cell r="N6">
            <v>2857.5044892473115</v>
          </cell>
          <cell r="O6">
            <v>2888.8676836196305</v>
          </cell>
          <cell r="P6">
            <v>2731.6511985609218</v>
          </cell>
          <cell r="Q6">
            <v>2598.5807454048909</v>
          </cell>
          <cell r="R6">
            <v>2863.0480052799267</v>
          </cell>
          <cell r="S6">
            <v>2897.8545411478408</v>
          </cell>
          <cell r="T6">
            <v>2740.1489779079748</v>
          </cell>
          <cell r="U6">
            <v>2606.664561450506</v>
          </cell>
          <cell r="V6">
            <v>2871.954541451787</v>
          </cell>
          <cell r="W6">
            <v>2923.4876569936223</v>
          </cell>
          <cell r="X6">
            <v>2764.3871013845223</v>
          </cell>
          <cell r="Y6">
            <v>2629.7219419111166</v>
          </cell>
          <cell r="Z6">
            <v>2897.3585575676861</v>
          </cell>
          <cell r="AA6">
            <v>2951.1749854031737</v>
          </cell>
          <cell r="AB6">
            <v>2694.3411736286771</v>
          </cell>
          <cell r="AC6">
            <v>2654.6271180480226</v>
          </cell>
          <cell r="AD6">
            <v>2924.7984264214838</v>
          </cell>
        </row>
        <row r="7">
          <cell r="E7">
            <v>4282.4334003791209</v>
          </cell>
          <cell r="F7">
            <v>4577.4057709677263</v>
          </cell>
          <cell r="G7">
            <v>4772.9597002800228</v>
          </cell>
          <cell r="H7">
            <v>4469.6961155805802</v>
          </cell>
          <cell r="I7">
            <v>3810.072688136017</v>
          </cell>
          <cell r="J7">
            <v>4244.9811347948626</v>
          </cell>
          <cell r="K7">
            <v>4481.2306589386726</v>
          </cell>
          <cell r="L7">
            <v>4206.0654958214582</v>
          </cell>
          <cell r="M7">
            <v>3868.1146177557475</v>
          </cell>
          <cell r="N7">
            <v>4281.7080345540098</v>
          </cell>
          <cell r="O7">
            <v>4492.9327191175889</v>
          </cell>
          <cell r="P7">
            <v>4216.599445258531</v>
          </cell>
          <cell r="Q7">
            <v>3876.0430629517859</v>
          </cell>
          <cell r="R7">
            <v>4289.398422168053</v>
          </cell>
          <cell r="S7">
            <v>4500.3234394803194</v>
          </cell>
          <cell r="T7">
            <v>4223.6907599413771</v>
          </cell>
          <cell r="U7">
            <v>3888.8888126531047</v>
          </cell>
          <cell r="V7">
            <v>4320.882401320715</v>
          </cell>
          <cell r="W7">
            <v>4548.4359742375091</v>
          </cell>
          <cell r="X7">
            <v>4268.5843231942563</v>
          </cell>
          <cell r="Y7">
            <v>3931.2139074496649</v>
          </cell>
          <cell r="Z7">
            <v>4359.5868833657787</v>
          </cell>
          <cell r="AA7">
            <v>4580.9965462901928</v>
          </cell>
          <cell r="AB7">
            <v>4299.3708970792168</v>
          </cell>
          <cell r="AC7">
            <v>3962.5999427177253</v>
          </cell>
          <cell r="AD7">
            <v>4383.1710707591837</v>
          </cell>
        </row>
        <row r="8">
          <cell r="E8">
            <v>4685</v>
          </cell>
          <cell r="F8">
            <v>5124</v>
          </cell>
          <cell r="G8">
            <v>5047</v>
          </cell>
          <cell r="H8">
            <v>4987</v>
          </cell>
          <cell r="I8">
            <v>4709.2255165722718</v>
          </cell>
          <cell r="J8">
            <v>5230.3604286291857</v>
          </cell>
          <cell r="K8">
            <v>5042.3685241009025</v>
          </cell>
          <cell r="L8">
            <v>4972.6884739654115</v>
          </cell>
          <cell r="M8">
            <v>4711.8453049798727</v>
          </cell>
          <cell r="N8">
            <v>5198.2813045752846</v>
          </cell>
          <cell r="O8">
            <v>5054.7267081199661</v>
          </cell>
          <cell r="P8">
            <v>5009.1996722767508</v>
          </cell>
          <cell r="Q8">
            <v>4735.6760996107323</v>
          </cell>
          <cell r="R8">
            <v>5208.3658926703838</v>
          </cell>
          <cell r="S8">
            <v>5070.4512458090703</v>
          </cell>
          <cell r="T8">
            <v>5024.7825818161391</v>
          </cell>
          <cell r="U8">
            <v>4750.4081161195763</v>
          </cell>
          <cell r="V8">
            <v>5224.5683800662655</v>
          </cell>
          <cell r="W8">
            <v>5115.3021733931473</v>
          </cell>
          <cell r="X8">
            <v>5069.2295449713502</v>
          </cell>
          <cell r="Y8">
            <v>4792.4280863514159</v>
          </cell>
          <cell r="Z8">
            <v>5270.7825583933109</v>
          </cell>
          <cell r="AA8">
            <v>5163.7474099755636</v>
          </cell>
          <cell r="AB8">
            <v>4940.7819457523337</v>
          </cell>
          <cell r="AC8">
            <v>4837.8154954579832</v>
          </cell>
          <cell r="AD8">
            <v>5320.7002952855692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5">
          <cell r="C5">
            <v>35764</v>
          </cell>
          <cell r="D5">
            <v>4791.9845725734322</v>
          </cell>
          <cell r="E5">
            <v>5272.9159427448749</v>
          </cell>
        </row>
        <row r="6">
          <cell r="C6">
            <v>35795</v>
          </cell>
          <cell r="D6">
            <v>5002.3387796910711</v>
          </cell>
          <cell r="E6">
            <v>5505.6985356050645</v>
          </cell>
        </row>
        <row r="7">
          <cell r="C7">
            <v>35826</v>
          </cell>
          <cell r="D7">
            <v>4630.2405641197802</v>
          </cell>
          <cell r="E7">
            <v>5101.0109932573032</v>
          </cell>
        </row>
        <row r="8">
          <cell r="C8">
            <v>35854</v>
          </cell>
          <cell r="D8">
            <v>3848.1866035800076</v>
          </cell>
          <cell r="E8" t="str">
            <v xml:space="preserve"> </v>
          </cell>
        </row>
        <row r="9">
          <cell r="C9">
            <v>35885</v>
          </cell>
          <cell r="D9">
            <v>3456.2425731958638</v>
          </cell>
          <cell r="E9" t="str">
            <v xml:space="preserve"> </v>
          </cell>
        </row>
        <row r="10">
          <cell r="C10">
            <v>35915</v>
          </cell>
          <cell r="D10">
            <v>3191.4964072552948</v>
          </cell>
          <cell r="E10" t="str">
            <v xml:space="preserve"> </v>
          </cell>
        </row>
        <row r="11">
          <cell r="C11">
            <v>35946</v>
          </cell>
          <cell r="D11">
            <v>3017.289513443111</v>
          </cell>
          <cell r="E11" t="str">
            <v xml:space="preserve"> </v>
          </cell>
        </row>
        <row r="12">
          <cell r="C12">
            <v>35976</v>
          </cell>
          <cell r="D12">
            <v>2885.6151059950012</v>
          </cell>
          <cell r="E12" t="str">
            <v xml:space="preserve"> </v>
          </cell>
        </row>
        <row r="13">
          <cell r="C13">
            <v>36007</v>
          </cell>
          <cell r="D13">
            <v>3004.5443369656596</v>
          </cell>
          <cell r="E13" t="str">
            <v xml:space="preserve"> </v>
          </cell>
        </row>
        <row r="14">
          <cell r="C14">
            <v>36038</v>
          </cell>
          <cell r="D14">
            <v>3079.1485368724361</v>
          </cell>
          <cell r="E14" t="str">
            <v xml:space="preserve"> </v>
          </cell>
        </row>
        <row r="15">
          <cell r="C15">
            <v>36068</v>
          </cell>
          <cell r="D15">
            <v>3395.3565016883094</v>
          </cell>
          <cell r="E15" t="str">
            <v xml:space="preserve"> </v>
          </cell>
        </row>
        <row r="16">
          <cell r="C16">
            <v>36099</v>
          </cell>
          <cell r="D16">
            <v>4543.5812258051892</v>
          </cell>
          <cell r="E16">
            <v>4979.8945535057737</v>
          </cell>
        </row>
        <row r="17">
          <cell r="C17">
            <v>36129</v>
          </cell>
          <cell r="D17">
            <v>4860.4780375251357</v>
          </cell>
          <cell r="E17">
            <v>5350.7838476318038</v>
          </cell>
        </row>
        <row r="18">
          <cell r="C18">
            <v>36160</v>
          </cell>
          <cell r="D18">
            <v>5086.0051397105117</v>
          </cell>
          <cell r="E18">
            <v>5599.8359640184071</v>
          </cell>
        </row>
        <row r="19">
          <cell r="C19">
            <v>36191</v>
          </cell>
          <cell r="D19">
            <v>4694.6543839931956</v>
          </cell>
          <cell r="E19">
            <v>5173.7273132864029</v>
          </cell>
        </row>
        <row r="20">
          <cell r="C20">
            <v>36219</v>
          </cell>
          <cell r="D20">
            <v>3908.4453631732185</v>
          </cell>
          <cell r="E20" t="str">
            <v xml:space="preserve"> </v>
          </cell>
        </row>
        <row r="21">
          <cell r="C21">
            <v>36250</v>
          </cell>
          <cell r="D21">
            <v>3509.4830087594419</v>
          </cell>
          <cell r="E21" t="str">
            <v xml:space="preserve"> </v>
          </cell>
        </row>
        <row r="22">
          <cell r="C22">
            <v>36280</v>
          </cell>
          <cell r="D22">
            <v>3244.1387534520009</v>
          </cell>
          <cell r="E22" t="str">
            <v xml:space="preserve"> </v>
          </cell>
        </row>
        <row r="23">
          <cell r="C23">
            <v>36311</v>
          </cell>
          <cell r="D23">
            <v>3089.2782295470452</v>
          </cell>
          <cell r="E23" t="str">
            <v xml:space="preserve"> </v>
          </cell>
        </row>
        <row r="24">
          <cell r="C24">
            <v>36341</v>
          </cell>
          <cell r="D24">
            <v>2948.7824225700238</v>
          </cell>
          <cell r="E24" t="str">
            <v xml:space="preserve"> </v>
          </cell>
        </row>
        <row r="25">
          <cell r="C25">
            <v>36372</v>
          </cell>
          <cell r="D25">
            <v>3049.078643556767</v>
          </cell>
          <cell r="E25" t="str">
            <v xml:space="preserve"> </v>
          </cell>
        </row>
        <row r="26">
          <cell r="C26">
            <v>36403</v>
          </cell>
          <cell r="D26">
            <v>3117.5054695461859</v>
          </cell>
          <cell r="E26" t="str">
            <v xml:space="preserve"> </v>
          </cell>
        </row>
        <row r="27">
          <cell r="C27">
            <v>36433</v>
          </cell>
          <cell r="D27">
            <v>3430.0938085976932</v>
          </cell>
          <cell r="E27" t="str">
            <v xml:space="preserve"> </v>
          </cell>
        </row>
        <row r="28">
          <cell r="C28">
            <v>36464</v>
          </cell>
          <cell r="D28">
            <v>4586.9691451582894</v>
          </cell>
          <cell r="E28">
            <v>5027.9701955085256</v>
          </cell>
        </row>
        <row r="29">
          <cell r="C29">
            <v>36494</v>
          </cell>
          <cell r="D29">
            <v>4895.1288391540647</v>
          </cell>
          <cell r="E29">
            <v>5389.3448364788137</v>
          </cell>
        </row>
        <row r="30">
          <cell r="C30">
            <v>36525</v>
          </cell>
          <cell r="D30">
            <v>5094.8196127533847</v>
          </cell>
          <cell r="E30">
            <v>5610.8709855475227</v>
          </cell>
        </row>
        <row r="31">
          <cell r="C31">
            <v>36556</v>
          </cell>
          <cell r="D31">
            <v>4690.9664471310625</v>
          </cell>
          <cell r="E31">
            <v>5170.8411258861479</v>
          </cell>
        </row>
        <row r="32">
          <cell r="C32">
            <v>36585</v>
          </cell>
          <cell r="D32">
            <v>3892.9149697460171</v>
          </cell>
          <cell r="E32" t="str">
            <v xml:space="preserve"> </v>
          </cell>
        </row>
        <row r="33">
          <cell r="C33">
            <v>36616</v>
          </cell>
          <cell r="D33">
            <v>3485.6734371256944</v>
          </cell>
          <cell r="E33" t="str">
            <v xml:space="preserve"> </v>
          </cell>
        </row>
        <row r="34">
          <cell r="C34">
            <v>36646</v>
          </cell>
          <cell r="D34">
            <v>3224.2225165411628</v>
          </cell>
          <cell r="E34" t="str">
            <v xml:space="preserve"> </v>
          </cell>
        </row>
        <row r="35">
          <cell r="C35">
            <v>36677</v>
          </cell>
          <cell r="D35">
            <v>3092.0265597984235</v>
          </cell>
          <cell r="E35" t="str">
            <v xml:space="preserve"> </v>
          </cell>
        </row>
        <row r="36">
          <cell r="C36">
            <v>36707</v>
          </cell>
          <cell r="D36">
            <v>2954.8600909287843</v>
          </cell>
          <cell r="E36" t="str">
            <v xml:space="preserve"> </v>
          </cell>
        </row>
        <row r="37">
          <cell r="C37">
            <v>36738</v>
          </cell>
          <cell r="D37">
            <v>3044.4536412716193</v>
          </cell>
          <cell r="E37" t="str">
            <v xml:space="preserve"> </v>
          </cell>
        </row>
        <row r="38">
          <cell r="C38">
            <v>36769</v>
          </cell>
          <cell r="D38">
            <v>3120.1062164393743</v>
          </cell>
          <cell r="E38" t="str">
            <v xml:space="preserve"> </v>
          </cell>
        </row>
        <row r="39">
          <cell r="C39">
            <v>36799</v>
          </cell>
          <cell r="D39">
            <v>3441.9635100351779</v>
          </cell>
          <cell r="E39" t="str">
            <v xml:space="preserve"> </v>
          </cell>
        </row>
        <row r="40">
          <cell r="C40">
            <v>36830</v>
          </cell>
          <cell r="D40">
            <v>4617.8540961846038</v>
          </cell>
          <cell r="E40">
            <v>5061.7441237929561</v>
          </cell>
        </row>
        <row r="41">
          <cell r="C41">
            <v>36860</v>
          </cell>
          <cell r="D41">
            <v>4952.402875100348</v>
          </cell>
          <cell r="E41">
            <v>5451.7912303485737</v>
          </cell>
        </row>
        <row r="42">
          <cell r="C42">
            <v>36891</v>
          </cell>
          <cell r="D42">
            <v>5150.3333460161411</v>
          </cell>
          <cell r="E42">
            <v>5672.2133937585031</v>
          </cell>
        </row>
        <row r="43">
          <cell r="C43">
            <v>36922</v>
          </cell>
          <cell r="D43">
            <v>4736.9214064646767</v>
          </cell>
          <cell r="E43">
            <v>5221.9769841411007</v>
          </cell>
        </row>
        <row r="44">
          <cell r="C44">
            <v>36950</v>
          </cell>
          <cell r="D44">
            <v>3931.4075433827688</v>
          </cell>
          <cell r="E44" t="str">
            <v xml:space="preserve"> </v>
          </cell>
        </row>
        <row r="45">
          <cell r="C45">
            <v>36981</v>
          </cell>
          <cell r="D45">
            <v>3524.4932288957366</v>
          </cell>
          <cell r="E45" t="str">
            <v xml:space="preserve"> </v>
          </cell>
        </row>
        <row r="46">
          <cell r="C46">
            <v>37011</v>
          </cell>
          <cell r="D46">
            <v>3278.4362222626396</v>
          </cell>
          <cell r="E46" t="str">
            <v xml:space="preserve"> </v>
          </cell>
        </row>
        <row r="47">
          <cell r="C47">
            <v>37042</v>
          </cell>
          <cell r="D47">
            <v>3158.8728586341867</v>
          </cell>
          <cell r="E47" t="str">
            <v xml:space="preserve"> </v>
          </cell>
        </row>
        <row r="48">
          <cell r="C48">
            <v>37072</v>
          </cell>
          <cell r="D48">
            <v>3026.5964330355482</v>
          </cell>
          <cell r="E48" t="str">
            <v xml:space="preserve"> </v>
          </cell>
        </row>
        <row r="49">
          <cell r="C49">
            <v>37103</v>
          </cell>
          <cell r="D49">
            <v>3122.9065540047113</v>
          </cell>
          <cell r="E49" t="str">
            <v xml:space="preserve"> </v>
          </cell>
        </row>
        <row r="50">
          <cell r="C50">
            <v>37134</v>
          </cell>
          <cell r="D50">
            <v>3202.3327942661131</v>
          </cell>
          <cell r="E50" t="str">
            <v xml:space="preserve"> </v>
          </cell>
        </row>
        <row r="51">
          <cell r="C51">
            <v>37164</v>
          </cell>
          <cell r="D51">
            <v>3532.3048166289173</v>
          </cell>
          <cell r="E51" t="str">
            <v xml:space="preserve"> </v>
          </cell>
        </row>
        <row r="52">
          <cell r="C52">
            <v>37195</v>
          </cell>
          <cell r="D52">
            <v>4736.3389644157642</v>
          </cell>
          <cell r="E52">
            <v>5192.6339342816545</v>
          </cell>
        </row>
        <row r="53">
          <cell r="C53">
            <v>37225</v>
          </cell>
          <cell r="D53">
            <v>5070.7553418263306</v>
          </cell>
          <cell r="E53">
            <v>5583.1136098026091</v>
          </cell>
        </row>
        <row r="54">
          <cell r="C54">
            <v>37256</v>
          </cell>
          <cell r="D54">
            <v>5257.7442375931432</v>
          </cell>
          <cell r="E54">
            <v>5791.3477167615183</v>
          </cell>
        </row>
        <row r="55">
          <cell r="C55">
            <v>37287</v>
          </cell>
          <cell r="D55">
            <v>4821.1064175835972</v>
          </cell>
          <cell r="E55">
            <v>5315.5138999207329</v>
          </cell>
        </row>
        <row r="56">
          <cell r="C56">
            <v>37315</v>
          </cell>
          <cell r="D56">
            <v>3996.5398284683788</v>
          </cell>
          <cell r="E56" t="str">
            <v xml:space="preserve"> </v>
          </cell>
        </row>
        <row r="57">
          <cell r="C57">
            <v>37346</v>
          </cell>
          <cell r="D57">
            <v>3580.9975804480337</v>
          </cell>
          <cell r="E57" t="str">
            <v xml:space="preserve"> </v>
          </cell>
        </row>
        <row r="58">
          <cell r="C58">
            <v>37376</v>
          </cell>
          <cell r="D58">
            <v>3335.5611210632451</v>
          </cell>
          <cell r="E58" t="str">
            <v xml:space="preserve"> </v>
          </cell>
        </row>
        <row r="59">
          <cell r="C59">
            <v>37407</v>
          </cell>
          <cell r="D59">
            <v>3222.2018079727741</v>
          </cell>
          <cell r="E59" t="str">
            <v xml:space="preserve"> </v>
          </cell>
        </row>
        <row r="60">
          <cell r="C60">
            <v>37437</v>
          </cell>
          <cell r="D60">
            <v>3089.5450905601979</v>
          </cell>
          <cell r="E60" t="str">
            <v xml:space="preserve"> </v>
          </cell>
        </row>
        <row r="61">
          <cell r="C61">
            <v>37468</v>
          </cell>
          <cell r="D61">
            <v>3188.5597430454191</v>
          </cell>
          <cell r="E61" t="str">
            <v xml:space="preserve"> </v>
          </cell>
        </row>
        <row r="62">
          <cell r="C62">
            <v>37499</v>
          </cell>
          <cell r="D62">
            <v>3268.7253042150187</v>
          </cell>
          <cell r="E62" t="str">
            <v xml:space="preserve"> </v>
          </cell>
        </row>
        <row r="63">
          <cell r="C63">
            <v>37529</v>
          </cell>
          <cell r="D63">
            <v>3603.9523197377816</v>
          </cell>
          <cell r="E63" t="str">
            <v xml:space="preserve"> </v>
          </cell>
        </row>
        <row r="64">
          <cell r="C64">
            <v>37560</v>
          </cell>
          <cell r="D64">
            <v>4832.0594976828588</v>
          </cell>
          <cell r="E64">
            <v>5297.9212628364094</v>
          </cell>
        </row>
        <row r="65">
          <cell r="C65">
            <v>37590</v>
          </cell>
          <cell r="D65">
            <v>5168.0172212516745</v>
          </cell>
          <cell r="E65">
            <v>5690.5082003214848</v>
          </cell>
        </row>
        <row r="66">
          <cell r="C66">
            <v>37621</v>
          </cell>
          <cell r="D66">
            <v>5348.3429480108316</v>
          </cell>
          <cell r="E66">
            <v>5891.5491955667585</v>
          </cell>
        </row>
        <row r="67">
          <cell r="C67">
            <v>37652</v>
          </cell>
          <cell r="D67">
            <v>4895.60336323099</v>
          </cell>
          <cell r="E67">
            <v>5398.1784250144719</v>
          </cell>
        </row>
        <row r="68">
          <cell r="C68">
            <v>37680</v>
          </cell>
          <cell r="D68">
            <v>4051.9045393586603</v>
          </cell>
          <cell r="E68" t="str">
            <v xml:space="preserve"> </v>
          </cell>
        </row>
        <row r="69">
          <cell r="C69">
            <v>37711</v>
          </cell>
          <cell r="D69">
            <v>3629.0480895719702</v>
          </cell>
          <cell r="E69" t="str">
            <v xml:space="preserve"> </v>
          </cell>
        </row>
        <row r="70">
          <cell r="C70">
            <v>37741</v>
          </cell>
          <cell r="D70">
            <v>3390.461171296055</v>
          </cell>
          <cell r="E70" t="str">
            <v xml:space="preserve"> </v>
          </cell>
        </row>
        <row r="71">
          <cell r="C71">
            <v>37772</v>
          </cell>
          <cell r="D71">
            <v>3285.2974309003139</v>
          </cell>
          <cell r="E71" t="str">
            <v xml:space="preserve"> </v>
          </cell>
        </row>
        <row r="72">
          <cell r="C72">
            <v>37802</v>
          </cell>
          <cell r="D72">
            <v>3153.4483546713554</v>
          </cell>
          <cell r="E72" t="str">
            <v xml:space="preserve"> </v>
          </cell>
        </row>
        <row r="73">
          <cell r="C73">
            <v>37833</v>
          </cell>
          <cell r="D73">
            <v>3254.7642682066862</v>
          </cell>
          <cell r="E73" t="str">
            <v xml:space="preserve"> </v>
          </cell>
        </row>
        <row r="74">
          <cell r="C74">
            <v>37864</v>
          </cell>
          <cell r="D74">
            <v>3336.6527554859263</v>
          </cell>
          <cell r="E74" t="str">
            <v xml:space="preserve"> </v>
          </cell>
        </row>
        <row r="75">
          <cell r="C75">
            <v>37894</v>
          </cell>
          <cell r="D75">
            <v>3678.3992141496983</v>
          </cell>
          <cell r="E75" t="str">
            <v xml:space="preserve"> </v>
          </cell>
        </row>
        <row r="76">
          <cell r="C76">
            <v>37925</v>
          </cell>
          <cell r="D76">
            <v>4929.349705487788</v>
          </cell>
          <cell r="E76">
            <v>5404.9527597790793</v>
          </cell>
        </row>
        <row r="77">
          <cell r="C77">
            <v>37955</v>
          </cell>
          <cell r="D77">
            <v>5270.3234715185472</v>
          </cell>
          <cell r="E77">
            <v>5803.5550917620185</v>
          </cell>
        </row>
        <row r="78">
          <cell r="C78">
            <v>37986</v>
          </cell>
          <cell r="D78">
            <v>5443.8926368301627</v>
          </cell>
          <cell r="E78">
            <v>5997.310447529363</v>
          </cell>
        </row>
        <row r="79">
          <cell r="C79">
            <v>38017</v>
          </cell>
          <cell r="D79">
            <v>4971.9775781362032</v>
          </cell>
          <cell r="E79">
            <v>5482.943141777243</v>
          </cell>
        </row>
        <row r="80">
          <cell r="C80">
            <v>38046</v>
          </cell>
          <cell r="D80">
            <v>4111.1235564885028</v>
          </cell>
          <cell r="E80" t="str">
            <v xml:space="preserve"> </v>
          </cell>
        </row>
        <row r="81">
          <cell r="C81">
            <v>38077</v>
          </cell>
          <cell r="D81">
            <v>3680.2643124329916</v>
          </cell>
          <cell r="E81" t="str">
            <v xml:space="preserve"> </v>
          </cell>
        </row>
        <row r="82">
          <cell r="C82">
            <v>38107</v>
          </cell>
          <cell r="D82">
            <v>3446.9032424867833</v>
          </cell>
          <cell r="E82" t="str">
            <v xml:space="preserve"> </v>
          </cell>
        </row>
        <row r="83">
          <cell r="C83">
            <v>38138</v>
          </cell>
          <cell r="D83">
            <v>3346.9376670202896</v>
          </cell>
          <cell r="E83" t="str">
            <v xml:space="preserve"> </v>
          </cell>
        </row>
        <row r="84">
          <cell r="C84">
            <v>38168</v>
          </cell>
          <cell r="D84">
            <v>3215.1294227033491</v>
          </cell>
          <cell r="E84" t="str">
            <v xml:space="preserve"> </v>
          </cell>
        </row>
        <row r="85">
          <cell r="C85">
            <v>38199</v>
          </cell>
          <cell r="D85">
            <v>3322.8339184387969</v>
          </cell>
          <cell r="E85" t="str">
            <v xml:space="preserve"> </v>
          </cell>
        </row>
        <row r="86">
          <cell r="C86">
            <v>38230</v>
          </cell>
          <cell r="D86">
            <v>3404.4063854815586</v>
          </cell>
          <cell r="E86" t="str">
            <v xml:space="preserve"> </v>
          </cell>
        </row>
        <row r="87">
          <cell r="C87">
            <v>38260</v>
          </cell>
          <cell r="D87">
            <v>3752.0122867601076</v>
          </cell>
          <cell r="E87" t="str">
            <v xml:space="preserve"> </v>
          </cell>
        </row>
        <row r="88">
          <cell r="C88">
            <v>38291</v>
          </cell>
          <cell r="D88">
            <v>5029.1095418075311</v>
          </cell>
          <cell r="E88">
            <v>5514.7285753311335</v>
          </cell>
        </row>
        <row r="89">
          <cell r="C89">
            <v>38321</v>
          </cell>
          <cell r="D89">
            <v>5374.390335016491</v>
          </cell>
          <cell r="E89">
            <v>5918.7243537167979</v>
          </cell>
        </row>
        <row r="90">
          <cell r="C90">
            <v>38352</v>
          </cell>
          <cell r="D90">
            <v>5541.9736809626656</v>
          </cell>
          <cell r="E90">
            <v>6105.9182644773236</v>
          </cell>
        </row>
        <row r="91">
          <cell r="C91">
            <v>38383</v>
          </cell>
          <cell r="D91">
            <v>5049.5427163693375</v>
          </cell>
          <cell r="E91">
            <v>5569.0533675573479</v>
          </cell>
        </row>
        <row r="92">
          <cell r="C92">
            <v>38411</v>
          </cell>
          <cell r="D92">
            <v>4173.1383654796227</v>
          </cell>
          <cell r="E92" t="str">
            <v xml:space="preserve"> </v>
          </cell>
        </row>
        <row r="93">
          <cell r="C93">
            <v>38442</v>
          </cell>
          <cell r="D93">
            <v>3735.0252943992023</v>
          </cell>
          <cell r="E93" t="str">
            <v xml:space="preserve"> </v>
          </cell>
        </row>
        <row r="94">
          <cell r="C94">
            <v>38472</v>
          </cell>
          <cell r="D94">
            <v>3504.3409718803032</v>
          </cell>
          <cell r="E94" t="str">
            <v xml:space="preserve"> </v>
          </cell>
        </row>
        <row r="95">
          <cell r="C95">
            <v>38503</v>
          </cell>
          <cell r="D95">
            <v>3418.0825271444546</v>
          </cell>
          <cell r="E95" t="str">
            <v xml:space="preserve"> </v>
          </cell>
        </row>
        <row r="96">
          <cell r="C96">
            <v>38533</v>
          </cell>
          <cell r="D96">
            <v>3286.0035227415465</v>
          </cell>
          <cell r="E96" t="str">
            <v xml:space="preserve"> </v>
          </cell>
        </row>
        <row r="97">
          <cell r="C97">
            <v>38564</v>
          </cell>
          <cell r="D97">
            <v>3392.2031430927345</v>
          </cell>
          <cell r="E97" t="str">
            <v xml:space="preserve"> </v>
          </cell>
        </row>
        <row r="98">
          <cell r="C98">
            <v>38595</v>
          </cell>
          <cell r="D98">
            <v>3478.8183261197246</v>
          </cell>
          <cell r="E98" t="str">
            <v xml:space="preserve"> </v>
          </cell>
        </row>
        <row r="99">
          <cell r="C99">
            <v>38625</v>
          </cell>
          <cell r="D99">
            <v>3831.5406422918686</v>
          </cell>
          <cell r="E99" t="str">
            <v xml:space="preserve"> </v>
          </cell>
        </row>
        <row r="100">
          <cell r="C100">
            <v>38656</v>
          </cell>
          <cell r="D100">
            <v>5129.9692286731351</v>
          </cell>
          <cell r="E100">
            <v>5625.6589064902246</v>
          </cell>
        </row>
        <row r="101">
          <cell r="C101">
            <v>38686</v>
          </cell>
          <cell r="D101">
            <v>5480.218626320242</v>
          </cell>
          <cell r="E101">
            <v>6035.4711340699096</v>
          </cell>
        </row>
        <row r="102">
          <cell r="C102">
            <v>38717</v>
          </cell>
          <cell r="D102">
            <v>5638.8599239890009</v>
          </cell>
          <cell r="E102">
            <v>6213.1057336790373</v>
          </cell>
        </row>
        <row r="103">
          <cell r="C103">
            <v>38748</v>
          </cell>
          <cell r="D103">
            <v>5127.1248386715915</v>
          </cell>
          <cell r="E103">
            <v>5655.1364079235409</v>
          </cell>
        </row>
        <row r="104">
          <cell r="C104">
            <v>38776</v>
          </cell>
          <cell r="D104">
            <v>4233.0570318838036</v>
          </cell>
          <cell r="E104" t="str">
            <v xml:space="preserve"> </v>
          </cell>
        </row>
        <row r="105">
          <cell r="C105">
            <v>38807</v>
          </cell>
          <cell r="D105">
            <v>3786.0980891916147</v>
          </cell>
          <cell r="E105" t="str">
            <v xml:space="preserve"> </v>
          </cell>
        </row>
        <row r="106">
          <cell r="C106">
            <v>38837</v>
          </cell>
          <cell r="D106">
            <v>3562.3393032018166</v>
          </cell>
          <cell r="E106" t="str">
            <v xml:space="preserve"> </v>
          </cell>
        </row>
        <row r="107">
          <cell r="C107">
            <v>38868</v>
          </cell>
          <cell r="D107">
            <v>3482.9554977432435</v>
          </cell>
          <cell r="E107" t="str">
            <v xml:space="preserve"> </v>
          </cell>
        </row>
        <row r="108">
          <cell r="C108">
            <v>38898</v>
          </cell>
          <cell r="D108">
            <v>3351.1208402722414</v>
          </cell>
          <cell r="E108" t="str">
            <v xml:space="preserve"> </v>
          </cell>
        </row>
        <row r="109">
          <cell r="C109">
            <v>38929</v>
          </cell>
          <cell r="D109">
            <v>3462.8437226314418</v>
          </cell>
          <cell r="E109" t="str">
            <v xml:space="preserve"> </v>
          </cell>
        </row>
        <row r="110">
          <cell r="C110">
            <v>38960</v>
          </cell>
          <cell r="D110">
            <v>3549.7334423854832</v>
          </cell>
          <cell r="E110" t="str">
            <v xml:space="preserve"> </v>
          </cell>
        </row>
        <row r="111">
          <cell r="C111">
            <v>38990</v>
          </cell>
          <cell r="D111">
            <v>3908.4066145187944</v>
          </cell>
          <cell r="E111" t="str">
            <v xml:space="preserve"> </v>
          </cell>
        </row>
        <row r="112">
          <cell r="C112">
            <v>39021</v>
          </cell>
          <cell r="D112">
            <v>5232.3776355013688</v>
          </cell>
          <cell r="E112">
            <v>5738.2817981536082</v>
          </cell>
        </row>
        <row r="113">
          <cell r="C113">
            <v>39051</v>
          </cell>
          <cell r="D113">
            <v>5587.2831142428522</v>
          </cell>
          <cell r="E113">
            <v>6153.8267782504736</v>
          </cell>
        </row>
        <row r="114">
          <cell r="C114">
            <v>39082</v>
          </cell>
          <cell r="D114">
            <v>5739.2144613992896</v>
          </cell>
          <cell r="E114">
            <v>6324.144278554103</v>
          </cell>
        </row>
        <row r="115">
          <cell r="C115">
            <v>39113</v>
          </cell>
          <cell r="D115">
            <v>5206.5552405738945</v>
          </cell>
          <cell r="E115">
            <v>5743.2453065001846</v>
          </cell>
        </row>
        <row r="116">
          <cell r="C116">
            <v>39141</v>
          </cell>
          <cell r="D116">
            <v>4296.7675852597458</v>
          </cell>
          <cell r="E116" t="str">
            <v xml:space="preserve"> </v>
          </cell>
        </row>
        <row r="117">
          <cell r="C117">
            <v>39172</v>
          </cell>
          <cell r="D117">
            <v>3842.5812220990611</v>
          </cell>
          <cell r="E117" t="str">
            <v xml:space="preserve"> </v>
          </cell>
        </row>
        <row r="118">
          <cell r="C118">
            <v>39202</v>
          </cell>
          <cell r="D118">
            <v>3622.8845837738477</v>
          </cell>
          <cell r="E118" t="str">
            <v xml:space="preserve"> </v>
          </cell>
        </row>
        <row r="119">
          <cell r="C119">
            <v>39233</v>
          </cell>
          <cell r="D119">
            <v>3554.9197351283028</v>
          </cell>
          <cell r="E119" t="str">
            <v xml:space="preserve"> </v>
          </cell>
        </row>
        <row r="120">
          <cell r="C120">
            <v>39263</v>
          </cell>
          <cell r="D120">
            <v>3423.2444762495934</v>
          </cell>
          <cell r="E120" t="str">
            <v xml:space="preserve"> </v>
          </cell>
        </row>
        <row r="121">
          <cell r="C121">
            <v>39294</v>
          </cell>
          <cell r="D121">
            <v>3537.0553843690323</v>
          </cell>
          <cell r="E121" t="str">
            <v xml:space="preserve"> </v>
          </cell>
        </row>
        <row r="122">
          <cell r="C122">
            <v>39325</v>
          </cell>
          <cell r="D122">
            <v>3626.2318190956485</v>
          </cell>
          <cell r="E122" t="str">
            <v xml:space="preserve"> </v>
          </cell>
        </row>
        <row r="123">
          <cell r="C123">
            <v>39355</v>
          </cell>
          <cell r="D123">
            <v>3990.6288497481373</v>
          </cell>
          <cell r="E123" t="str">
            <v xml:space="preserve"> </v>
          </cell>
        </row>
        <row r="124">
          <cell r="C124">
            <v>39386</v>
          </cell>
          <cell r="D124">
            <v>5340.2599706894161</v>
          </cell>
          <cell r="E124">
            <v>5856.8708713516771</v>
          </cell>
        </row>
        <row r="125">
          <cell r="C125">
            <v>39416</v>
          </cell>
          <cell r="D125">
            <v>5698.247813622429</v>
          </cell>
          <cell r="E125">
            <v>6276.261273202309</v>
          </cell>
        </row>
        <row r="126">
          <cell r="C126">
            <v>39447</v>
          </cell>
          <cell r="D126">
            <v>5842.338034045606</v>
          </cell>
          <cell r="E126">
            <v>6438.1190980037036</v>
          </cell>
        </row>
        <row r="127">
          <cell r="C127">
            <v>39478</v>
          </cell>
          <cell r="D127">
            <v>5290.7039607496899</v>
          </cell>
          <cell r="E127">
            <v>5836.5293959761038</v>
          </cell>
        </row>
        <row r="128">
          <cell r="C128">
            <v>39507</v>
          </cell>
          <cell r="D128">
            <v>4360.7914581199302</v>
          </cell>
          <cell r="E128" t="str">
            <v xml:space="preserve"> </v>
          </cell>
        </row>
        <row r="129">
          <cell r="C129">
            <v>39538</v>
          </cell>
          <cell r="D129">
            <v>3898.431716063465</v>
          </cell>
          <cell r="E129" t="str">
            <v xml:space="preserve"> </v>
          </cell>
        </row>
        <row r="130">
          <cell r="C130">
            <v>39568</v>
          </cell>
          <cell r="D130">
            <v>3686.7570383777784</v>
          </cell>
          <cell r="E130" t="str">
            <v xml:space="preserve"> </v>
          </cell>
        </row>
        <row r="131">
          <cell r="C131">
            <v>39599</v>
          </cell>
          <cell r="D131">
            <v>3627.4636326885993</v>
          </cell>
          <cell r="E131" t="str">
            <v xml:space="preserve"> </v>
          </cell>
        </row>
        <row r="132">
          <cell r="C132">
            <v>39629</v>
          </cell>
          <cell r="D132">
            <v>3496.4548647786287</v>
          </cell>
          <cell r="E132" t="str">
            <v xml:space="preserve"> </v>
          </cell>
        </row>
        <row r="133">
          <cell r="C133">
            <v>39660</v>
          </cell>
          <cell r="D133">
            <v>3614.3921940646915</v>
          </cell>
          <cell r="E133" t="str">
            <v xml:space="preserve"> </v>
          </cell>
        </row>
        <row r="134">
          <cell r="C134">
            <v>39691</v>
          </cell>
          <cell r="D134">
            <v>3704.1244936934845</v>
          </cell>
          <cell r="E134" t="str">
            <v xml:space="preserve"> </v>
          </cell>
        </row>
        <row r="135">
          <cell r="C135">
            <v>39721</v>
          </cell>
          <cell r="D135">
            <v>4075.3524900208254</v>
          </cell>
          <cell r="E135" t="str">
            <v xml:space="preserve"> </v>
          </cell>
        </row>
        <row r="136">
          <cell r="C136">
            <v>39752</v>
          </cell>
          <cell r="D136">
            <v>5451.7670237161565</v>
          </cell>
          <cell r="E136">
            <v>5979.4348891515929</v>
          </cell>
        </row>
        <row r="137">
          <cell r="C137">
            <v>39782</v>
          </cell>
          <cell r="D137">
            <v>5814.2482785450493</v>
          </cell>
          <cell r="E137">
            <v>6404.3521275527346</v>
          </cell>
        </row>
        <row r="138">
          <cell r="C138">
            <v>39813</v>
          </cell>
          <cell r="D138">
            <v>5951.0824753652723</v>
          </cell>
          <cell r="E138">
            <v>6558.3238999094847</v>
          </cell>
        </row>
        <row r="139">
          <cell r="C139">
            <v>39844</v>
          </cell>
          <cell r="D139">
            <v>5378.0798413750017</v>
          </cell>
          <cell r="E139">
            <v>5933.3520848243888</v>
          </cell>
        </row>
        <row r="140">
          <cell r="C140">
            <v>39872</v>
          </cell>
          <cell r="D140">
            <v>4430.0205088444573</v>
          </cell>
          <cell r="E140" t="str">
            <v xml:space="preserve"> </v>
          </cell>
        </row>
        <row r="141">
          <cell r="C141">
            <v>39903</v>
          </cell>
          <cell r="D141">
            <v>3959.8612072536935</v>
          </cell>
          <cell r="E141" t="str">
            <v xml:space="preserve"> </v>
          </cell>
        </row>
        <row r="142">
          <cell r="C142">
            <v>39933</v>
          </cell>
          <cell r="D142">
            <v>3754.2345876114259</v>
          </cell>
          <cell r="E142" t="str">
            <v xml:space="preserve"> </v>
          </cell>
        </row>
        <row r="143">
          <cell r="C143">
            <v>39964</v>
          </cell>
          <cell r="D143">
            <v>3705.9650543697262</v>
          </cell>
          <cell r="E143" t="str">
            <v xml:space="preserve"> </v>
          </cell>
        </row>
        <row r="144">
          <cell r="C144">
            <v>39994</v>
          </cell>
          <cell r="D144">
            <v>3575.6201311010773</v>
          </cell>
          <cell r="E144" t="str">
            <v xml:space="preserve"> </v>
          </cell>
        </row>
        <row r="145">
          <cell r="C145">
            <v>40025</v>
          </cell>
          <cell r="D145">
            <v>3697.0478313343419</v>
          </cell>
          <cell r="E145" t="str">
            <v xml:space="preserve"> </v>
          </cell>
        </row>
        <row r="146">
          <cell r="C146">
            <v>40056</v>
          </cell>
          <cell r="D146">
            <v>3789.2351612375405</v>
          </cell>
          <cell r="E146" t="str">
            <v xml:space="preserve"> </v>
          </cell>
        </row>
        <row r="147">
          <cell r="C147">
            <v>40086</v>
          </cell>
          <cell r="D147">
            <v>4167.1949510081076</v>
          </cell>
          <cell r="E147" t="str">
            <v xml:space="preserve"> </v>
          </cell>
        </row>
        <row r="148">
          <cell r="C148">
            <v>40117</v>
          </cell>
          <cell r="D148">
            <v>5571.3534824656217</v>
          </cell>
          <cell r="E148">
            <v>6110.7516384160099</v>
          </cell>
        </row>
        <row r="149">
          <cell r="C149">
            <v>40147</v>
          </cell>
          <cell r="D149">
            <v>5938.9894962117096</v>
          </cell>
          <cell r="E149">
            <v>6541.9144225585906</v>
          </cell>
        </row>
        <row r="150">
          <cell r="C150">
            <v>40178</v>
          </cell>
          <cell r="D150">
            <v>6067.5802934265703</v>
          </cell>
          <cell r="E150">
            <v>6686.9650650062076</v>
          </cell>
        </row>
        <row r="151">
          <cell r="C151">
            <v>40209</v>
          </cell>
          <cell r="D151">
            <v>5471.6154872565357</v>
          </cell>
          <cell r="E151">
            <v>6036.8952180048382</v>
          </cell>
        </row>
        <row r="152">
          <cell r="C152">
            <v>40237</v>
          </cell>
          <cell r="D152">
            <v>4504.1200029876863</v>
          </cell>
          <cell r="E152" t="str">
            <v xml:space="preserve"> </v>
          </cell>
        </row>
        <row r="153">
          <cell r="C153">
            <v>40268</v>
          </cell>
          <cell r="D153">
            <v>4024.9817504300845</v>
          </cell>
          <cell r="E153" t="str">
            <v xml:space="preserve"> </v>
          </cell>
        </row>
        <row r="154">
          <cell r="C154">
            <v>40298</v>
          </cell>
          <cell r="D154">
            <v>3825.3386317210116</v>
          </cell>
          <cell r="E154" t="str">
            <v xml:space="preserve"> </v>
          </cell>
        </row>
        <row r="155">
          <cell r="C155">
            <v>40329</v>
          </cell>
          <cell r="D155">
            <v>3788.3476892800854</v>
          </cell>
          <cell r="E155" t="str">
            <v xml:space="preserve"> </v>
          </cell>
        </row>
        <row r="156">
          <cell r="C156">
            <v>40359</v>
          </cell>
          <cell r="D156">
            <v>3657.9054062850937</v>
          </cell>
          <cell r="E156" t="str">
            <v xml:space="preserve"> </v>
          </cell>
        </row>
        <row r="157">
          <cell r="C157">
            <v>40390</v>
          </cell>
          <cell r="D157">
            <v>3781.7907144500782</v>
          </cell>
          <cell r="E157" t="str">
            <v xml:space="preserve"> </v>
          </cell>
        </row>
        <row r="158">
          <cell r="C158">
            <v>40421</v>
          </cell>
          <cell r="D158">
            <v>3875.8224032180087</v>
          </cell>
          <cell r="E158" t="str">
            <v xml:space="preserve"> </v>
          </cell>
        </row>
        <row r="159">
          <cell r="C159">
            <v>40451</v>
          </cell>
          <cell r="D159">
            <v>4259.8458982723732</v>
          </cell>
          <cell r="E159" t="str">
            <v xml:space="preserve"> </v>
          </cell>
        </row>
        <row r="160">
          <cell r="C160">
            <v>40482</v>
          </cell>
          <cell r="D160">
            <v>5690.9450854253373</v>
          </cell>
          <cell r="E160">
            <v>6242.0916166439065</v>
          </cell>
        </row>
        <row r="161">
          <cell r="C161">
            <v>40512</v>
          </cell>
          <cell r="D161">
            <v>6062.6099032083002</v>
          </cell>
          <cell r="E161">
            <v>6678.2371389810996</v>
          </cell>
        </row>
        <row r="162">
          <cell r="C162">
            <v>40543</v>
          </cell>
          <cell r="D162">
            <v>6182.1294145553584</v>
          </cell>
          <cell r="E162">
            <v>6813.4731868393865</v>
          </cell>
        </row>
        <row r="163">
          <cell r="C163">
            <v>40574</v>
          </cell>
          <cell r="D163">
            <v>5563.4171905057947</v>
          </cell>
          <cell r="E163">
            <v>6138.5542084783683</v>
          </cell>
        </row>
        <row r="164">
          <cell r="C164">
            <v>40602</v>
          </cell>
          <cell r="D164">
            <v>4576.0360140810226</v>
          </cell>
          <cell r="E164" t="str">
            <v xml:space="preserve"> </v>
          </cell>
        </row>
        <row r="165">
          <cell r="C165">
            <v>40633</v>
          </cell>
          <cell r="D165">
            <v>4087.9742001485056</v>
          </cell>
          <cell r="E165" t="str">
            <v xml:space="preserve"> </v>
          </cell>
        </row>
        <row r="166">
          <cell r="C166">
            <v>40663</v>
          </cell>
          <cell r="D166">
            <v>3895.2546419635678</v>
          </cell>
          <cell r="E166" t="str">
            <v xml:space="preserve"> </v>
          </cell>
        </row>
        <row r="167">
          <cell r="C167">
            <v>40694</v>
          </cell>
          <cell r="D167">
            <v>3868.5133610717312</v>
          </cell>
          <cell r="E167" t="str">
            <v xml:space="preserve"> </v>
          </cell>
        </row>
        <row r="168">
          <cell r="C168">
            <v>40724</v>
          </cell>
          <cell r="D168">
            <v>3738.3220600504578</v>
          </cell>
          <cell r="E168" t="str">
            <v xml:space="preserve"> </v>
          </cell>
        </row>
        <row r="169">
          <cell r="C169">
            <v>40755</v>
          </cell>
          <cell r="D169">
            <v>3866.0398288094402</v>
          </cell>
          <cell r="E169" t="str">
            <v xml:space="preserve"> </v>
          </cell>
        </row>
        <row r="170">
          <cell r="C170">
            <v>40786</v>
          </cell>
          <cell r="D170">
            <v>3961.2539737327561</v>
          </cell>
          <cell r="E170" t="str">
            <v xml:space="preserve"> </v>
          </cell>
        </row>
        <row r="171">
          <cell r="C171">
            <v>40816</v>
          </cell>
          <cell r="D171">
            <v>4351.6108547082431</v>
          </cell>
          <cell r="E171" t="str">
            <v xml:space="preserve"> </v>
          </cell>
        </row>
        <row r="172">
          <cell r="C172">
            <v>40847</v>
          </cell>
          <cell r="D172">
            <v>5810.4408875697663</v>
          </cell>
          <cell r="E172">
            <v>6373.3483554554568</v>
          </cell>
        </row>
        <row r="173">
          <cell r="C173">
            <v>40877</v>
          </cell>
          <cell r="D173">
            <v>6186.348039196886</v>
          </cell>
          <cell r="E173">
            <v>6814.7628952802897</v>
          </cell>
        </row>
        <row r="174">
          <cell r="C174">
            <v>40908</v>
          </cell>
          <cell r="D174">
            <v>6297.0329030841804</v>
          </cell>
          <cell r="E174">
            <v>6940.4073944290276</v>
          </cell>
        </row>
        <row r="175">
          <cell r="C175">
            <v>40939</v>
          </cell>
          <cell r="D175">
            <v>5654.8849984235048</v>
          </cell>
          <cell r="E175">
            <v>6239.8676266243201</v>
          </cell>
        </row>
        <row r="176">
          <cell r="C176">
            <v>40968</v>
          </cell>
          <cell r="D176">
            <v>4648.1431900310236</v>
          </cell>
          <cell r="E176" t="str">
            <v xml:space="preserve"> </v>
          </cell>
        </row>
        <row r="177">
          <cell r="C177">
            <v>40999</v>
          </cell>
          <cell r="D177">
            <v>4151.3971028291962</v>
          </cell>
          <cell r="E177" t="str">
            <v xml:space="preserve"> </v>
          </cell>
        </row>
        <row r="178">
          <cell r="C178">
            <v>41029</v>
          </cell>
          <cell r="D178">
            <v>3965.175139294849</v>
          </cell>
          <cell r="E178" t="str">
            <v xml:space="preserve"> </v>
          </cell>
        </row>
        <row r="179">
          <cell r="C179">
            <v>41060</v>
          </cell>
          <cell r="D179">
            <v>3950.0647650919191</v>
          </cell>
          <cell r="E179" t="str">
            <v xml:space="preserve"> </v>
          </cell>
        </row>
        <row r="180">
          <cell r="C180">
            <v>41090</v>
          </cell>
          <cell r="D180">
            <v>3820.1464041164363</v>
          </cell>
          <cell r="E180" t="str">
            <v xml:space="preserve"> </v>
          </cell>
        </row>
        <row r="181">
          <cell r="C181">
            <v>41121</v>
          </cell>
          <cell r="D181">
            <v>3950.9499702211692</v>
          </cell>
          <cell r="E181" t="str">
            <v xml:space="preserve"> </v>
          </cell>
        </row>
        <row r="182">
          <cell r="C182">
            <v>41152</v>
          </cell>
          <cell r="D182">
            <v>4048.2007700949489</v>
          </cell>
          <cell r="E182" t="str">
            <v xml:space="preserve"> </v>
          </cell>
        </row>
        <row r="183">
          <cell r="C183">
            <v>41182</v>
          </cell>
          <cell r="D183">
            <v>4444.8588832572277</v>
          </cell>
          <cell r="E183" t="str">
            <v xml:space="preserve"> </v>
          </cell>
        </row>
        <row r="184">
          <cell r="C184">
            <v>41213</v>
          </cell>
          <cell r="D184">
            <v>5931.1539639861994</v>
          </cell>
          <cell r="E184">
            <v>6505.9549240271617</v>
          </cell>
        </row>
        <row r="185">
          <cell r="C185">
            <v>41243</v>
          </cell>
          <cell r="D185">
            <v>6311.8976149234304</v>
          </cell>
          <cell r="E185">
            <v>6953.2873507665963</v>
          </cell>
        </row>
        <row r="186">
          <cell r="C186">
            <v>41274</v>
          </cell>
          <cell r="D186">
            <v>6413.0640141723179</v>
          </cell>
          <cell r="E186">
            <v>7068.6136943001902</v>
          </cell>
        </row>
        <row r="187">
          <cell r="C187">
            <v>41305</v>
          </cell>
          <cell r="D187">
            <v>5746.4995481690676</v>
          </cell>
          <cell r="E187">
            <v>6341.361149485123</v>
          </cell>
        </row>
        <row r="188">
          <cell r="C188">
            <v>41333</v>
          </cell>
          <cell r="D188">
            <v>4720.2936005211195</v>
          </cell>
          <cell r="E188" t="str">
            <v xml:space="preserve"> </v>
          </cell>
        </row>
        <row r="189">
          <cell r="C189">
            <v>41364</v>
          </cell>
          <cell r="D189">
            <v>4214.5191550873087</v>
          </cell>
          <cell r="E189" t="str">
            <v xml:space="preserve"> </v>
          </cell>
        </row>
        <row r="190">
          <cell r="C190">
            <v>41394</v>
          </cell>
          <cell r="D190">
            <v>4035.0605007900085</v>
          </cell>
          <cell r="E190" t="str">
            <v xml:space="preserve"> </v>
          </cell>
        </row>
        <row r="191">
          <cell r="C191">
            <v>41425</v>
          </cell>
          <cell r="D191">
            <v>4033.1461279019077</v>
          </cell>
          <cell r="E191" t="str">
            <v xml:space="preserve"> </v>
          </cell>
        </row>
        <row r="192">
          <cell r="C192">
            <v>41455</v>
          </cell>
          <cell r="D192">
            <v>3903.3590466219785</v>
          </cell>
          <cell r="E192" t="str">
            <v xml:space="preserve"> </v>
          </cell>
        </row>
        <row r="193">
          <cell r="C193">
            <v>41486</v>
          </cell>
          <cell r="D193">
            <v>4036.1414657945329</v>
          </cell>
          <cell r="E193" t="str">
            <v xml:space="preserve"> </v>
          </cell>
        </row>
        <row r="194">
          <cell r="C194">
            <v>41517</v>
          </cell>
          <cell r="D194">
            <v>4135.6438191460866</v>
          </cell>
          <cell r="E194" t="str">
            <v xml:space="preserve"> </v>
          </cell>
        </row>
        <row r="195">
          <cell r="C195">
            <v>41547</v>
          </cell>
          <cell r="D195">
            <v>4538.5446519965972</v>
          </cell>
          <cell r="E195" t="str">
            <v xml:space="preserve"> </v>
          </cell>
        </row>
        <row r="196">
          <cell r="C196">
            <v>41578</v>
          </cell>
          <cell r="D196">
            <v>6052.0825291556221</v>
          </cell>
          <cell r="E196">
            <v>6638.7985321452934</v>
          </cell>
        </row>
        <row r="197">
          <cell r="C197">
            <v>41608</v>
          </cell>
          <cell r="D197">
            <v>6436.1647343884388</v>
          </cell>
          <cell r="E197">
            <v>7090.3169952441276</v>
          </cell>
        </row>
        <row r="198">
          <cell r="C198">
            <v>41639</v>
          </cell>
          <cell r="D198">
            <v>6527.1070924987253</v>
          </cell>
          <cell r="E198">
            <v>7194.5859974737341</v>
          </cell>
        </row>
        <row r="199">
          <cell r="C199">
            <v>41670</v>
          </cell>
          <cell r="D199">
            <v>5837.5167922798892</v>
          </cell>
          <cell r="E199">
            <v>6442.2035083064238</v>
          </cell>
        </row>
        <row r="200">
          <cell r="C200">
            <v>41698</v>
          </cell>
          <cell r="D200">
            <v>4789.9629346124329</v>
          </cell>
          <cell r="E200" t="str">
            <v xml:space="preserve"> </v>
          </cell>
        </row>
        <row r="201">
          <cell r="C201">
            <v>41729</v>
          </cell>
          <cell r="D201">
            <v>4275.0342936137422</v>
          </cell>
          <cell r="E201" t="str">
            <v xml:space="preserve"> </v>
          </cell>
        </row>
        <row r="202">
          <cell r="C202">
            <v>41759</v>
          </cell>
          <cell r="D202">
            <v>4104.5739494288227</v>
          </cell>
          <cell r="E202" t="str">
            <v xml:space="preserve"> </v>
          </cell>
        </row>
        <row r="203">
          <cell r="C203">
            <v>41790</v>
          </cell>
          <cell r="D203">
            <v>4111.9257342574565</v>
          </cell>
          <cell r="E203" t="str">
            <v xml:space="preserve"> </v>
          </cell>
        </row>
        <row r="204">
          <cell r="C204">
            <v>41820</v>
          </cell>
          <cell r="D204">
            <v>3982.8958354692131</v>
          </cell>
          <cell r="E204" t="str">
            <v xml:space="preserve"> </v>
          </cell>
        </row>
        <row r="205">
          <cell r="C205">
            <v>41851</v>
          </cell>
          <cell r="D205">
            <v>4121.5015152922106</v>
          </cell>
          <cell r="E205" t="str">
            <v xml:space="preserve"> </v>
          </cell>
        </row>
        <row r="206">
          <cell r="C206">
            <v>41882</v>
          </cell>
          <cell r="D206">
            <v>4220.839241966115</v>
          </cell>
          <cell r="E206" t="str">
            <v xml:space="preserve"> </v>
          </cell>
        </row>
        <row r="207">
          <cell r="C207">
            <v>41912</v>
          </cell>
          <cell r="D207">
            <v>4630.6021423566599</v>
          </cell>
          <cell r="E207" t="str">
            <v xml:space="preserve"> </v>
          </cell>
        </row>
        <row r="208">
          <cell r="C208">
            <v>41943</v>
          </cell>
          <cell r="D208">
            <v>6173.5573732943903</v>
          </cell>
          <cell r="E208">
            <v>6772.2566249587644</v>
          </cell>
        </row>
        <row r="209">
          <cell r="C209">
            <v>41973</v>
          </cell>
          <cell r="D209">
            <v>6561.912133016438</v>
          </cell>
          <cell r="E209">
            <v>7229.1612907614199</v>
          </cell>
        </row>
        <row r="210">
          <cell r="C210">
            <v>42004</v>
          </cell>
          <cell r="D210">
            <v>6643.3840085142247</v>
          </cell>
          <cell r="E210">
            <v>7323.0900355315462</v>
          </cell>
        </row>
        <row r="211">
          <cell r="C211">
            <v>42035</v>
          </cell>
          <cell r="D211">
            <v>5928.2404911407175</v>
          </cell>
          <cell r="E211">
            <v>6542.7368195848503</v>
          </cell>
        </row>
        <row r="212">
          <cell r="C212">
            <v>42063</v>
          </cell>
          <cell r="D212">
            <v>4861.5731191002633</v>
          </cell>
          <cell r="E212" t="str">
            <v xml:space="preserve"> </v>
          </cell>
        </row>
        <row r="213">
          <cell r="C213">
            <v>42094</v>
          </cell>
          <cell r="D213">
            <v>4338.1393400358602</v>
          </cell>
          <cell r="E213" t="str">
            <v xml:space="preserve"> </v>
          </cell>
        </row>
        <row r="214">
          <cell r="C214">
            <v>42124</v>
          </cell>
          <cell r="D214">
            <v>4173.8908079572993</v>
          </cell>
          <cell r="E214" t="str">
            <v xml:space="preserve"> </v>
          </cell>
        </row>
        <row r="215">
          <cell r="C215">
            <v>42155</v>
          </cell>
          <cell r="D215">
            <v>4195.4256059716754</v>
          </cell>
          <cell r="E215" t="str">
            <v xml:space="preserve"> </v>
          </cell>
        </row>
        <row r="216">
          <cell r="C216">
            <v>42185</v>
          </cell>
          <cell r="D216">
            <v>4066.71917856049</v>
          </cell>
          <cell r="E216" t="str">
            <v xml:space="preserve"> </v>
          </cell>
        </row>
        <row r="217">
          <cell r="C217">
            <v>42216</v>
          </cell>
          <cell r="D217">
            <v>4207.1092749190611</v>
          </cell>
          <cell r="E217" t="str">
            <v xml:space="preserve"> </v>
          </cell>
        </row>
        <row r="218">
          <cell r="C218">
            <v>42247</v>
          </cell>
          <cell r="D218">
            <v>4309.5625938057719</v>
          </cell>
          <cell r="E218" t="str">
            <v xml:space="preserve"> </v>
          </cell>
        </row>
        <row r="219">
          <cell r="C219">
            <v>42277</v>
          </cell>
          <cell r="D219">
            <v>4725.4303026914731</v>
          </cell>
          <cell r="E219" t="str">
            <v xml:space="preserve"> </v>
          </cell>
        </row>
        <row r="220">
          <cell r="C220">
            <v>42308</v>
          </cell>
          <cell r="D220">
            <v>6295.0961798407006</v>
          </cell>
          <cell r="E220">
            <v>6905.7738405078771</v>
          </cell>
        </row>
        <row r="221">
          <cell r="C221">
            <v>42338</v>
          </cell>
          <cell r="D221">
            <v>6688.6097195558896</v>
          </cell>
          <cell r="E221">
            <v>7368.9242514646166</v>
          </cell>
        </row>
        <row r="222">
          <cell r="C222">
            <v>42369</v>
          </cell>
          <cell r="D222">
            <v>6759.0124582594972</v>
          </cell>
          <cell r="E222">
            <v>7450.8675830606726</v>
          </cell>
        </row>
        <row r="223">
          <cell r="C223">
            <v>42400</v>
          </cell>
          <cell r="D223">
            <v>6017.9264725061921</v>
          </cell>
          <cell r="E223">
            <v>6642.1198455128006</v>
          </cell>
        </row>
        <row r="224">
          <cell r="C224">
            <v>42429</v>
          </cell>
          <cell r="D224">
            <v>4931.7570128020761</v>
          </cell>
          <cell r="E224" t="str">
            <v xml:space="preserve"> </v>
          </cell>
        </row>
        <row r="225">
          <cell r="C225">
            <v>42460</v>
          </cell>
          <cell r="D225">
            <v>4398.9457633022212</v>
          </cell>
          <cell r="E225" t="str">
            <v xml:space="preserve"> </v>
          </cell>
        </row>
        <row r="226">
          <cell r="C226">
            <v>42490</v>
          </cell>
          <cell r="D226">
            <v>4242.5270565135907</v>
          </cell>
          <cell r="E226" t="str">
            <v xml:space="preserve"> </v>
          </cell>
        </row>
        <row r="227">
          <cell r="C227">
            <v>42521</v>
          </cell>
          <cell r="D227">
            <v>4278.5215826433123</v>
          </cell>
          <cell r="E227" t="str">
            <v xml:space="preserve"> </v>
          </cell>
        </row>
        <row r="228">
          <cell r="C228">
            <v>42551</v>
          </cell>
          <cell r="D228">
            <v>4150.091478153201</v>
          </cell>
          <cell r="E228" t="str">
            <v xml:space="preserve"> </v>
          </cell>
        </row>
        <row r="229">
          <cell r="C229">
            <v>42582</v>
          </cell>
          <cell r="D229">
            <v>4292.5257838483449</v>
          </cell>
          <cell r="E229" t="str">
            <v xml:space="preserve"> </v>
          </cell>
        </row>
        <row r="230">
          <cell r="C230">
            <v>42613</v>
          </cell>
          <cell r="D230">
            <v>4397.4726058878805</v>
          </cell>
          <cell r="E230" t="str">
            <v xml:space="preserve"> </v>
          </cell>
        </row>
        <row r="231">
          <cell r="C231">
            <v>42643</v>
          </cell>
          <cell r="D231">
            <v>4819.539329128037</v>
          </cell>
          <cell r="E231" t="str">
            <v xml:space="preserve"> </v>
          </cell>
        </row>
        <row r="232">
          <cell r="C232">
            <v>42674</v>
          </cell>
          <cell r="D232">
            <v>6416.1712082759441</v>
          </cell>
          <cell r="E232">
            <v>7038.7872759056208</v>
          </cell>
        </row>
        <row r="233">
          <cell r="C233">
            <v>42704</v>
          </cell>
          <cell r="D233">
            <v>6813.2424325991369</v>
          </cell>
          <cell r="E233">
            <v>7506.3754975285165</v>
          </cell>
        </row>
        <row r="234">
          <cell r="C234">
            <v>42735</v>
          </cell>
          <cell r="D234">
            <v>6872.2981131295228</v>
          </cell>
          <cell r="E234">
            <v>7576.0363381913339</v>
          </cell>
        </row>
        <row r="235">
          <cell r="C235">
            <v>42766</v>
          </cell>
          <cell r="D235">
            <v>6106.6936805024088</v>
          </cell>
          <cell r="E235">
            <v>6740.5093618185101</v>
          </cell>
        </row>
        <row r="236">
          <cell r="C236">
            <v>42794</v>
          </cell>
          <cell r="D236">
            <v>4999.7583970083506</v>
          </cell>
          <cell r="E236" t="str">
            <v xml:space="preserve"> </v>
          </cell>
        </row>
        <row r="237">
          <cell r="C237">
            <v>42825</v>
          </cell>
          <cell r="D237">
            <v>4457.7999916015615</v>
          </cell>
          <cell r="E237" t="str">
            <v xml:space="preserve"> </v>
          </cell>
        </row>
        <row r="238">
          <cell r="C238">
            <v>42855</v>
          </cell>
          <cell r="D238">
            <v>4310.8794917271707</v>
          </cell>
          <cell r="E238" t="str">
            <v xml:space="preserve"> </v>
          </cell>
        </row>
        <row r="239">
          <cell r="C239">
            <v>42886</v>
          </cell>
          <cell r="D239">
            <v>4357.876021018501</v>
          </cell>
          <cell r="E239" t="str">
            <v xml:space="preserve"> </v>
          </cell>
        </row>
        <row r="240">
          <cell r="C240">
            <v>42916</v>
          </cell>
          <cell r="D240">
            <v>4230.4139010057279</v>
          </cell>
          <cell r="E240" t="str">
            <v xml:space="preserve"> </v>
          </cell>
        </row>
        <row r="241">
          <cell r="C241">
            <v>42947</v>
          </cell>
          <cell r="D241">
            <v>4378.4263729678078</v>
          </cell>
          <cell r="E241" t="str">
            <v xml:space="preserve"> </v>
          </cell>
        </row>
        <row r="242">
          <cell r="C242">
            <v>42978</v>
          </cell>
          <cell r="D242">
            <v>4483.9519770207098</v>
          </cell>
          <cell r="E242" t="str">
            <v xml:space="preserve"> </v>
          </cell>
        </row>
        <row r="243">
          <cell r="C243">
            <v>43008</v>
          </cell>
          <cell r="D243">
            <v>4912.8439981985821</v>
          </cell>
          <cell r="E243" t="str">
            <v xml:space="preserve"> 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estions-concerns"/>
      <sheetName val="Assumptions"/>
      <sheetName val="PPA 1"/>
      <sheetName val="PPA 2"/>
      <sheetName val="PPA 3"/>
      <sheetName val="PPA 4"/>
      <sheetName val="Wind PPA"/>
      <sheetName val="Wind Inputs"/>
      <sheetName val="Acquisition Inputs"/>
      <sheetName val="Supply Calculator"/>
      <sheetName val="Dispatch Cases"/>
      <sheetName val="Capital Additions"/>
      <sheetName val="Fuel Consumption"/>
      <sheetName val="Capacity MWh"/>
      <sheetName val="Emissions"/>
      <sheetName val="Results Summary"/>
      <sheetName val="Consol"/>
      <sheetName val="CCGT"/>
      <sheetName val="Acquisition 2"/>
      <sheetName val="Acquisition 1"/>
      <sheetName val="Wind Acquisition"/>
      <sheetName val="SCGT"/>
      <sheetName val="Wind"/>
      <sheetName val="Coal"/>
      <sheetName val="Duct Fired"/>
      <sheetName val="Biomass"/>
      <sheetName val="Joint Ownership MW"/>
      <sheetName val="Contracted MW"/>
      <sheetName val="PPA Rollup"/>
      <sheetName val="Equity Equalization - PPA"/>
      <sheetName val="End Effects"/>
      <sheetName val="&lt;Dispatch Model&gt;"/>
      <sheetName val="CB Assumptions"/>
      <sheetName val="CB Corellation Matrix"/>
      <sheetName val="Dispatch"/>
      <sheetName val="Load Shape"/>
      <sheetName val="Price Data"/>
      <sheetName val="Wind Data"/>
      <sheetName val="Thermal Plants"/>
      <sheetName val="Consolidated Hydro"/>
      <sheetName val="Must Run Plants"/>
      <sheetName val="&lt;Data Sheets&gt;"/>
      <sheetName val="AMW Summary"/>
      <sheetName val="Monthly On-peak Capacities"/>
      <sheetName val="WACC"/>
      <sheetName val="Heat Rate"/>
      <sheetName val="Case Outp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>
        <row r="16">
          <cell r="C16">
            <v>1</v>
          </cell>
          <cell r="D16">
            <v>1</v>
          </cell>
          <cell r="E16">
            <v>1</v>
          </cell>
          <cell r="F16">
            <v>1</v>
          </cell>
          <cell r="G16">
            <v>1</v>
          </cell>
          <cell r="H16">
            <v>1</v>
          </cell>
          <cell r="I16">
            <v>1</v>
          </cell>
          <cell r="J16">
            <v>1</v>
          </cell>
          <cell r="K16">
            <v>1</v>
          </cell>
          <cell r="L16">
            <v>1</v>
          </cell>
          <cell r="M16">
            <v>1</v>
          </cell>
          <cell r="N16">
            <v>1</v>
          </cell>
          <cell r="O16">
            <v>1</v>
          </cell>
          <cell r="P16">
            <v>1</v>
          </cell>
          <cell r="Q16">
            <v>1</v>
          </cell>
          <cell r="R16">
            <v>1</v>
          </cell>
          <cell r="S16">
            <v>1</v>
          </cell>
          <cell r="T16">
            <v>1</v>
          </cell>
          <cell r="U16">
            <v>1</v>
          </cell>
          <cell r="V16">
            <v>1</v>
          </cell>
          <cell r="W16">
            <v>1</v>
          </cell>
        </row>
      </sheetData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lbudg"/>
      <sheetName val="RPT02"/>
      <sheetName val="SO2RPT"/>
      <sheetName val="NOXRPT"/>
      <sheetName val="jbilaton02"/>
      <sheetName val="jbilatof02"/>
      <sheetName val="Annual Sales &amp; Load Forecast"/>
      <sheetName val="2001-2003susq1"/>
      <sheetName val="2001-2003susq2"/>
      <sheetName val="Gen Budg"/>
      <sheetName val="GB On Peak"/>
      <sheetName val="GB Off Peak"/>
      <sheetName val="Year 2001-11_20-Un2"/>
      <sheetName val="Year 2001-11_20-Un1"/>
      <sheetName val="Cost_SummarySheet"/>
      <sheetName val="RPT04"/>
      <sheetName val="Gen Budg 2002"/>
      <sheetName val="GB On Peak (2)"/>
      <sheetName val="GB Off Peak (2)"/>
      <sheetName val="2001-2005 budget"/>
      <sheetName val="PLR FERC worksheet"/>
      <sheetName val="Gen_SummarySheet"/>
      <sheetName val="GB Off Peak new"/>
      <sheetName val="Gen Budg new"/>
      <sheetName val="GB On Peak new"/>
      <sheetName val="Total MWHs-2002"/>
      <sheetName val="On-peak MWH"/>
      <sheetName val="Off-peak MWH"/>
      <sheetName val="Gen Budg 10_11"/>
      <sheetName val="GB On Peak 10_11"/>
      <sheetName val="GB Off Peak 10_11"/>
      <sheetName val="Bilat_Spot_Sales"/>
      <sheetName val="PJM Expected"/>
      <sheetName val="Bilat_Spot_Purch."/>
      <sheetName val="PJM"/>
      <sheetName val="Scheduled Load (with Losses)"/>
    </sheetNames>
    <sheetDataSet>
      <sheetData sheetId="0" refreshError="1">
        <row r="1">
          <cell r="A1" t="str">
            <v>BLUE = MANUAL ENTRY</v>
          </cell>
          <cell r="C1" t="str">
            <v xml:space="preserve"> </v>
          </cell>
          <cell r="F1" t="str">
            <v>SUMMARY SHEET</v>
          </cell>
          <cell r="O1" t="str">
            <v>FUELBUDG.XLS</v>
          </cell>
        </row>
        <row r="2">
          <cell r="F2" t="str">
            <v>TOTAL GENERATION</v>
          </cell>
          <cell r="L2" t="str">
            <v>CASE:2001 FORECAST</v>
          </cell>
          <cell r="P2" t="str">
            <v>1</v>
          </cell>
        </row>
        <row r="3">
          <cell r="F3" t="str">
            <v xml:space="preserve">                   </v>
          </cell>
          <cell r="L3">
            <v>36851</v>
          </cell>
          <cell r="M3" t="str">
            <v xml:space="preserve">    </v>
          </cell>
        </row>
        <row r="4">
          <cell r="F4" t="str">
            <v>(OUTPUT &amp; INTERCHANGE - MILLIONS OF KWH)</v>
          </cell>
        </row>
        <row r="6">
          <cell r="A6" t="str">
            <v>STEAM STATIONS</v>
          </cell>
          <cell r="C6" t="str">
            <v>JANUARY</v>
          </cell>
          <cell r="D6" t="str">
            <v>FEBRUARY</v>
          </cell>
          <cell r="E6" t="str">
            <v>MARCH</v>
          </cell>
          <cell r="F6" t="str">
            <v>APRIL</v>
          </cell>
          <cell r="G6" t="str">
            <v>MAY</v>
          </cell>
          <cell r="H6" t="str">
            <v>JUNE</v>
          </cell>
          <cell r="I6" t="str">
            <v>JULY</v>
          </cell>
          <cell r="J6" t="str">
            <v>AUGUST</v>
          </cell>
          <cell r="K6" t="str">
            <v>SEPTEMBER</v>
          </cell>
          <cell r="L6" t="str">
            <v>OCTOBER</v>
          </cell>
          <cell r="M6" t="str">
            <v>NOVEMBER</v>
          </cell>
          <cell r="N6" t="str">
            <v>DECEMBER</v>
          </cell>
          <cell r="O6" t="str">
            <v>TOTAL</v>
          </cell>
        </row>
        <row r="7">
          <cell r="A7" t="str">
            <v xml:space="preserve">  COAL-FIRED</v>
          </cell>
        </row>
        <row r="8">
          <cell r="A8" t="str">
            <v xml:space="preserve">    Brunner Island</v>
          </cell>
          <cell r="C8">
            <v>814</v>
          </cell>
          <cell r="D8">
            <v>770</v>
          </cell>
          <cell r="E8">
            <v>840</v>
          </cell>
          <cell r="F8">
            <v>540</v>
          </cell>
          <cell r="G8">
            <v>557</v>
          </cell>
          <cell r="H8">
            <v>764</v>
          </cell>
          <cell r="I8">
            <v>826</v>
          </cell>
          <cell r="J8">
            <v>830</v>
          </cell>
          <cell r="K8">
            <v>524.79999999999995</v>
          </cell>
          <cell r="L8">
            <v>523.19999999999993</v>
          </cell>
          <cell r="M8">
            <v>497.2</v>
          </cell>
          <cell r="N8">
            <v>747.7</v>
          </cell>
          <cell r="O8">
            <v>8234</v>
          </cell>
        </row>
        <row r="9">
          <cell r="A9" t="str">
            <v xml:space="preserve">    Martins Creek 1-2</v>
          </cell>
          <cell r="C9">
            <v>124</v>
          </cell>
          <cell r="D9">
            <v>117</v>
          </cell>
          <cell r="E9">
            <v>93</v>
          </cell>
          <cell r="F9">
            <v>98</v>
          </cell>
          <cell r="G9">
            <v>61.6</v>
          </cell>
          <cell r="H9">
            <v>88.2</v>
          </cell>
          <cell r="I9">
            <v>91.3</v>
          </cell>
          <cell r="J9">
            <v>98.7</v>
          </cell>
          <cell r="K9">
            <v>34.924999999999997</v>
          </cell>
          <cell r="L9">
            <v>134.1</v>
          </cell>
          <cell r="M9">
            <v>75.099999999999994</v>
          </cell>
          <cell r="N9">
            <v>94</v>
          </cell>
          <cell r="O9">
            <v>1110</v>
          </cell>
        </row>
        <row r="10">
          <cell r="A10" t="str">
            <v xml:space="preserve">    Sunbury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A11" t="str">
            <v xml:space="preserve">    Holtwood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A12" t="str">
            <v xml:space="preserve">    Keystone</v>
          </cell>
          <cell r="C12">
            <v>138</v>
          </cell>
          <cell r="D12">
            <v>128</v>
          </cell>
          <cell r="E12">
            <v>138</v>
          </cell>
          <cell r="F12">
            <v>114.7</v>
          </cell>
          <cell r="G12">
            <v>69</v>
          </cell>
          <cell r="H12">
            <v>132</v>
          </cell>
          <cell r="I12">
            <v>138</v>
          </cell>
          <cell r="J12">
            <v>138</v>
          </cell>
          <cell r="K12">
            <v>132</v>
          </cell>
          <cell r="L12">
            <v>138</v>
          </cell>
          <cell r="M12">
            <v>132</v>
          </cell>
          <cell r="N12">
            <v>138</v>
          </cell>
          <cell r="O12">
            <v>1536</v>
          </cell>
        </row>
        <row r="13">
          <cell r="A13" t="str">
            <v xml:space="preserve">    Conemaugh</v>
          </cell>
          <cell r="C13">
            <v>168.5</v>
          </cell>
          <cell r="D13">
            <v>157.80000000000001</v>
          </cell>
          <cell r="E13">
            <v>168.8</v>
          </cell>
          <cell r="F13">
            <v>163.19999999999999</v>
          </cell>
          <cell r="G13">
            <v>168.8</v>
          </cell>
          <cell r="H13">
            <v>163.19999999999999</v>
          </cell>
          <cell r="I13">
            <v>168.8</v>
          </cell>
          <cell r="J13">
            <v>168.8</v>
          </cell>
          <cell r="K13">
            <v>103.39999999999999</v>
          </cell>
          <cell r="L13">
            <v>84.4</v>
          </cell>
          <cell r="M13">
            <v>108.8</v>
          </cell>
          <cell r="N13">
            <v>148.9</v>
          </cell>
          <cell r="O13">
            <v>1773</v>
          </cell>
        </row>
        <row r="14">
          <cell r="A14" t="str">
            <v xml:space="preserve">    Montour</v>
          </cell>
          <cell r="C14">
            <v>816</v>
          </cell>
          <cell r="D14">
            <v>766.7</v>
          </cell>
          <cell r="E14">
            <v>689</v>
          </cell>
          <cell r="F14">
            <v>395</v>
          </cell>
          <cell r="G14">
            <v>496</v>
          </cell>
          <cell r="H14">
            <v>860</v>
          </cell>
          <cell r="I14">
            <v>937.6</v>
          </cell>
          <cell r="J14">
            <v>916.4</v>
          </cell>
          <cell r="K14">
            <v>773.2</v>
          </cell>
          <cell r="L14">
            <v>686</v>
          </cell>
          <cell r="M14">
            <v>673.75</v>
          </cell>
          <cell r="N14">
            <v>789.9</v>
          </cell>
          <cell r="O14">
            <v>8800</v>
          </cell>
        </row>
        <row r="15">
          <cell r="A15" t="str">
            <v xml:space="preserve">    TOTAL COAL-FIRED</v>
          </cell>
          <cell r="C15">
            <v>2060.5</v>
          </cell>
          <cell r="D15">
            <v>1939.5</v>
          </cell>
          <cell r="E15">
            <v>1928.8</v>
          </cell>
          <cell r="F15">
            <v>1310.9</v>
          </cell>
          <cell r="G15">
            <v>1352.4</v>
          </cell>
          <cell r="H15">
            <v>2007.4</v>
          </cell>
          <cell r="I15">
            <v>2161.6999999999998</v>
          </cell>
          <cell r="J15">
            <v>2151.9</v>
          </cell>
          <cell r="K15">
            <v>1568.3</v>
          </cell>
          <cell r="L15">
            <v>1565.7</v>
          </cell>
          <cell r="M15">
            <v>1486.8999999999999</v>
          </cell>
          <cell r="N15">
            <v>1918.5</v>
          </cell>
          <cell r="O15">
            <v>21453</v>
          </cell>
        </row>
        <row r="16">
          <cell r="A16" t="str">
            <v xml:space="preserve">    Martins Creek 3-4</v>
          </cell>
          <cell r="C16">
            <v>95.8</v>
          </cell>
          <cell r="D16">
            <v>95.8</v>
          </cell>
          <cell r="E16">
            <v>34.799999999999997</v>
          </cell>
          <cell r="F16">
            <v>23.8</v>
          </cell>
          <cell r="G16">
            <v>73.2</v>
          </cell>
          <cell r="H16">
            <v>250.2</v>
          </cell>
          <cell r="I16">
            <v>400.4</v>
          </cell>
          <cell r="J16">
            <v>400.4</v>
          </cell>
          <cell r="K16">
            <v>146.4</v>
          </cell>
          <cell r="L16">
            <v>32.299999999999997</v>
          </cell>
          <cell r="M16">
            <v>34.799999999999997</v>
          </cell>
          <cell r="N16">
            <v>80.599999999999994</v>
          </cell>
          <cell r="O16">
            <v>1669</v>
          </cell>
        </row>
        <row r="17">
          <cell r="A17" t="str">
            <v xml:space="preserve">      TOTAL FOSSIL STEAM</v>
          </cell>
          <cell r="C17">
            <v>2156.3000000000002</v>
          </cell>
          <cell r="D17">
            <v>2035.3</v>
          </cell>
          <cell r="E17">
            <v>1963.6</v>
          </cell>
          <cell r="F17">
            <v>1334.7</v>
          </cell>
          <cell r="G17">
            <v>1425.6000000000001</v>
          </cell>
          <cell r="H17">
            <v>2257.6</v>
          </cell>
          <cell r="I17">
            <v>2562.1</v>
          </cell>
          <cell r="J17">
            <v>2552.3000000000002</v>
          </cell>
          <cell r="K17">
            <v>1714.7</v>
          </cell>
          <cell r="L17">
            <v>1598</v>
          </cell>
          <cell r="M17">
            <v>1521.7</v>
          </cell>
          <cell r="N17">
            <v>1999.1</v>
          </cell>
          <cell r="O17">
            <v>23121</v>
          </cell>
        </row>
        <row r="19">
          <cell r="A19" t="str">
            <v xml:space="preserve">  NUCLEAR</v>
          </cell>
        </row>
        <row r="20">
          <cell r="A20" t="str">
            <v xml:space="preserve">    Susquehanna 1 (PL 90% Share)</v>
          </cell>
          <cell r="C20">
            <v>713.1</v>
          </cell>
          <cell r="D20">
            <v>644.1</v>
          </cell>
          <cell r="E20">
            <v>713.1</v>
          </cell>
          <cell r="F20">
            <v>690.1</v>
          </cell>
          <cell r="G20">
            <v>447.2</v>
          </cell>
          <cell r="H20">
            <v>690.1</v>
          </cell>
          <cell r="I20">
            <v>713.1</v>
          </cell>
          <cell r="J20">
            <v>713.1</v>
          </cell>
          <cell r="K20">
            <v>690.1</v>
          </cell>
          <cell r="L20">
            <v>713.1</v>
          </cell>
          <cell r="M20">
            <v>690.1</v>
          </cell>
          <cell r="N20">
            <v>713.1</v>
          </cell>
          <cell r="O20">
            <v>8130</v>
          </cell>
        </row>
        <row r="21">
          <cell r="A21" t="str">
            <v xml:space="preserve">    Susquehanna 2 (PL 90% Share)</v>
          </cell>
          <cell r="C21">
            <v>715</v>
          </cell>
          <cell r="D21">
            <v>636.79999999999995</v>
          </cell>
          <cell r="E21">
            <v>176.2</v>
          </cell>
          <cell r="F21">
            <v>41.4</v>
          </cell>
          <cell r="G21">
            <v>710.9</v>
          </cell>
          <cell r="H21">
            <v>698.8</v>
          </cell>
          <cell r="I21">
            <v>722.1</v>
          </cell>
          <cell r="J21">
            <v>722.1</v>
          </cell>
          <cell r="K21">
            <v>698.8</v>
          </cell>
          <cell r="L21">
            <v>722.1</v>
          </cell>
          <cell r="M21">
            <v>698.8</v>
          </cell>
          <cell r="N21">
            <v>722.1</v>
          </cell>
          <cell r="O21">
            <v>7265</v>
          </cell>
        </row>
        <row r="23">
          <cell r="A23" t="str">
            <v xml:space="preserve">    TOTAL NUCLEAR</v>
          </cell>
          <cell r="C23">
            <v>1428.1</v>
          </cell>
          <cell r="D23">
            <v>1280.9000000000001</v>
          </cell>
          <cell r="E23">
            <v>889.3</v>
          </cell>
          <cell r="F23">
            <v>731.5</v>
          </cell>
          <cell r="G23">
            <v>1158.0999999999999</v>
          </cell>
          <cell r="H23">
            <v>1388.9</v>
          </cell>
          <cell r="I23">
            <v>1435.2</v>
          </cell>
          <cell r="J23">
            <v>1435.2</v>
          </cell>
          <cell r="K23">
            <v>1388.9</v>
          </cell>
          <cell r="L23">
            <v>1435.2</v>
          </cell>
          <cell r="M23">
            <v>1388.9</v>
          </cell>
          <cell r="N23">
            <v>1435.2</v>
          </cell>
          <cell r="O23">
            <v>15395</v>
          </cell>
        </row>
        <row r="25">
          <cell r="A25" t="str">
            <v>COMBUSTION TURBINES</v>
          </cell>
          <cell r="C25">
            <v>0.5</v>
          </cell>
          <cell r="D25">
            <v>0.9</v>
          </cell>
          <cell r="E25">
            <v>0.1</v>
          </cell>
          <cell r="F25">
            <v>0.2</v>
          </cell>
          <cell r="G25">
            <v>0.5</v>
          </cell>
          <cell r="H25">
            <v>0.5</v>
          </cell>
          <cell r="I25">
            <v>5</v>
          </cell>
          <cell r="J25">
            <v>1.6</v>
          </cell>
          <cell r="K25">
            <v>2.4</v>
          </cell>
          <cell r="L25">
            <v>0.2</v>
          </cell>
          <cell r="M25">
            <v>0.2</v>
          </cell>
          <cell r="N25">
            <v>0.2</v>
          </cell>
          <cell r="O25">
            <v>12</v>
          </cell>
        </row>
        <row r="27">
          <cell r="A27" t="str">
            <v>DIESELS</v>
          </cell>
          <cell r="C27">
            <v>0.1</v>
          </cell>
          <cell r="D27">
            <v>0.1</v>
          </cell>
          <cell r="E27">
            <v>0.1</v>
          </cell>
          <cell r="F27">
            <v>0.1</v>
          </cell>
          <cell r="G27">
            <v>0.2</v>
          </cell>
          <cell r="H27">
            <v>0.2</v>
          </cell>
          <cell r="I27">
            <v>0.1</v>
          </cell>
          <cell r="J27">
            <v>0.1</v>
          </cell>
          <cell r="K27">
            <v>0.1</v>
          </cell>
          <cell r="L27">
            <v>0.1</v>
          </cell>
          <cell r="M27">
            <v>0.1</v>
          </cell>
          <cell r="N27">
            <v>0.1</v>
          </cell>
          <cell r="O27">
            <v>1</v>
          </cell>
        </row>
        <row r="29">
          <cell r="A29" t="str">
            <v>HYDRO STATIONS</v>
          </cell>
        </row>
        <row r="30">
          <cell r="A30" t="str">
            <v xml:space="preserve">  Holtwood</v>
          </cell>
          <cell r="C30">
            <v>53</v>
          </cell>
          <cell r="D30">
            <v>52</v>
          </cell>
          <cell r="E30">
            <v>70</v>
          </cell>
          <cell r="F30">
            <v>67</v>
          </cell>
          <cell r="G30">
            <v>65</v>
          </cell>
          <cell r="H30">
            <v>48</v>
          </cell>
          <cell r="I30">
            <v>36</v>
          </cell>
          <cell r="J30">
            <v>28</v>
          </cell>
          <cell r="K30">
            <v>25.3</v>
          </cell>
          <cell r="L30">
            <v>31</v>
          </cell>
          <cell r="M30">
            <v>45</v>
          </cell>
          <cell r="N30">
            <v>54</v>
          </cell>
          <cell r="O30">
            <v>574</v>
          </cell>
        </row>
        <row r="31">
          <cell r="A31" t="str">
            <v xml:space="preserve">  Wallenpaupack</v>
          </cell>
          <cell r="C31">
            <v>8.1999999999999993</v>
          </cell>
          <cell r="D31">
            <v>7.4</v>
          </cell>
          <cell r="E31">
            <v>7.3</v>
          </cell>
          <cell r="F31">
            <v>8.3000000000000007</v>
          </cell>
          <cell r="G31">
            <v>6.2</v>
          </cell>
          <cell r="H31">
            <v>6.7</v>
          </cell>
          <cell r="I31">
            <v>6.3</v>
          </cell>
          <cell r="J31">
            <v>5.7</v>
          </cell>
          <cell r="K31">
            <v>5.9</v>
          </cell>
          <cell r="L31">
            <v>5.0999999999999996</v>
          </cell>
          <cell r="M31">
            <v>4.7</v>
          </cell>
          <cell r="N31">
            <v>6.6</v>
          </cell>
          <cell r="O31">
            <v>78</v>
          </cell>
        </row>
        <row r="33">
          <cell r="A33" t="str">
            <v xml:space="preserve">  TOTAL HYDRO</v>
          </cell>
          <cell r="C33">
            <v>61.2</v>
          </cell>
          <cell r="D33">
            <v>59.4</v>
          </cell>
          <cell r="E33">
            <v>77.3</v>
          </cell>
          <cell r="F33">
            <v>75.3</v>
          </cell>
          <cell r="G33">
            <v>71.2</v>
          </cell>
          <cell r="H33">
            <v>54.7</v>
          </cell>
          <cell r="I33">
            <v>42.3</v>
          </cell>
          <cell r="J33">
            <v>33.700000000000003</v>
          </cell>
          <cell r="K33">
            <v>31.200000000000003</v>
          </cell>
          <cell r="L33">
            <v>36.1</v>
          </cell>
          <cell r="M33">
            <v>49.7</v>
          </cell>
          <cell r="N33">
            <v>60.6</v>
          </cell>
          <cell r="O33">
            <v>653</v>
          </cell>
        </row>
        <row r="35">
          <cell r="A35" t="str">
            <v xml:space="preserve">      TOTAL GENERATION</v>
          </cell>
          <cell r="C35">
            <v>3646.2</v>
          </cell>
          <cell r="D35">
            <v>3376.6</v>
          </cell>
          <cell r="E35">
            <v>2930.3999999999996</v>
          </cell>
          <cell r="F35">
            <v>2141.7999999999997</v>
          </cell>
          <cell r="G35">
            <v>2655.5999999999995</v>
          </cell>
          <cell r="H35">
            <v>3701.8999999999996</v>
          </cell>
          <cell r="I35">
            <v>4044.7000000000003</v>
          </cell>
          <cell r="J35">
            <v>4022.8999999999996</v>
          </cell>
          <cell r="K35">
            <v>3137.3</v>
          </cell>
          <cell r="L35">
            <v>3069.5999999999995</v>
          </cell>
          <cell r="M35">
            <v>2960.6</v>
          </cell>
          <cell r="N35">
            <v>3495.2</v>
          </cell>
          <cell r="O35">
            <v>39183</v>
          </cell>
        </row>
        <row r="37">
          <cell r="A37" t="str">
            <v>POWER PURCHASES</v>
          </cell>
        </row>
        <row r="38">
          <cell r="A38" t="str">
            <v xml:space="preserve">  Short-term - Other Utilities</v>
          </cell>
          <cell r="C38">
            <v>2677.4303711799671</v>
          </cell>
          <cell r="D38">
            <v>2156.8887812305543</v>
          </cell>
          <cell r="E38">
            <v>2825.6782031233347</v>
          </cell>
          <cell r="F38">
            <v>2659.7924305566653</v>
          </cell>
          <cell r="G38">
            <v>3160.3783543079885</v>
          </cell>
          <cell r="H38">
            <v>3948.8673394166985</v>
          </cell>
          <cell r="I38">
            <v>4831.6930868202444</v>
          </cell>
          <cell r="J38">
            <v>4679.7051982400199</v>
          </cell>
          <cell r="K38">
            <v>3348.0084327590603</v>
          </cell>
          <cell r="L38">
            <v>2547.4139125659799</v>
          </cell>
          <cell r="M38">
            <v>1966.3050553543999</v>
          </cell>
          <cell r="N38">
            <v>2837.4045029406398</v>
          </cell>
          <cell r="O38">
            <v>37640</v>
          </cell>
        </row>
        <row r="39">
          <cell r="A39" t="str">
            <v xml:space="preserve">  Non-utility Generation</v>
          </cell>
          <cell r="C39">
            <v>205.8</v>
          </cell>
          <cell r="D39">
            <v>229.3</v>
          </cell>
          <cell r="E39">
            <v>211.1</v>
          </cell>
          <cell r="F39">
            <v>204.3</v>
          </cell>
          <cell r="G39">
            <v>201.5</v>
          </cell>
          <cell r="H39">
            <v>233.6</v>
          </cell>
          <cell r="I39">
            <v>211.1</v>
          </cell>
          <cell r="J39">
            <v>200.2</v>
          </cell>
          <cell r="K39">
            <v>186.3</v>
          </cell>
          <cell r="L39">
            <v>201.7</v>
          </cell>
          <cell r="M39">
            <v>213.2</v>
          </cell>
          <cell r="N39">
            <v>239.2</v>
          </cell>
          <cell r="O39">
            <v>2537</v>
          </cell>
        </row>
        <row r="40">
          <cell r="A40" t="str">
            <v xml:space="preserve">  Safe Harbor</v>
          </cell>
          <cell r="C40">
            <v>31.4</v>
          </cell>
          <cell r="D40">
            <v>32.700000000000003</v>
          </cell>
          <cell r="E40">
            <v>57.5</v>
          </cell>
          <cell r="F40">
            <v>56.9</v>
          </cell>
          <cell r="G40">
            <v>41.8</v>
          </cell>
          <cell r="H40">
            <v>23.5</v>
          </cell>
          <cell r="I40">
            <v>15.6</v>
          </cell>
          <cell r="J40">
            <v>11.2</v>
          </cell>
          <cell r="K40">
            <v>10.3</v>
          </cell>
          <cell r="L40">
            <v>15.8</v>
          </cell>
          <cell r="M40">
            <v>25.4</v>
          </cell>
          <cell r="N40">
            <v>33.200000000000003</v>
          </cell>
          <cell r="O40">
            <v>355</v>
          </cell>
        </row>
        <row r="41">
          <cell r="A41" t="str">
            <v xml:space="preserve">  PJM Interchange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A42" t="str">
            <v xml:space="preserve">  PASNY </v>
          </cell>
          <cell r="C42">
            <v>2.4</v>
          </cell>
          <cell r="D42">
            <v>2.4</v>
          </cell>
          <cell r="E42">
            <v>2.4</v>
          </cell>
          <cell r="F42">
            <v>2.4</v>
          </cell>
          <cell r="G42">
            <v>2.4</v>
          </cell>
          <cell r="H42">
            <v>2.4</v>
          </cell>
          <cell r="I42">
            <v>2.4</v>
          </cell>
          <cell r="J42">
            <v>2.4</v>
          </cell>
          <cell r="K42">
            <v>2.4</v>
          </cell>
          <cell r="L42">
            <v>2.4</v>
          </cell>
          <cell r="M42">
            <v>2.4</v>
          </cell>
          <cell r="N42">
            <v>2.4</v>
          </cell>
          <cell r="O42">
            <v>29</v>
          </cell>
        </row>
        <row r="43">
          <cell r="A43" t="str">
            <v xml:space="preserve">  Borderline</v>
          </cell>
          <cell r="C43">
            <v>0.1</v>
          </cell>
          <cell r="D43">
            <v>0.1</v>
          </cell>
          <cell r="E43">
            <v>0.1</v>
          </cell>
          <cell r="F43">
            <v>0.1</v>
          </cell>
          <cell r="G43">
            <v>0.1</v>
          </cell>
          <cell r="H43">
            <v>0.1</v>
          </cell>
          <cell r="I43">
            <v>0.1</v>
          </cell>
          <cell r="J43">
            <v>0.1</v>
          </cell>
          <cell r="K43">
            <v>0.1</v>
          </cell>
          <cell r="L43">
            <v>0.1</v>
          </cell>
          <cell r="M43">
            <v>0.1</v>
          </cell>
          <cell r="N43">
            <v>0.1</v>
          </cell>
          <cell r="O43">
            <v>1</v>
          </cell>
        </row>
        <row r="45">
          <cell r="A45" t="str">
            <v xml:space="preserve">    TOTAL POWER PURCHASES</v>
          </cell>
          <cell r="C45">
            <v>2917.1</v>
          </cell>
          <cell r="D45">
            <v>2421.4</v>
          </cell>
          <cell r="E45">
            <v>3096.7999999999997</v>
          </cell>
          <cell r="F45">
            <v>2923.5</v>
          </cell>
          <cell r="G45">
            <v>3406.2000000000003</v>
          </cell>
          <cell r="H45">
            <v>4208.5</v>
          </cell>
          <cell r="I45">
            <v>5060.8999999999996</v>
          </cell>
          <cell r="J45">
            <v>4893.5999999999995</v>
          </cell>
          <cell r="K45">
            <v>3547.1</v>
          </cell>
          <cell r="L45">
            <v>2767.4</v>
          </cell>
          <cell r="M45">
            <v>2207.4</v>
          </cell>
          <cell r="N45">
            <v>3112.3</v>
          </cell>
          <cell r="O45">
            <v>40562</v>
          </cell>
        </row>
        <row r="47">
          <cell r="A47" t="str">
            <v>TOTAL ENERGY AVAILABLE</v>
          </cell>
          <cell r="C47">
            <v>6563.2999999999993</v>
          </cell>
          <cell r="D47">
            <v>5798</v>
          </cell>
          <cell r="E47">
            <v>6027.1999999999989</v>
          </cell>
          <cell r="F47">
            <v>5065.2999999999993</v>
          </cell>
          <cell r="G47">
            <v>6061.7999999999993</v>
          </cell>
          <cell r="H47">
            <v>7910.4</v>
          </cell>
          <cell r="I47">
            <v>9105.6</v>
          </cell>
          <cell r="J47">
            <v>8916.5</v>
          </cell>
          <cell r="K47">
            <v>6684.4</v>
          </cell>
          <cell r="L47">
            <v>5837</v>
          </cell>
          <cell r="M47">
            <v>5168</v>
          </cell>
          <cell r="N47">
            <v>6607.5</v>
          </cell>
          <cell r="O47">
            <v>79745</v>
          </cell>
        </row>
        <row r="49">
          <cell r="A49" t="str">
            <v>NON-SYSTEM ENERGY SALES</v>
          </cell>
        </row>
        <row r="50">
          <cell r="A50" t="str">
            <v xml:space="preserve">  Sales to ACE 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</row>
        <row r="51">
          <cell r="A51" t="str">
            <v xml:space="preserve">  Sales to JCP&amp;L 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2">
          <cell r="A52" t="str">
            <v xml:space="preserve">  Sales to BG&amp;E</v>
          </cell>
          <cell r="C52">
            <v>-92.7</v>
          </cell>
          <cell r="D52">
            <v>-83.1</v>
          </cell>
          <cell r="E52">
            <v>-57.7</v>
          </cell>
          <cell r="F52">
            <v>-47.4</v>
          </cell>
          <cell r="G52">
            <v>-75.099999999999994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-356</v>
          </cell>
        </row>
        <row r="53">
          <cell r="A53" t="str">
            <v xml:space="preserve">  Sales to JCP&amp;L</v>
          </cell>
          <cell r="C53">
            <v>-223.2</v>
          </cell>
          <cell r="D53">
            <v>-201.6</v>
          </cell>
          <cell r="E53">
            <v>-223.2</v>
          </cell>
          <cell r="F53">
            <v>-215.7</v>
          </cell>
          <cell r="G53">
            <v>-223.2</v>
          </cell>
          <cell r="H53">
            <v>-216</v>
          </cell>
          <cell r="I53">
            <v>-223.2</v>
          </cell>
          <cell r="J53">
            <v>-223.2</v>
          </cell>
          <cell r="K53">
            <v>-216</v>
          </cell>
          <cell r="L53">
            <v>-223.5</v>
          </cell>
          <cell r="M53">
            <v>-216</v>
          </cell>
          <cell r="N53">
            <v>-223.2</v>
          </cell>
          <cell r="O53">
            <v>-2628</v>
          </cell>
        </row>
        <row r="54">
          <cell r="A54" t="str">
            <v xml:space="preserve">  PJM Interchange </v>
          </cell>
          <cell r="C54">
            <v>-883.36962882003309</v>
          </cell>
          <cell r="D54">
            <v>-835.9112187694459</v>
          </cell>
          <cell r="E54">
            <v>-421.42179687666521</v>
          </cell>
          <cell r="F54">
            <v>-0.60756944333479623</v>
          </cell>
          <cell r="G54">
            <v>-507.32164569201177</v>
          </cell>
          <cell r="H54">
            <v>-1564.4326605833003</v>
          </cell>
          <cell r="I54">
            <v>-1618.9069131797551</v>
          </cell>
          <cell r="J54">
            <v>-1625.99480175998</v>
          </cell>
          <cell r="K54">
            <v>-1005.9915672409397</v>
          </cell>
          <cell r="L54">
            <v>-855.98608743401974</v>
          </cell>
          <cell r="M54">
            <v>-677.09494464560021</v>
          </cell>
          <cell r="N54">
            <v>-844.79549705936051</v>
          </cell>
          <cell r="O54">
            <v>-10842</v>
          </cell>
        </row>
        <row r="55">
          <cell r="A55" t="str">
            <v xml:space="preserve">  Additional Gen Avail. For Sale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</row>
        <row r="56">
          <cell r="A56" t="str">
            <v xml:space="preserve">  Sales to Other</v>
          </cell>
          <cell r="C56">
            <v>-2777.4303711799671</v>
          </cell>
          <cell r="D56">
            <v>-2256.8887812305543</v>
          </cell>
          <cell r="E56">
            <v>-2925.6782031233347</v>
          </cell>
          <cell r="F56">
            <v>-2759.7924305566653</v>
          </cell>
          <cell r="G56">
            <v>-3260.3783543079885</v>
          </cell>
          <cell r="H56">
            <v>-4048.867339416699</v>
          </cell>
          <cell r="I56">
            <v>-4931.6930868202444</v>
          </cell>
          <cell r="J56">
            <v>-4779.7051982400199</v>
          </cell>
          <cell r="K56">
            <v>-3448.0084327590603</v>
          </cell>
          <cell r="L56">
            <v>-2647.4139125659799</v>
          </cell>
          <cell r="M56">
            <v>-2066.3050553543999</v>
          </cell>
          <cell r="N56">
            <v>-2937.4045029406398</v>
          </cell>
          <cell r="O56">
            <v>-38840</v>
          </cell>
        </row>
        <row r="57">
          <cell r="A57" t="str">
            <v>PUC CUST. NON-SYSTEM ENERGY SALES</v>
          </cell>
          <cell r="C57">
            <v>-3976.7000000000003</v>
          </cell>
          <cell r="D57">
            <v>-3377.5</v>
          </cell>
          <cell r="E57">
            <v>-3628</v>
          </cell>
          <cell r="F57">
            <v>-3023.5</v>
          </cell>
          <cell r="G57">
            <v>-4066</v>
          </cell>
          <cell r="H57">
            <v>-5829.2999999999993</v>
          </cell>
          <cell r="I57">
            <v>-6773.7999999999993</v>
          </cell>
          <cell r="J57">
            <v>-6628.9</v>
          </cell>
          <cell r="K57">
            <v>-4670</v>
          </cell>
          <cell r="L57">
            <v>-3726.8999999999996</v>
          </cell>
          <cell r="M57">
            <v>-2959.4</v>
          </cell>
          <cell r="N57">
            <v>-4005.4000000000005</v>
          </cell>
          <cell r="O57">
            <v>-52665</v>
          </cell>
        </row>
        <row r="59">
          <cell r="A59" t="str">
            <v>The low system output estimate is due to excluding Energy Plus acquired load.</v>
          </cell>
        </row>
        <row r="60">
          <cell r="A60" t="str">
            <v xml:space="preserve">SYSTEM OUTPUT (incl UGI supply)      </v>
          </cell>
          <cell r="C60">
            <v>2586.6</v>
          </cell>
          <cell r="D60">
            <v>2420.5</v>
          </cell>
          <cell r="E60">
            <v>2399.1999999999998</v>
          </cell>
          <cell r="F60">
            <v>2041.8</v>
          </cell>
          <cell r="G60">
            <v>1995.8</v>
          </cell>
          <cell r="H60">
            <v>2081.1</v>
          </cell>
          <cell r="I60">
            <v>2331.8000000000002</v>
          </cell>
          <cell r="J60">
            <v>2287.6</v>
          </cell>
          <cell r="K60">
            <v>2014.4</v>
          </cell>
          <cell r="L60">
            <v>2110.1</v>
          </cell>
          <cell r="M60">
            <v>2208.6</v>
          </cell>
          <cell r="N60">
            <v>2602.1</v>
          </cell>
          <cell r="O60">
            <v>27080</v>
          </cell>
        </row>
        <row r="61">
          <cell r="C61" t="str">
            <v xml:space="preserve"> ========</v>
          </cell>
          <cell r="D61" t="str">
            <v xml:space="preserve"> ========</v>
          </cell>
          <cell r="E61" t="str">
            <v xml:space="preserve"> ========</v>
          </cell>
          <cell r="F61" t="str">
            <v xml:space="preserve"> ========</v>
          </cell>
          <cell r="G61" t="str">
            <v xml:space="preserve"> ========</v>
          </cell>
          <cell r="H61" t="str">
            <v xml:space="preserve"> ========</v>
          </cell>
          <cell r="I61" t="str">
            <v xml:space="preserve"> ========</v>
          </cell>
          <cell r="J61" t="str">
            <v xml:space="preserve"> ========</v>
          </cell>
          <cell r="K61" t="str">
            <v xml:space="preserve"> ========</v>
          </cell>
          <cell r="L61" t="str">
            <v xml:space="preserve"> ========</v>
          </cell>
          <cell r="M61" t="str">
            <v xml:space="preserve"> ========</v>
          </cell>
          <cell r="N61" t="str">
            <v xml:space="preserve"> ========</v>
          </cell>
          <cell r="O61" t="str">
            <v xml:space="preserve"> =========</v>
          </cell>
        </row>
        <row r="62">
          <cell r="F62" t="str">
            <v xml:space="preserve">                   PP&amp;L UNIT GENERATION </v>
          </cell>
          <cell r="L62" t="str">
            <v>CASE:2001 FORECAST</v>
          </cell>
          <cell r="P62" t="str">
            <v>2</v>
          </cell>
        </row>
        <row r="63">
          <cell r="F63" t="str">
            <v xml:space="preserve">                 </v>
          </cell>
          <cell r="L63">
            <v>36851</v>
          </cell>
        </row>
        <row r="64">
          <cell r="F64" t="str">
            <v xml:space="preserve">                                  (Millions of KWH)</v>
          </cell>
        </row>
        <row r="66">
          <cell r="A66" t="str">
            <v>PP&amp;L TOTAL GENERATION</v>
          </cell>
          <cell r="C66" t="str">
            <v>JANUARY</v>
          </cell>
          <cell r="D66" t="str">
            <v>FEBRUARY</v>
          </cell>
          <cell r="E66" t="str">
            <v>MARCH</v>
          </cell>
          <cell r="F66" t="str">
            <v>APRIL</v>
          </cell>
          <cell r="G66" t="str">
            <v>MAY</v>
          </cell>
          <cell r="H66" t="str">
            <v>JUNE</v>
          </cell>
          <cell r="I66" t="str">
            <v>JULY</v>
          </cell>
          <cell r="J66" t="str">
            <v>AUGUST</v>
          </cell>
          <cell r="K66" t="str">
            <v>SEPTEMBER</v>
          </cell>
          <cell r="L66" t="str">
            <v>OCTOBER</v>
          </cell>
          <cell r="M66" t="str">
            <v>NOVEMBER</v>
          </cell>
          <cell r="N66" t="str">
            <v>DECEMBER</v>
          </cell>
          <cell r="O66" t="str">
            <v>TOTAL</v>
          </cell>
        </row>
        <row r="68">
          <cell r="A68" t="str">
            <v xml:space="preserve">    Brunner Is. #1</v>
          </cell>
          <cell r="C68">
            <v>185</v>
          </cell>
          <cell r="D68">
            <v>170</v>
          </cell>
          <cell r="E68">
            <v>180</v>
          </cell>
          <cell r="F68">
            <v>160</v>
          </cell>
          <cell r="G68">
            <v>128</v>
          </cell>
          <cell r="H68">
            <v>168</v>
          </cell>
          <cell r="I68">
            <v>185</v>
          </cell>
          <cell r="J68">
            <v>190</v>
          </cell>
          <cell r="K68">
            <v>156</v>
          </cell>
          <cell r="L68">
            <v>181.7</v>
          </cell>
          <cell r="M68">
            <v>97.3</v>
          </cell>
          <cell r="N68">
            <v>164.9</v>
          </cell>
          <cell r="O68">
            <v>1966</v>
          </cell>
        </row>
        <row r="69">
          <cell r="A69" t="str">
            <v xml:space="preserve">    Brunner Is. #2</v>
          </cell>
          <cell r="C69">
            <v>219</v>
          </cell>
          <cell r="D69">
            <v>200</v>
          </cell>
          <cell r="E69">
            <v>200</v>
          </cell>
          <cell r="F69">
            <v>170</v>
          </cell>
          <cell r="G69">
            <v>119</v>
          </cell>
          <cell r="H69">
            <v>186</v>
          </cell>
          <cell r="I69">
            <v>211</v>
          </cell>
          <cell r="J69">
            <v>220</v>
          </cell>
          <cell r="K69">
            <v>38.799999999999997</v>
          </cell>
          <cell r="L69">
            <v>17.100000000000001</v>
          </cell>
          <cell r="M69">
            <v>162.6</v>
          </cell>
          <cell r="N69">
            <v>191.7</v>
          </cell>
          <cell r="O69">
            <v>1935</v>
          </cell>
        </row>
        <row r="70">
          <cell r="A70" t="str">
            <v xml:space="preserve">    Brunner Is. #3</v>
          </cell>
          <cell r="C70">
            <v>410</v>
          </cell>
          <cell r="D70">
            <v>400</v>
          </cell>
          <cell r="E70">
            <v>460</v>
          </cell>
          <cell r="F70">
            <v>210</v>
          </cell>
          <cell r="G70">
            <v>310</v>
          </cell>
          <cell r="H70">
            <v>410</v>
          </cell>
          <cell r="I70">
            <v>430</v>
          </cell>
          <cell r="J70">
            <v>420</v>
          </cell>
          <cell r="K70">
            <v>330</v>
          </cell>
          <cell r="L70">
            <v>324.39999999999998</v>
          </cell>
          <cell r="M70">
            <v>237.3</v>
          </cell>
          <cell r="N70">
            <v>391.1</v>
          </cell>
          <cell r="O70">
            <v>4333</v>
          </cell>
        </row>
        <row r="72">
          <cell r="A72" t="str">
            <v xml:space="preserve">        TOTAL</v>
          </cell>
          <cell r="C72">
            <v>814</v>
          </cell>
          <cell r="D72">
            <v>770</v>
          </cell>
          <cell r="E72">
            <v>840</v>
          </cell>
          <cell r="F72">
            <v>540</v>
          </cell>
          <cell r="G72">
            <v>557</v>
          </cell>
          <cell r="H72">
            <v>764</v>
          </cell>
          <cell r="I72">
            <v>826</v>
          </cell>
          <cell r="J72">
            <v>830</v>
          </cell>
          <cell r="K72">
            <v>524.79999999999995</v>
          </cell>
          <cell r="L72">
            <v>523.19999999999993</v>
          </cell>
          <cell r="M72">
            <v>497.2</v>
          </cell>
          <cell r="N72">
            <v>747.7</v>
          </cell>
          <cell r="O72">
            <v>8234</v>
          </cell>
        </row>
        <row r="74">
          <cell r="A74" t="str">
            <v xml:space="preserve">    Martins Creek #1</v>
          </cell>
          <cell r="C74">
            <v>399.8</v>
          </cell>
          <cell r="D74">
            <v>381.7</v>
          </cell>
          <cell r="E74">
            <v>385</v>
          </cell>
          <cell r="F74">
            <v>0</v>
          </cell>
          <cell r="G74">
            <v>121</v>
          </cell>
          <cell r="H74">
            <v>430</v>
          </cell>
          <cell r="I74">
            <v>466.8</v>
          </cell>
          <cell r="J74">
            <v>456.8</v>
          </cell>
          <cell r="K74">
            <v>385.3</v>
          </cell>
          <cell r="L74">
            <v>388</v>
          </cell>
          <cell r="M74">
            <v>288.8</v>
          </cell>
          <cell r="N74">
            <v>385.4</v>
          </cell>
          <cell r="O74">
            <v>4089</v>
          </cell>
        </row>
        <row r="75">
          <cell r="A75" t="str">
            <v xml:space="preserve">    Martins Creek #2</v>
          </cell>
          <cell r="C75">
            <v>416.2</v>
          </cell>
          <cell r="D75">
            <v>385</v>
          </cell>
          <cell r="E75">
            <v>304</v>
          </cell>
          <cell r="F75">
            <v>395</v>
          </cell>
          <cell r="G75">
            <v>375</v>
          </cell>
          <cell r="H75">
            <v>430</v>
          </cell>
          <cell r="I75">
            <v>470.8</v>
          </cell>
          <cell r="J75">
            <v>459.6</v>
          </cell>
          <cell r="K75">
            <v>387.9</v>
          </cell>
          <cell r="L75">
            <v>298</v>
          </cell>
          <cell r="M75">
            <v>385</v>
          </cell>
          <cell r="N75">
            <v>404.5</v>
          </cell>
          <cell r="O75">
            <v>4711</v>
          </cell>
        </row>
        <row r="77">
          <cell r="A77" t="str">
            <v xml:space="preserve">        TOTAL</v>
          </cell>
          <cell r="C77">
            <v>124</v>
          </cell>
          <cell r="D77">
            <v>117</v>
          </cell>
          <cell r="E77">
            <v>93</v>
          </cell>
          <cell r="F77">
            <v>98</v>
          </cell>
          <cell r="G77">
            <v>61.6</v>
          </cell>
          <cell r="H77">
            <v>88.2</v>
          </cell>
          <cell r="I77">
            <v>91.3</v>
          </cell>
          <cell r="J77">
            <v>98.7</v>
          </cell>
          <cell r="K77">
            <v>34.924999999999997</v>
          </cell>
          <cell r="L77">
            <v>134.1</v>
          </cell>
          <cell r="M77">
            <v>75.099999999999994</v>
          </cell>
          <cell r="N77">
            <v>94</v>
          </cell>
          <cell r="O77">
            <v>8800</v>
          </cell>
        </row>
        <row r="79">
          <cell r="A79" t="str">
            <v xml:space="preserve">    Sunbury #1-2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</row>
        <row r="80">
          <cell r="A80" t="str">
            <v xml:space="preserve">    Sunbury #3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</row>
        <row r="81">
          <cell r="A81" t="str">
            <v xml:space="preserve">    Sunbury #4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</row>
        <row r="83">
          <cell r="A83" t="str">
            <v xml:space="preserve">        TOTAL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5">
          <cell r="A85" t="str">
            <v xml:space="preserve">    Holtwood #17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</row>
        <row r="87">
          <cell r="A87" t="str">
            <v xml:space="preserve">    Keystone #1 (PL Share)</v>
          </cell>
          <cell r="C87">
            <v>69</v>
          </cell>
          <cell r="D87">
            <v>64</v>
          </cell>
          <cell r="E87">
            <v>69</v>
          </cell>
          <cell r="F87">
            <v>66</v>
          </cell>
          <cell r="G87">
            <v>69</v>
          </cell>
          <cell r="H87">
            <v>66</v>
          </cell>
          <cell r="I87">
            <v>69</v>
          </cell>
          <cell r="J87">
            <v>69</v>
          </cell>
          <cell r="K87">
            <v>66</v>
          </cell>
          <cell r="L87">
            <v>69</v>
          </cell>
          <cell r="M87">
            <v>66</v>
          </cell>
          <cell r="N87">
            <v>69</v>
          </cell>
          <cell r="O87">
            <v>811</v>
          </cell>
        </row>
        <row r="88">
          <cell r="A88" t="str">
            <v xml:space="preserve">    Keystone #2 (PL Share)</v>
          </cell>
          <cell r="C88">
            <v>69</v>
          </cell>
          <cell r="D88">
            <v>64</v>
          </cell>
          <cell r="E88">
            <v>69</v>
          </cell>
          <cell r="F88">
            <v>48.7</v>
          </cell>
          <cell r="G88">
            <v>0</v>
          </cell>
          <cell r="H88">
            <v>66</v>
          </cell>
          <cell r="I88">
            <v>69</v>
          </cell>
          <cell r="J88">
            <v>69</v>
          </cell>
          <cell r="K88">
            <v>66</v>
          </cell>
          <cell r="L88">
            <v>69</v>
          </cell>
          <cell r="M88">
            <v>66</v>
          </cell>
          <cell r="N88">
            <v>69</v>
          </cell>
          <cell r="O88">
            <v>725</v>
          </cell>
        </row>
        <row r="90">
          <cell r="A90" t="str">
            <v xml:space="preserve">        TOTAL</v>
          </cell>
          <cell r="C90">
            <v>138</v>
          </cell>
          <cell r="D90">
            <v>128</v>
          </cell>
          <cell r="E90">
            <v>138</v>
          </cell>
          <cell r="F90">
            <v>114.7</v>
          </cell>
          <cell r="G90">
            <v>69</v>
          </cell>
          <cell r="H90">
            <v>132</v>
          </cell>
          <cell r="I90">
            <v>138</v>
          </cell>
          <cell r="J90">
            <v>138</v>
          </cell>
          <cell r="K90">
            <v>132</v>
          </cell>
          <cell r="L90">
            <v>138</v>
          </cell>
          <cell r="M90">
            <v>132</v>
          </cell>
          <cell r="N90">
            <v>138</v>
          </cell>
          <cell r="O90">
            <v>1536</v>
          </cell>
        </row>
        <row r="92">
          <cell r="A92" t="str">
            <v xml:space="preserve">    Conemaugh #1 (PL Share)</v>
          </cell>
          <cell r="C92">
            <v>84.4</v>
          </cell>
          <cell r="D92">
            <v>78.900000000000006</v>
          </cell>
          <cell r="E92">
            <v>84.4</v>
          </cell>
          <cell r="F92">
            <v>81.599999999999994</v>
          </cell>
          <cell r="G92">
            <v>84.4</v>
          </cell>
          <cell r="H92">
            <v>81.599999999999994</v>
          </cell>
          <cell r="I92">
            <v>84.4</v>
          </cell>
          <cell r="J92">
            <v>84.4</v>
          </cell>
          <cell r="K92">
            <v>21.8</v>
          </cell>
          <cell r="L92">
            <v>0</v>
          </cell>
          <cell r="M92">
            <v>27.2</v>
          </cell>
          <cell r="N92">
            <v>84.4</v>
          </cell>
          <cell r="O92">
            <v>798</v>
          </cell>
        </row>
        <row r="93">
          <cell r="A93" t="str">
            <v xml:space="preserve">    Conemaugh #2 (PL Share)</v>
          </cell>
          <cell r="C93">
            <v>84.1</v>
          </cell>
          <cell r="D93">
            <v>78.900000000000006</v>
          </cell>
          <cell r="E93">
            <v>84.4</v>
          </cell>
          <cell r="F93">
            <v>81.599999999999994</v>
          </cell>
          <cell r="G93">
            <v>84.4</v>
          </cell>
          <cell r="H93">
            <v>81.599999999999994</v>
          </cell>
          <cell r="I93">
            <v>84.4</v>
          </cell>
          <cell r="J93">
            <v>84.4</v>
          </cell>
          <cell r="K93">
            <v>81.599999999999994</v>
          </cell>
          <cell r="L93">
            <v>84.4</v>
          </cell>
          <cell r="M93">
            <v>81.599999999999994</v>
          </cell>
          <cell r="N93">
            <v>64.5</v>
          </cell>
          <cell r="O93">
            <v>976</v>
          </cell>
        </row>
        <row r="95">
          <cell r="A95" t="str">
            <v xml:space="preserve">        TOTAL</v>
          </cell>
          <cell r="C95">
            <v>168.5</v>
          </cell>
          <cell r="D95">
            <v>157.80000000000001</v>
          </cell>
          <cell r="E95">
            <v>168.8</v>
          </cell>
          <cell r="F95">
            <v>163.19999999999999</v>
          </cell>
          <cell r="G95">
            <v>168.8</v>
          </cell>
          <cell r="H95">
            <v>163.19999999999999</v>
          </cell>
          <cell r="I95">
            <v>168.8</v>
          </cell>
          <cell r="J95">
            <v>168.8</v>
          </cell>
          <cell r="K95">
            <v>103.39999999999999</v>
          </cell>
          <cell r="L95">
            <v>84.4</v>
          </cell>
          <cell r="M95">
            <v>108.8</v>
          </cell>
          <cell r="N95">
            <v>148.9</v>
          </cell>
          <cell r="O95">
            <v>1774</v>
          </cell>
        </row>
        <row r="97">
          <cell r="A97" t="str">
            <v xml:space="preserve">    Montour #1</v>
          </cell>
          <cell r="C97">
            <v>399.8</v>
          </cell>
          <cell r="D97">
            <v>381.7</v>
          </cell>
          <cell r="E97">
            <v>385</v>
          </cell>
          <cell r="F97">
            <v>0</v>
          </cell>
          <cell r="G97">
            <v>121</v>
          </cell>
          <cell r="H97">
            <v>430</v>
          </cell>
          <cell r="I97">
            <v>466.8</v>
          </cell>
          <cell r="J97">
            <v>456.8</v>
          </cell>
          <cell r="K97">
            <v>385.3</v>
          </cell>
          <cell r="L97">
            <v>388</v>
          </cell>
          <cell r="M97">
            <v>288.8</v>
          </cell>
          <cell r="N97">
            <v>385.4</v>
          </cell>
          <cell r="O97">
            <v>4089</v>
          </cell>
        </row>
        <row r="98">
          <cell r="A98" t="str">
            <v xml:space="preserve">    Montour #2</v>
          </cell>
          <cell r="C98">
            <v>416.2</v>
          </cell>
          <cell r="D98">
            <v>385</v>
          </cell>
          <cell r="E98">
            <v>304</v>
          </cell>
          <cell r="F98">
            <v>395</v>
          </cell>
          <cell r="G98">
            <v>375</v>
          </cell>
          <cell r="H98">
            <v>430</v>
          </cell>
          <cell r="I98">
            <v>470.8</v>
          </cell>
          <cell r="J98">
            <v>459.6</v>
          </cell>
          <cell r="K98">
            <v>387.9</v>
          </cell>
          <cell r="L98">
            <v>298</v>
          </cell>
          <cell r="M98">
            <v>385</v>
          </cell>
          <cell r="N98">
            <v>404.5</v>
          </cell>
          <cell r="O98">
            <v>4711</v>
          </cell>
        </row>
        <row r="100">
          <cell r="A100" t="str">
            <v xml:space="preserve">        TOTAL</v>
          </cell>
          <cell r="C100">
            <v>816</v>
          </cell>
          <cell r="D100">
            <v>766.7</v>
          </cell>
          <cell r="E100">
            <v>689</v>
          </cell>
          <cell r="F100">
            <v>395</v>
          </cell>
          <cell r="G100">
            <v>496</v>
          </cell>
          <cell r="H100">
            <v>860</v>
          </cell>
          <cell r="I100">
            <v>937.6</v>
          </cell>
          <cell r="J100">
            <v>916.40000000000009</v>
          </cell>
          <cell r="K100">
            <v>773.2</v>
          </cell>
          <cell r="L100">
            <v>686</v>
          </cell>
          <cell r="M100">
            <v>673.8</v>
          </cell>
          <cell r="N100">
            <v>789.9</v>
          </cell>
          <cell r="O100">
            <v>8800</v>
          </cell>
        </row>
        <row r="101">
          <cell r="C101" t="str">
            <v xml:space="preserve"> =========</v>
          </cell>
          <cell r="D101" t="str">
            <v xml:space="preserve"> =========</v>
          </cell>
          <cell r="E101" t="str">
            <v xml:space="preserve"> =========</v>
          </cell>
          <cell r="F101" t="str">
            <v xml:space="preserve"> =========</v>
          </cell>
          <cell r="G101" t="str">
            <v xml:space="preserve"> =========</v>
          </cell>
          <cell r="H101" t="str">
            <v xml:space="preserve"> =========</v>
          </cell>
          <cell r="I101" t="str">
            <v xml:space="preserve"> =========</v>
          </cell>
          <cell r="J101" t="str">
            <v xml:space="preserve"> =========</v>
          </cell>
          <cell r="K101" t="str">
            <v xml:space="preserve"> =========</v>
          </cell>
          <cell r="L101" t="str">
            <v xml:space="preserve"> =========</v>
          </cell>
          <cell r="M101" t="str">
            <v xml:space="preserve"> =========</v>
          </cell>
          <cell r="N101" t="str">
            <v xml:space="preserve"> =========</v>
          </cell>
          <cell r="O101" t="str">
            <v xml:space="preserve"> =========</v>
          </cell>
        </row>
        <row r="102">
          <cell r="A102" t="str">
            <v xml:space="preserve"> TOTAL COAL FIRED</v>
          </cell>
          <cell r="C102">
            <v>2060.5</v>
          </cell>
          <cell r="D102">
            <v>1939.5</v>
          </cell>
          <cell r="E102">
            <v>1928.8</v>
          </cell>
          <cell r="F102">
            <v>1310.9</v>
          </cell>
          <cell r="G102">
            <v>1352.4</v>
          </cell>
          <cell r="H102">
            <v>2007.4</v>
          </cell>
          <cell r="I102">
            <v>2161.6999999999998</v>
          </cell>
          <cell r="J102">
            <v>2151.9</v>
          </cell>
          <cell r="K102">
            <v>1568.3</v>
          </cell>
          <cell r="L102">
            <v>1565.7</v>
          </cell>
          <cell r="M102">
            <v>1486.8999999999999</v>
          </cell>
          <cell r="N102">
            <v>1918.5</v>
          </cell>
          <cell r="O102">
            <v>29144</v>
          </cell>
        </row>
        <row r="104">
          <cell r="A104" t="str">
            <v xml:space="preserve">    Martins Creek #3</v>
          </cell>
          <cell r="C104">
            <v>47.9</v>
          </cell>
          <cell r="D104">
            <v>47.9</v>
          </cell>
          <cell r="E104">
            <v>17.399999999999999</v>
          </cell>
          <cell r="F104">
            <v>11.9</v>
          </cell>
          <cell r="G104">
            <v>36.6</v>
          </cell>
          <cell r="H104">
            <v>125.1</v>
          </cell>
          <cell r="I104">
            <v>200.2</v>
          </cell>
          <cell r="J104">
            <v>200.2</v>
          </cell>
          <cell r="K104">
            <v>73.2</v>
          </cell>
          <cell r="L104">
            <v>0</v>
          </cell>
          <cell r="M104">
            <v>17.399999999999999</v>
          </cell>
          <cell r="N104">
            <v>40.299999999999997</v>
          </cell>
          <cell r="O104">
            <v>818</v>
          </cell>
        </row>
        <row r="105">
          <cell r="A105" t="str">
            <v xml:space="preserve">    Martins Creek #4</v>
          </cell>
          <cell r="C105">
            <v>47.9</v>
          </cell>
          <cell r="D105">
            <v>47.9</v>
          </cell>
          <cell r="E105">
            <v>17.399999999999999</v>
          </cell>
          <cell r="F105">
            <v>11.9</v>
          </cell>
          <cell r="G105">
            <v>36.6</v>
          </cell>
          <cell r="H105">
            <v>125.1</v>
          </cell>
          <cell r="I105">
            <v>200.2</v>
          </cell>
          <cell r="J105">
            <v>200.2</v>
          </cell>
          <cell r="K105">
            <v>73.2</v>
          </cell>
          <cell r="L105">
            <v>32.299999999999997</v>
          </cell>
          <cell r="M105">
            <v>17.399999999999999</v>
          </cell>
          <cell r="N105">
            <v>40.299999999999997</v>
          </cell>
          <cell r="O105">
            <v>850</v>
          </cell>
        </row>
        <row r="107">
          <cell r="A107" t="str">
            <v xml:space="preserve"> TOTAL HEAVY OIL FIRED</v>
          </cell>
          <cell r="C107">
            <v>95.8</v>
          </cell>
          <cell r="D107">
            <v>95.8</v>
          </cell>
          <cell r="E107">
            <v>34.799999999999997</v>
          </cell>
          <cell r="F107">
            <v>23.8</v>
          </cell>
          <cell r="G107">
            <v>73.2</v>
          </cell>
          <cell r="H107">
            <v>250.2</v>
          </cell>
          <cell r="I107">
            <v>400.4</v>
          </cell>
          <cell r="J107">
            <v>400.4</v>
          </cell>
          <cell r="K107">
            <v>146.4</v>
          </cell>
          <cell r="L107">
            <v>32.299999999999997</v>
          </cell>
          <cell r="M107">
            <v>34.799999999999997</v>
          </cell>
          <cell r="N107">
            <v>80.599999999999994</v>
          </cell>
          <cell r="O107">
            <v>1668</v>
          </cell>
        </row>
        <row r="109">
          <cell r="A109" t="str">
            <v xml:space="preserve">    Susquehanna #1 (PL 90% Share)</v>
          </cell>
          <cell r="C109">
            <v>713.1</v>
          </cell>
          <cell r="D109">
            <v>644.1</v>
          </cell>
          <cell r="E109">
            <v>713.1</v>
          </cell>
          <cell r="F109">
            <v>690.1</v>
          </cell>
          <cell r="G109">
            <v>447.2</v>
          </cell>
          <cell r="H109">
            <v>690.1</v>
          </cell>
          <cell r="I109">
            <v>713.1</v>
          </cell>
          <cell r="J109">
            <v>713.1</v>
          </cell>
          <cell r="K109">
            <v>690.1</v>
          </cell>
          <cell r="L109">
            <v>713.1</v>
          </cell>
          <cell r="M109">
            <v>690.1</v>
          </cell>
          <cell r="N109">
            <v>713.1</v>
          </cell>
          <cell r="O109">
            <v>8130</v>
          </cell>
        </row>
        <row r="110">
          <cell r="A110" t="str">
            <v xml:space="preserve">    Susquehanna #2 (PL 90% Share)</v>
          </cell>
          <cell r="C110">
            <v>715</v>
          </cell>
          <cell r="D110">
            <v>636.79999999999995</v>
          </cell>
          <cell r="E110">
            <v>176.2</v>
          </cell>
          <cell r="F110">
            <v>41.4</v>
          </cell>
          <cell r="G110">
            <v>710.9</v>
          </cell>
          <cell r="H110">
            <v>698.8</v>
          </cell>
          <cell r="I110">
            <v>722.1</v>
          </cell>
          <cell r="J110">
            <v>722.1</v>
          </cell>
          <cell r="K110">
            <v>698.8</v>
          </cell>
          <cell r="L110">
            <v>722.1</v>
          </cell>
          <cell r="M110">
            <v>698.8</v>
          </cell>
          <cell r="N110">
            <v>722.1</v>
          </cell>
          <cell r="O110">
            <v>7265</v>
          </cell>
        </row>
        <row r="112">
          <cell r="A112" t="str">
            <v xml:space="preserve"> TOTAL PL SHARE NUCLEAR</v>
          </cell>
          <cell r="C112">
            <v>1428.1</v>
          </cell>
          <cell r="D112">
            <v>1280.9000000000001</v>
          </cell>
          <cell r="E112">
            <v>889.3</v>
          </cell>
          <cell r="F112">
            <v>731.5</v>
          </cell>
          <cell r="G112">
            <v>1158.0999999999999</v>
          </cell>
          <cell r="H112">
            <v>1388.9</v>
          </cell>
          <cell r="I112">
            <v>1435.2</v>
          </cell>
          <cell r="J112">
            <v>1435.2</v>
          </cell>
          <cell r="K112">
            <v>1388.9</v>
          </cell>
          <cell r="L112">
            <v>1435.2</v>
          </cell>
          <cell r="M112">
            <v>1388.9</v>
          </cell>
          <cell r="N112">
            <v>1435.2</v>
          </cell>
          <cell r="O112">
            <v>15395</v>
          </cell>
        </row>
        <row r="114">
          <cell r="A114" t="str">
            <v xml:space="preserve"> COMBUSTION TURBINES</v>
          </cell>
          <cell r="C114">
            <v>0.5</v>
          </cell>
          <cell r="D114">
            <v>0.9</v>
          </cell>
          <cell r="E114">
            <v>0.1</v>
          </cell>
          <cell r="F114">
            <v>0.2</v>
          </cell>
          <cell r="G114">
            <v>0.5</v>
          </cell>
          <cell r="H114">
            <v>0.5</v>
          </cell>
          <cell r="I114">
            <v>5</v>
          </cell>
          <cell r="J114">
            <v>1.6</v>
          </cell>
          <cell r="K114">
            <v>2.4</v>
          </cell>
          <cell r="L114">
            <v>0.2</v>
          </cell>
          <cell r="M114">
            <v>0.2</v>
          </cell>
          <cell r="N114">
            <v>0.2</v>
          </cell>
          <cell r="O114">
            <v>12</v>
          </cell>
        </row>
        <row r="115">
          <cell r="A115" t="str">
            <v xml:space="preserve"> </v>
          </cell>
        </row>
        <row r="116">
          <cell r="A116" t="str">
            <v xml:space="preserve"> DIESELS</v>
          </cell>
          <cell r="C116">
            <v>0.1</v>
          </cell>
          <cell r="D116">
            <v>0.1</v>
          </cell>
          <cell r="E116">
            <v>0.1</v>
          </cell>
          <cell r="F116">
            <v>0.1</v>
          </cell>
          <cell r="G116">
            <v>0.2</v>
          </cell>
          <cell r="H116">
            <v>0.2</v>
          </cell>
          <cell r="I116">
            <v>0.1</v>
          </cell>
          <cell r="J116">
            <v>0.1</v>
          </cell>
          <cell r="K116">
            <v>0.1</v>
          </cell>
          <cell r="L116">
            <v>0.1</v>
          </cell>
          <cell r="M116">
            <v>0.1</v>
          </cell>
          <cell r="N116">
            <v>0.1</v>
          </cell>
          <cell r="O116">
            <v>1</v>
          </cell>
        </row>
        <row r="118">
          <cell r="A118" t="str">
            <v xml:space="preserve">    Holtwood Hydro</v>
          </cell>
          <cell r="C118">
            <v>53</v>
          </cell>
          <cell r="D118">
            <v>52</v>
          </cell>
          <cell r="E118">
            <v>70</v>
          </cell>
          <cell r="F118">
            <v>67</v>
          </cell>
          <cell r="G118">
            <v>65</v>
          </cell>
          <cell r="H118">
            <v>48</v>
          </cell>
          <cell r="I118">
            <v>36</v>
          </cell>
          <cell r="J118">
            <v>28</v>
          </cell>
          <cell r="K118">
            <v>25.3</v>
          </cell>
          <cell r="L118">
            <v>31</v>
          </cell>
          <cell r="M118">
            <v>45</v>
          </cell>
          <cell r="N118">
            <v>54</v>
          </cell>
          <cell r="O118">
            <v>574</v>
          </cell>
        </row>
        <row r="119">
          <cell r="A119" t="str">
            <v xml:space="preserve">    Wallenpaupack</v>
          </cell>
          <cell r="C119">
            <v>8.1999999999999993</v>
          </cell>
          <cell r="D119">
            <v>7.4</v>
          </cell>
          <cell r="E119">
            <v>7.3</v>
          </cell>
          <cell r="F119">
            <v>8.3000000000000007</v>
          </cell>
          <cell r="G119">
            <v>6.2</v>
          </cell>
          <cell r="H119">
            <v>6.7</v>
          </cell>
          <cell r="I119">
            <v>6.3</v>
          </cell>
          <cell r="J119">
            <v>5.7</v>
          </cell>
          <cell r="K119">
            <v>5.9</v>
          </cell>
          <cell r="L119">
            <v>5.0999999999999996</v>
          </cell>
          <cell r="M119">
            <v>4.7</v>
          </cell>
          <cell r="N119">
            <v>6.6</v>
          </cell>
          <cell r="O119">
            <v>78</v>
          </cell>
        </row>
        <row r="121">
          <cell r="A121" t="str">
            <v xml:space="preserve"> TOTAL HYDRO</v>
          </cell>
          <cell r="C121">
            <v>61.2</v>
          </cell>
          <cell r="D121">
            <v>59.4</v>
          </cell>
          <cell r="E121">
            <v>77.3</v>
          </cell>
          <cell r="F121">
            <v>75.3</v>
          </cell>
          <cell r="G121">
            <v>71.2</v>
          </cell>
          <cell r="H121">
            <v>54.7</v>
          </cell>
          <cell r="I121">
            <v>42.3</v>
          </cell>
          <cell r="J121">
            <v>33.700000000000003</v>
          </cell>
          <cell r="K121">
            <v>31.200000000000003</v>
          </cell>
          <cell r="L121">
            <v>36.1</v>
          </cell>
          <cell r="M121">
            <v>49.7</v>
          </cell>
          <cell r="N121">
            <v>60.6</v>
          </cell>
          <cell r="O121">
            <v>652</v>
          </cell>
        </row>
        <row r="122">
          <cell r="C122" t="str">
            <v xml:space="preserve"> =========</v>
          </cell>
          <cell r="D122" t="str">
            <v xml:space="preserve"> =========</v>
          </cell>
          <cell r="E122" t="str">
            <v xml:space="preserve"> =========</v>
          </cell>
          <cell r="F122" t="str">
            <v xml:space="preserve"> =========</v>
          </cell>
          <cell r="G122" t="str">
            <v xml:space="preserve"> =========</v>
          </cell>
          <cell r="H122" t="str">
            <v xml:space="preserve"> =========</v>
          </cell>
          <cell r="I122" t="str">
            <v xml:space="preserve"> =========</v>
          </cell>
          <cell r="J122" t="str">
            <v xml:space="preserve"> =========</v>
          </cell>
          <cell r="K122" t="str">
            <v xml:space="preserve"> =========</v>
          </cell>
          <cell r="L122" t="str">
            <v xml:space="preserve"> =========</v>
          </cell>
          <cell r="M122" t="str">
            <v xml:space="preserve"> =========</v>
          </cell>
          <cell r="N122" t="str">
            <v xml:space="preserve"> =========</v>
          </cell>
          <cell r="O122" t="str">
            <v xml:space="preserve"> =========</v>
          </cell>
        </row>
        <row r="123">
          <cell r="A123" t="str">
            <v>TOTAL PP&amp;L GENERATION</v>
          </cell>
          <cell r="C123">
            <v>3646.2</v>
          </cell>
          <cell r="D123">
            <v>3376.6</v>
          </cell>
          <cell r="E123">
            <v>2930.3999999999996</v>
          </cell>
          <cell r="F123">
            <v>2141.7999999999997</v>
          </cell>
          <cell r="G123">
            <v>2655.5999999999995</v>
          </cell>
          <cell r="H123">
            <v>3701.8999999999996</v>
          </cell>
          <cell r="I123">
            <v>4044.7000000000003</v>
          </cell>
          <cell r="J123">
            <v>4022.8999999999996</v>
          </cell>
          <cell r="K123">
            <v>3137.3</v>
          </cell>
          <cell r="L123">
            <v>3069.5999999999995</v>
          </cell>
          <cell r="M123">
            <v>2960.6</v>
          </cell>
          <cell r="N123">
            <v>3495.2</v>
          </cell>
          <cell r="O123">
            <v>46872</v>
          </cell>
        </row>
        <row r="130">
          <cell r="F130" t="str">
            <v>TWO-PARTY SALES</v>
          </cell>
          <cell r="L130" t="str">
            <v>CASE:2001 FORECAST</v>
          </cell>
          <cell r="P130" t="str">
            <v>3</v>
          </cell>
        </row>
        <row r="131">
          <cell r="L131">
            <v>36851</v>
          </cell>
        </row>
        <row r="133">
          <cell r="A133" t="str">
            <v xml:space="preserve">                                 </v>
          </cell>
        </row>
        <row r="134">
          <cell r="A134" t="str">
            <v xml:space="preserve">                                    </v>
          </cell>
          <cell r="C134" t="str">
            <v>JANUARY</v>
          </cell>
          <cell r="D134" t="str">
            <v>FEBRUARY</v>
          </cell>
          <cell r="E134" t="str">
            <v>MARCH</v>
          </cell>
          <cell r="F134" t="str">
            <v>APRIL</v>
          </cell>
          <cell r="G134" t="str">
            <v>MAY</v>
          </cell>
          <cell r="H134" t="str">
            <v>JUNE</v>
          </cell>
          <cell r="I134" t="str">
            <v>JULY</v>
          </cell>
          <cell r="J134" t="str">
            <v>AUGUST</v>
          </cell>
          <cell r="K134" t="str">
            <v>SEPTEMBER</v>
          </cell>
          <cell r="L134" t="str">
            <v>OCTOBER</v>
          </cell>
          <cell r="M134" t="str">
            <v>NOVEMBER</v>
          </cell>
          <cell r="N134" t="str">
            <v>DECEMBER</v>
          </cell>
          <cell r="O134" t="str">
            <v>TOTAL</v>
          </cell>
        </row>
        <row r="136">
          <cell r="A136" t="str">
            <v xml:space="preserve">    Brunner Is. #1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</row>
        <row r="137">
          <cell r="A137" t="str">
            <v xml:space="preserve">    Brunner Is. #2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</row>
        <row r="138">
          <cell r="A138" t="str">
            <v xml:space="preserve">    Brunner Is. #3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</row>
        <row r="140">
          <cell r="A140" t="str">
            <v xml:space="preserve">        TOTAL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</row>
        <row r="142">
          <cell r="A142" t="str">
            <v xml:space="preserve">    Martins Creek #1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</row>
        <row r="143">
          <cell r="A143" t="str">
            <v xml:space="preserve">    Martins Creek #2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</row>
        <row r="145">
          <cell r="A145" t="str">
            <v xml:space="preserve">        TOTAL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</row>
        <row r="147">
          <cell r="A147" t="str">
            <v xml:space="preserve">    Sunbury #1-2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</row>
        <row r="148">
          <cell r="A148" t="str">
            <v xml:space="preserve">    Sunbury #3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</row>
        <row r="149">
          <cell r="A149" t="str">
            <v xml:space="preserve">    Sunbury #4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</row>
        <row r="151">
          <cell r="A151" t="str">
            <v xml:space="preserve">        TOTAL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</row>
        <row r="153">
          <cell r="A153" t="str">
            <v xml:space="preserve">    Holtwood #17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</row>
        <row r="155">
          <cell r="A155" t="str">
            <v xml:space="preserve">    Keystone #1 (PL Share)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</row>
        <row r="156">
          <cell r="A156" t="str">
            <v xml:space="preserve">    Keystone #2 (PL Share)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</row>
        <row r="158">
          <cell r="A158" t="str">
            <v xml:space="preserve">        TOTAL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</row>
        <row r="160">
          <cell r="A160" t="str">
            <v xml:space="preserve">    Conemaugh #1 (PL Share)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</row>
        <row r="161">
          <cell r="A161" t="str">
            <v xml:space="preserve">    Conemaugh #2 (PL Share)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</row>
        <row r="163">
          <cell r="A163" t="str">
            <v xml:space="preserve">        TOTAL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</row>
        <row r="165">
          <cell r="A165" t="str">
            <v xml:space="preserve">    Montour #1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</row>
        <row r="166">
          <cell r="A166" t="str">
            <v xml:space="preserve">    Montour #2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</row>
        <row r="168">
          <cell r="A168" t="str">
            <v xml:space="preserve">        TOTAL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</row>
        <row r="169">
          <cell r="C169" t="str">
            <v xml:space="preserve"> =========</v>
          </cell>
          <cell r="D169" t="str">
            <v xml:space="preserve"> =========</v>
          </cell>
          <cell r="E169" t="str">
            <v xml:space="preserve"> =========</v>
          </cell>
          <cell r="F169" t="str">
            <v xml:space="preserve"> =========</v>
          </cell>
          <cell r="G169" t="str">
            <v xml:space="preserve"> =========</v>
          </cell>
          <cell r="H169" t="str">
            <v xml:space="preserve"> =========</v>
          </cell>
          <cell r="I169" t="str">
            <v xml:space="preserve"> =========</v>
          </cell>
          <cell r="J169" t="str">
            <v xml:space="preserve"> =========</v>
          </cell>
          <cell r="K169" t="str">
            <v xml:space="preserve"> =========</v>
          </cell>
          <cell r="L169" t="str">
            <v xml:space="preserve"> =========</v>
          </cell>
          <cell r="M169" t="str">
            <v xml:space="preserve"> =========</v>
          </cell>
          <cell r="N169" t="str">
            <v xml:space="preserve"> =========</v>
          </cell>
          <cell r="O169" t="str">
            <v xml:space="preserve"> =========</v>
          </cell>
        </row>
        <row r="170">
          <cell r="A170" t="str">
            <v xml:space="preserve"> TOTAL UNLOADED SALES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</row>
        <row r="172">
          <cell r="C172" t="str">
            <v>These Bilateral sales come from the "twoparty by region" worksheet.</v>
          </cell>
        </row>
        <row r="173">
          <cell r="A173" t="str">
            <v xml:space="preserve">  Forecasted Two-party Sales</v>
          </cell>
          <cell r="C173">
            <v>2777.4303711799671</v>
          </cell>
          <cell r="D173">
            <v>2256.8887812305543</v>
          </cell>
          <cell r="E173">
            <v>2925.6782031233347</v>
          </cell>
          <cell r="F173">
            <v>2759.7924305566653</v>
          </cell>
          <cell r="G173">
            <v>3260.3783543079885</v>
          </cell>
          <cell r="H173">
            <v>4048.867339416699</v>
          </cell>
          <cell r="I173">
            <v>4931.6930868202444</v>
          </cell>
          <cell r="J173">
            <v>4779.7051982400199</v>
          </cell>
          <cell r="K173">
            <v>3448.0084327590603</v>
          </cell>
          <cell r="L173">
            <v>2647.4139125659799</v>
          </cell>
          <cell r="M173">
            <v>2066.3050553543999</v>
          </cell>
          <cell r="N173">
            <v>2937.4045029406398</v>
          </cell>
          <cell r="O173">
            <v>38840</v>
          </cell>
        </row>
        <row r="174">
          <cell r="A174" t="str">
            <v xml:space="preserve">     Percent Unloaded</v>
          </cell>
          <cell r="B174">
            <v>0</v>
          </cell>
        </row>
        <row r="175">
          <cell r="A175" t="str">
            <v xml:space="preserve">     Percent Loaded</v>
          </cell>
          <cell r="B175">
            <v>1</v>
          </cell>
        </row>
        <row r="177">
          <cell r="A177" t="str">
            <v xml:space="preserve">  PUC Customers Get</v>
          </cell>
        </row>
        <row r="179">
          <cell r="A179" t="str">
            <v xml:space="preserve">     Loaded Sales</v>
          </cell>
          <cell r="C179">
            <v>2777.4303711799671</v>
          </cell>
          <cell r="D179">
            <v>2256.8887812305543</v>
          </cell>
          <cell r="E179">
            <v>2925.6782031233347</v>
          </cell>
          <cell r="F179">
            <v>2759.7924305566653</v>
          </cell>
          <cell r="G179">
            <v>3260.3783543079885</v>
          </cell>
          <cell r="H179">
            <v>4048.867339416699</v>
          </cell>
          <cell r="I179">
            <v>4931.6930868202444</v>
          </cell>
          <cell r="J179">
            <v>4779.7051982400199</v>
          </cell>
          <cell r="K179">
            <v>3448.0084327590603</v>
          </cell>
          <cell r="L179">
            <v>2647.4139125659799</v>
          </cell>
          <cell r="M179">
            <v>2066.3050553543999</v>
          </cell>
          <cell r="N179">
            <v>2937.4045029406398</v>
          </cell>
          <cell r="O179">
            <v>38840</v>
          </cell>
        </row>
        <row r="180">
          <cell r="A180" t="str">
            <v xml:space="preserve">     Unloaded Sales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</row>
        <row r="182">
          <cell r="A182" t="str">
            <v xml:space="preserve">  Promod M Ck Surplus Energy</v>
          </cell>
          <cell r="C182">
            <v>64.009</v>
          </cell>
          <cell r="D182">
            <v>18.29</v>
          </cell>
          <cell r="E182">
            <v>61.846999999999994</v>
          </cell>
          <cell r="F182">
            <v>68.097999999999999</v>
          </cell>
          <cell r="G182">
            <v>129.10899999999998</v>
          </cell>
          <cell r="H182">
            <v>83.144999999999996</v>
          </cell>
          <cell r="I182">
            <v>85.72399999999999</v>
          </cell>
          <cell r="J182">
            <v>48.690000000000005</v>
          </cell>
          <cell r="K182">
            <v>41.704999999999998</v>
          </cell>
          <cell r="L182">
            <v>36.902999999999999</v>
          </cell>
          <cell r="M182">
            <v>96.311999999999998</v>
          </cell>
          <cell r="N182">
            <v>67.834000000000003</v>
          </cell>
          <cell r="O182">
            <v>802</v>
          </cell>
        </row>
        <row r="183">
          <cell r="A183" t="str">
            <v xml:space="preserve">  Other Coal Units Surplus Energy</v>
          </cell>
          <cell r="C183">
            <v>241.83699999999999</v>
          </cell>
          <cell r="D183">
            <v>98.578999999999994</v>
          </cell>
          <cell r="E183">
            <v>208.161</v>
          </cell>
          <cell r="F183">
            <v>157.755</v>
          </cell>
          <cell r="G183">
            <v>393.96</v>
          </cell>
          <cell r="H183">
            <v>413.58600000000001</v>
          </cell>
          <cell r="I183">
            <v>335.29099999999994</v>
          </cell>
          <cell r="J183">
            <v>306.97399999999999</v>
          </cell>
          <cell r="K183">
            <v>284.13499999999999</v>
          </cell>
          <cell r="L183">
            <v>101.95699999999999</v>
          </cell>
          <cell r="M183">
            <v>339.59399999999999</v>
          </cell>
          <cell r="N183">
            <v>294.072</v>
          </cell>
          <cell r="O183">
            <v>3176</v>
          </cell>
        </row>
        <row r="184">
          <cell r="A184" t="str">
            <v xml:space="preserve">  Martins Creek %</v>
          </cell>
          <cell r="B184">
            <v>0.3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</row>
        <row r="185">
          <cell r="A185" t="str">
            <v xml:space="preserve">  Other Coal Units %</v>
          </cell>
          <cell r="B185">
            <v>0.7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</row>
        <row r="186">
          <cell r="F186" t="str">
            <v>SALES TO JCPL BY UNIT (DOES NOT INCLUDE TWO-PARTY SALES)</v>
          </cell>
          <cell r="L186" t="str">
            <v>CASE:2001 FORECAST</v>
          </cell>
          <cell r="P186" t="str">
            <v>4</v>
          </cell>
        </row>
        <row r="187">
          <cell r="F187" t="str">
            <v xml:space="preserve">                </v>
          </cell>
          <cell r="L187">
            <v>36851</v>
          </cell>
        </row>
        <row r="188">
          <cell r="F188" t="str">
            <v>(Millions of KWH)</v>
          </cell>
        </row>
        <row r="190">
          <cell r="A190" t="str">
            <v xml:space="preserve">JCP&amp;L ENTITLEMENT   </v>
          </cell>
          <cell r="C190" t="str">
            <v>JANUARY</v>
          </cell>
          <cell r="D190" t="str">
            <v>FEBRUARY</v>
          </cell>
          <cell r="E190" t="str">
            <v>MARCH</v>
          </cell>
          <cell r="F190" t="str">
            <v>APRIL</v>
          </cell>
          <cell r="G190" t="str">
            <v>MAY</v>
          </cell>
          <cell r="H190" t="str">
            <v>JUNE</v>
          </cell>
          <cell r="I190" t="str">
            <v>JULY</v>
          </cell>
          <cell r="J190" t="str">
            <v>AUGUST</v>
          </cell>
          <cell r="K190" t="str">
            <v>SEPTEMBER</v>
          </cell>
          <cell r="L190" t="str">
            <v>OCTOBER</v>
          </cell>
          <cell r="M190" t="str">
            <v>NOVEMBER</v>
          </cell>
          <cell r="N190" t="str">
            <v>DECEMBER</v>
          </cell>
          <cell r="O190" t="str">
            <v>TOTAL</v>
          </cell>
        </row>
        <row r="191">
          <cell r="A191" t="str">
            <v xml:space="preserve">                    </v>
          </cell>
          <cell r="B191">
            <v>0</v>
          </cell>
        </row>
        <row r="192">
          <cell r="A192" t="str">
            <v xml:space="preserve">    Brunner Is. #1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</row>
        <row r="193">
          <cell r="A193" t="str">
            <v xml:space="preserve">    Brunner Is. #2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</row>
        <row r="194">
          <cell r="A194" t="str">
            <v xml:space="preserve">    Brunner Is. #3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</row>
        <row r="196">
          <cell r="A196" t="str">
            <v xml:space="preserve">        TOTAL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</row>
        <row r="198">
          <cell r="A198" t="str">
            <v xml:space="preserve">    Martins Creek #1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</row>
        <row r="199">
          <cell r="A199" t="str">
            <v xml:space="preserve">    Martins Creek #2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</row>
        <row r="201">
          <cell r="A201" t="str">
            <v xml:space="preserve">        TOTAL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</row>
        <row r="203">
          <cell r="A203" t="str">
            <v xml:space="preserve">    Sunbury #1-2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</row>
        <row r="204">
          <cell r="A204" t="str">
            <v xml:space="preserve">    Sunbury #3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</row>
        <row r="205">
          <cell r="A205" t="str">
            <v xml:space="preserve">    Sunbury #4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</row>
        <row r="207">
          <cell r="A207" t="str">
            <v xml:space="preserve">        TOTAL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</row>
        <row r="209">
          <cell r="A209" t="str">
            <v xml:space="preserve">    Holtwood #17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</row>
        <row r="211">
          <cell r="A211" t="str">
            <v xml:space="preserve">    Keystone #1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</row>
        <row r="212">
          <cell r="A212" t="str">
            <v xml:space="preserve">    Keystone #2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</row>
        <row r="214">
          <cell r="A214" t="str">
            <v xml:space="preserve">        TOTAL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</row>
        <row r="216">
          <cell r="A216" t="str">
            <v xml:space="preserve">    Conemaugh #1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</row>
        <row r="217">
          <cell r="A217" t="str">
            <v xml:space="preserve">    Conemaugh #2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</row>
        <row r="219">
          <cell r="A219" t="str">
            <v xml:space="preserve">        TOTAL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</row>
        <row r="221">
          <cell r="A221" t="str">
            <v xml:space="preserve">    Montour #1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</row>
        <row r="222">
          <cell r="A222" t="str">
            <v xml:space="preserve">    Montour #2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</row>
        <row r="224">
          <cell r="A224" t="str">
            <v xml:space="preserve">        TOTAL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</row>
        <row r="225">
          <cell r="C225" t="str">
            <v xml:space="preserve"> =========</v>
          </cell>
          <cell r="D225" t="str">
            <v xml:space="preserve"> =========</v>
          </cell>
          <cell r="E225" t="str">
            <v xml:space="preserve"> =========</v>
          </cell>
          <cell r="F225" t="str">
            <v xml:space="preserve"> =========</v>
          </cell>
          <cell r="G225" t="str">
            <v xml:space="preserve"> =========</v>
          </cell>
          <cell r="H225" t="str">
            <v xml:space="preserve"> =========</v>
          </cell>
          <cell r="I225" t="str">
            <v xml:space="preserve"> =========</v>
          </cell>
          <cell r="J225" t="str">
            <v xml:space="preserve"> =========</v>
          </cell>
          <cell r="K225" t="str">
            <v xml:space="preserve"> =========</v>
          </cell>
          <cell r="L225" t="str">
            <v xml:space="preserve"> =========</v>
          </cell>
          <cell r="M225" t="str">
            <v xml:space="preserve"> =========</v>
          </cell>
          <cell r="N225" t="str">
            <v xml:space="preserve"> =========</v>
          </cell>
          <cell r="O225" t="str">
            <v xml:space="preserve"> =========</v>
          </cell>
        </row>
        <row r="226">
          <cell r="A226" t="str">
            <v xml:space="preserve"> TOTAL COAL FIRED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</row>
        <row r="228">
          <cell r="A228" t="str">
            <v xml:space="preserve">    Martins Creek #3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</row>
        <row r="229">
          <cell r="A229" t="str">
            <v xml:space="preserve">    Martins Creek #4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</row>
        <row r="231">
          <cell r="A231" t="str">
            <v xml:space="preserve"> TOTAL HEAVY OIL FIRED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</row>
        <row r="233">
          <cell r="A233" t="str">
            <v xml:space="preserve">    Susquehanna #1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</row>
        <row r="234">
          <cell r="A234" t="str">
            <v xml:space="preserve">    Susquehanna #2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</row>
        <row r="236">
          <cell r="A236" t="str">
            <v xml:space="preserve"> TOTAL PL SHARE NUCLEAR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</row>
        <row r="238">
          <cell r="A238" t="str">
            <v xml:space="preserve"> COMBUSTION TURBINES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</row>
        <row r="239">
          <cell r="A239" t="str">
            <v xml:space="preserve"> </v>
          </cell>
        </row>
        <row r="240">
          <cell r="A240" t="str">
            <v xml:space="preserve"> DIESELS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</row>
        <row r="242">
          <cell r="A242" t="str">
            <v xml:space="preserve">    Holtwood Hydro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</row>
        <row r="243">
          <cell r="A243" t="str">
            <v xml:space="preserve">    Wallenpaupack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</row>
        <row r="245">
          <cell r="A245" t="str">
            <v xml:space="preserve"> TOTAL HYDRO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</row>
        <row r="247">
          <cell r="A247" t="str">
            <v xml:space="preserve"> ADJUSTMENT FOR PP&amp;L LOADED SALES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</row>
        <row r="248">
          <cell r="C248" t="str">
            <v xml:space="preserve"> =========</v>
          </cell>
          <cell r="D248" t="str">
            <v xml:space="preserve"> =========</v>
          </cell>
          <cell r="E248" t="str">
            <v xml:space="preserve"> =========</v>
          </cell>
          <cell r="F248" t="str">
            <v xml:space="preserve"> =========</v>
          </cell>
          <cell r="G248" t="str">
            <v xml:space="preserve"> =========</v>
          </cell>
          <cell r="H248" t="str">
            <v xml:space="preserve"> =========</v>
          </cell>
          <cell r="I248" t="str">
            <v xml:space="preserve"> =========</v>
          </cell>
          <cell r="J248" t="str">
            <v xml:space="preserve"> =========</v>
          </cell>
          <cell r="K248" t="str">
            <v xml:space="preserve"> =========</v>
          </cell>
          <cell r="L248" t="str">
            <v xml:space="preserve"> =========</v>
          </cell>
          <cell r="M248" t="str">
            <v xml:space="preserve"> =========</v>
          </cell>
          <cell r="N248" t="str">
            <v xml:space="preserve"> =========</v>
          </cell>
          <cell r="O248" t="str">
            <v xml:space="preserve"> =========</v>
          </cell>
        </row>
        <row r="249">
          <cell r="A249" t="str">
            <v>TOTAL JCP&amp;L SALE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</row>
        <row r="251">
          <cell r="B251">
            <v>200</v>
          </cell>
        </row>
        <row r="252">
          <cell r="A252" t="str">
            <v xml:space="preserve">New Sale to JCP&amp;L </v>
          </cell>
          <cell r="B252">
            <v>300</v>
          </cell>
          <cell r="C252">
            <v>223.2</v>
          </cell>
          <cell r="D252">
            <v>201.6</v>
          </cell>
          <cell r="E252">
            <v>223.2</v>
          </cell>
          <cell r="F252">
            <v>215.7</v>
          </cell>
          <cell r="G252">
            <v>223.2</v>
          </cell>
          <cell r="H252">
            <v>216</v>
          </cell>
          <cell r="I252">
            <v>223.2</v>
          </cell>
          <cell r="J252">
            <v>223.2</v>
          </cell>
          <cell r="K252">
            <v>216</v>
          </cell>
          <cell r="L252">
            <v>223.5</v>
          </cell>
          <cell r="M252">
            <v>216</v>
          </cell>
          <cell r="N252">
            <v>223.2</v>
          </cell>
          <cell r="O252">
            <v>2628</v>
          </cell>
        </row>
        <row r="258">
          <cell r="F258" t="str">
            <v>AE LOSSES</v>
          </cell>
          <cell r="L258" t="str">
            <v>CASE:2001 FORECAST</v>
          </cell>
          <cell r="P258" t="str">
            <v>5</v>
          </cell>
        </row>
        <row r="259">
          <cell r="C259" t="str">
            <v xml:space="preserve">                 </v>
          </cell>
          <cell r="L259">
            <v>36851</v>
          </cell>
        </row>
        <row r="260">
          <cell r="F260" t="str">
            <v>(Millions of KWH)</v>
          </cell>
        </row>
        <row r="262">
          <cell r="A262" t="str">
            <v xml:space="preserve">AE LOSSES (1.5% of AE 10%) </v>
          </cell>
          <cell r="B262" t="str">
            <v>LOSS %</v>
          </cell>
          <cell r="C262" t="str">
            <v>JANUARY</v>
          </cell>
          <cell r="D262" t="str">
            <v>FEBRUARY</v>
          </cell>
          <cell r="E262" t="str">
            <v>MARCH</v>
          </cell>
          <cell r="F262" t="str">
            <v>APRIL</v>
          </cell>
          <cell r="G262" t="str">
            <v>MAY</v>
          </cell>
          <cell r="H262" t="str">
            <v>JUNE</v>
          </cell>
          <cell r="I262" t="str">
            <v>JULY</v>
          </cell>
          <cell r="J262" t="str">
            <v>AUGUST</v>
          </cell>
          <cell r="K262" t="str">
            <v>SEPTEMBER</v>
          </cell>
          <cell r="L262" t="str">
            <v>OCTOBER</v>
          </cell>
          <cell r="M262" t="str">
            <v>NOVEMBER</v>
          </cell>
          <cell r="N262" t="str">
            <v>DECEMBER</v>
          </cell>
          <cell r="O262" t="str">
            <v>TOTAL</v>
          </cell>
        </row>
        <row r="263">
          <cell r="A263" t="str">
            <v xml:space="preserve">          less PL Buyback)     </v>
          </cell>
        </row>
        <row r="264">
          <cell r="A264" t="str">
            <v xml:space="preserve">     Susquehanna #1 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</row>
        <row r="265">
          <cell r="A265" t="str">
            <v xml:space="preserve">     Susquehanna #2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</row>
        <row r="267">
          <cell r="A267" t="str">
            <v xml:space="preserve">     TOTAL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</row>
        <row r="268">
          <cell r="C268" t="str">
            <v xml:space="preserve"> ========</v>
          </cell>
          <cell r="D268" t="str">
            <v xml:space="preserve"> ========</v>
          </cell>
          <cell r="E268" t="str">
            <v xml:space="preserve"> ========</v>
          </cell>
          <cell r="F268" t="str">
            <v xml:space="preserve"> ========</v>
          </cell>
          <cell r="G268" t="str">
            <v xml:space="preserve"> ========</v>
          </cell>
          <cell r="H268" t="str">
            <v xml:space="preserve"> ========</v>
          </cell>
          <cell r="I268" t="str">
            <v xml:space="preserve"> ========</v>
          </cell>
          <cell r="J268" t="str">
            <v xml:space="preserve"> ========</v>
          </cell>
          <cell r="K268" t="str">
            <v xml:space="preserve"> ========</v>
          </cell>
          <cell r="L268" t="str">
            <v xml:space="preserve"> ========</v>
          </cell>
          <cell r="M268" t="str">
            <v xml:space="preserve"> ========</v>
          </cell>
          <cell r="N268" t="str">
            <v xml:space="preserve"> ========</v>
          </cell>
          <cell r="O268" t="str">
            <v xml:space="preserve"> ========</v>
          </cell>
        </row>
        <row r="271">
          <cell r="C271" t="str">
            <v xml:space="preserve">                 </v>
          </cell>
          <cell r="D271" t="str">
            <v xml:space="preserve">                 </v>
          </cell>
          <cell r="E271" t="str">
            <v xml:space="preserve">                 </v>
          </cell>
          <cell r="F271" t="str">
            <v xml:space="preserve">                 </v>
          </cell>
          <cell r="G271" t="str">
            <v xml:space="preserve">                 </v>
          </cell>
          <cell r="H271" t="str">
            <v xml:space="preserve">                 </v>
          </cell>
          <cell r="I271" t="str">
            <v xml:space="preserve">                 </v>
          </cell>
          <cell r="J271" t="str">
            <v xml:space="preserve">                 </v>
          </cell>
          <cell r="K271" t="str">
            <v xml:space="preserve">                 </v>
          </cell>
          <cell r="L271" t="str">
            <v xml:space="preserve">                 </v>
          </cell>
          <cell r="M271" t="str">
            <v xml:space="preserve">                 </v>
          </cell>
          <cell r="N271" t="str">
            <v xml:space="preserve">                 </v>
          </cell>
          <cell r="O271" t="str">
            <v xml:space="preserve">                 </v>
          </cell>
        </row>
        <row r="272">
          <cell r="C272" t="str">
            <v xml:space="preserve">                 </v>
          </cell>
          <cell r="D272" t="str">
            <v xml:space="preserve">                 </v>
          </cell>
          <cell r="E272" t="str">
            <v xml:space="preserve">                 </v>
          </cell>
          <cell r="F272" t="str">
            <v xml:space="preserve">                 </v>
          </cell>
          <cell r="G272" t="str">
            <v xml:space="preserve">                 </v>
          </cell>
          <cell r="H272" t="str">
            <v xml:space="preserve">                 </v>
          </cell>
          <cell r="I272" t="str">
            <v xml:space="preserve">                 </v>
          </cell>
          <cell r="J272" t="str">
            <v xml:space="preserve">                 </v>
          </cell>
          <cell r="K272" t="str">
            <v xml:space="preserve">                 </v>
          </cell>
          <cell r="L272" t="str">
            <v xml:space="preserve">                 </v>
          </cell>
          <cell r="M272" t="str">
            <v xml:space="preserve">                 </v>
          </cell>
          <cell r="N272" t="str">
            <v xml:space="preserve">                 </v>
          </cell>
        </row>
        <row r="273">
          <cell r="A273" t="str">
            <v xml:space="preserve">  SYSTEM OUTPUT (INCL UGI BUT</v>
          </cell>
          <cell r="B273" t="str">
            <v>.</v>
          </cell>
          <cell r="C273">
            <v>3568</v>
          </cell>
          <cell r="D273">
            <v>3339</v>
          </cell>
          <cell r="E273">
            <v>3310</v>
          </cell>
          <cell r="F273">
            <v>2817</v>
          </cell>
          <cell r="G273">
            <v>2753</v>
          </cell>
          <cell r="H273">
            <v>2872</v>
          </cell>
          <cell r="I273">
            <v>3218</v>
          </cell>
          <cell r="J273">
            <v>3157</v>
          </cell>
          <cell r="K273">
            <v>2780</v>
          </cell>
          <cell r="L273">
            <v>2912</v>
          </cell>
          <cell r="M273">
            <v>3048</v>
          </cell>
          <cell r="N273">
            <v>3591</v>
          </cell>
          <cell r="O273">
            <v>37365</v>
          </cell>
        </row>
        <row r="274">
          <cell r="A274" t="str">
            <v xml:space="preserve">      EXCL ACE AND AE LOSSES)</v>
          </cell>
          <cell r="C274" t="str">
            <v xml:space="preserve"> ========</v>
          </cell>
          <cell r="D274" t="str">
            <v xml:space="preserve"> ========</v>
          </cell>
          <cell r="E274" t="str">
            <v xml:space="preserve"> ========</v>
          </cell>
          <cell r="F274" t="str">
            <v xml:space="preserve"> ========</v>
          </cell>
          <cell r="G274" t="str">
            <v xml:space="preserve"> ========</v>
          </cell>
          <cell r="H274" t="str">
            <v xml:space="preserve"> ========</v>
          </cell>
          <cell r="I274" t="str">
            <v xml:space="preserve"> ========</v>
          </cell>
          <cell r="J274" t="str">
            <v xml:space="preserve"> ========</v>
          </cell>
          <cell r="K274" t="str">
            <v xml:space="preserve"> ========</v>
          </cell>
          <cell r="L274" t="str">
            <v xml:space="preserve"> ========</v>
          </cell>
          <cell r="M274" t="str">
            <v xml:space="preserve"> ========</v>
          </cell>
          <cell r="N274" t="str">
            <v xml:space="preserve"> ========</v>
          </cell>
          <cell r="O274" t="str">
            <v xml:space="preserve"> ========</v>
          </cell>
        </row>
        <row r="276">
          <cell r="A276" t="str">
            <v>SYSTEM OUTPUT (ADJUSTED FOR ACE, AE,</v>
          </cell>
          <cell r="C276">
            <v>3569.6</v>
          </cell>
          <cell r="D276">
            <v>3340.4</v>
          </cell>
          <cell r="E276">
            <v>3311</v>
          </cell>
          <cell r="F276">
            <v>2817.8</v>
          </cell>
          <cell r="G276">
            <v>2754.3</v>
          </cell>
          <cell r="H276">
            <v>2872</v>
          </cell>
          <cell r="I276">
            <v>3218</v>
          </cell>
          <cell r="J276">
            <v>3157</v>
          </cell>
          <cell r="K276">
            <v>2780</v>
          </cell>
          <cell r="L276">
            <v>2912</v>
          </cell>
          <cell r="M276">
            <v>3048</v>
          </cell>
          <cell r="N276">
            <v>3591</v>
          </cell>
          <cell r="O276">
            <v>37371</v>
          </cell>
        </row>
        <row r="277">
          <cell r="A277" t="str">
            <v xml:space="preserve">                AND BG&amp;E LOSSES)</v>
          </cell>
        </row>
        <row r="278">
          <cell r="A278" t="str">
            <v xml:space="preserve">   (SEE PAGES 20 AND 21 FOR BG&amp;E LOSSES</v>
          </cell>
        </row>
        <row r="279">
          <cell r="A279" t="str">
            <v xml:space="preserve">     AND LOSSES FROM COAL SALES TO ACE)</v>
          </cell>
        </row>
        <row r="280">
          <cell r="A280" t="str">
            <v>Losses</v>
          </cell>
          <cell r="B280">
            <v>1.0780000000000001</v>
          </cell>
        </row>
        <row r="281">
          <cell r="A281" t="str">
            <v>PA CHOICE LOAD OUT</v>
          </cell>
          <cell r="B281">
            <v>22073</v>
          </cell>
          <cell r="C281">
            <v>2272.819558010222</v>
          </cell>
          <cell r="D281">
            <v>2126.8843712397315</v>
          </cell>
          <cell r="E281">
            <v>2108.1649362874955</v>
          </cell>
          <cell r="F281">
            <v>1794.1368642316238</v>
          </cell>
          <cell r="G281">
            <v>1753.705431596693</v>
          </cell>
          <cell r="H281">
            <v>1828.6468429530921</v>
          </cell>
          <cell r="I281">
            <v>2048.9503971528725</v>
          </cell>
          <cell r="J281">
            <v>2010.1107532043568</v>
          </cell>
          <cell r="K281">
            <v>1770.0690192930349</v>
          </cell>
          <cell r="L281">
            <v>1854.1154619357258</v>
          </cell>
          <cell r="M281">
            <v>1940.70876647668</v>
          </cell>
          <cell r="N281">
            <v>2286.4452691659308</v>
          </cell>
          <cell r="O281">
            <v>23794.757671547461</v>
          </cell>
        </row>
        <row r="282">
          <cell r="A282" t="str">
            <v>PP&amp;L PROVIDER OF LAST RESORT</v>
          </cell>
          <cell r="B282">
            <v>12526</v>
          </cell>
          <cell r="C282">
            <v>1289.7810802172808</v>
          </cell>
          <cell r="D282">
            <v>1206.9656881325095</v>
          </cell>
          <cell r="E282">
            <v>1196.3427713467661</v>
          </cell>
          <cell r="F282">
            <v>1018.1379224104253</v>
          </cell>
          <cell r="G282">
            <v>995.19386744802136</v>
          </cell>
          <cell r="H282">
            <v>1037.7216669610127</v>
          </cell>
          <cell r="I282">
            <v>1162.7396672285997</v>
          </cell>
          <cell r="J282">
            <v>1140.6989215166841</v>
          </cell>
          <cell r="K282">
            <v>1004.4798865430415</v>
          </cell>
          <cell r="L282">
            <v>1052.1746149688263</v>
          </cell>
          <cell r="M282">
            <v>1101.3146381953923</v>
          </cell>
          <cell r="N282">
            <v>1297.5134074014611</v>
          </cell>
          <cell r="O282">
            <v>13503.064132370018</v>
          </cell>
        </row>
        <row r="284">
          <cell r="A284" t="str">
            <v>NEW SYSTEM OUTPUT (ADJ. FOR ACE, AE,</v>
          </cell>
          <cell r="C284">
            <v>2586.5615222070587</v>
          </cell>
          <cell r="D284">
            <v>2420.4813168927781</v>
          </cell>
          <cell r="E284">
            <v>2399.1778350592704</v>
          </cell>
          <cell r="F284">
            <v>2041.8010581788017</v>
          </cell>
          <cell r="G284">
            <v>1995.7884358513286</v>
          </cell>
          <cell r="H284">
            <v>2081.0748240079206</v>
          </cell>
          <cell r="I284">
            <v>2331.7892700757275</v>
          </cell>
          <cell r="J284">
            <v>2287.5881683123271</v>
          </cell>
          <cell r="K284">
            <v>2014.4108672500065</v>
          </cell>
          <cell r="L284">
            <v>2110.0591530331003</v>
          </cell>
          <cell r="M284">
            <v>2208.6058717187125</v>
          </cell>
          <cell r="N284">
            <v>2602.0681382355306</v>
          </cell>
          <cell r="O284">
            <v>27079.406460822567</v>
          </cell>
          <cell r="P284" t="str">
            <v>*</v>
          </cell>
        </row>
        <row r="285">
          <cell r="A285" t="str">
            <v>BG&amp;E, PA PILOT AND NJ PILOT)</v>
          </cell>
        </row>
        <row r="287">
          <cell r="A287" t="str">
            <v xml:space="preserve">* The system output forecast does not include Energy Plus Acquired Load (Per J. Schadt, J. Sipics, J. Polaha 10/2/98). </v>
          </cell>
        </row>
        <row r="296">
          <cell r="C296" t="str">
            <v xml:space="preserve">     TOTAL PP&amp;L UNIT GENERATION ECONOMICALLY DISPATCHED BY PJM PLUS LOADED SALES</v>
          </cell>
        </row>
        <row r="297">
          <cell r="C297" t="str">
            <v xml:space="preserve">    (EXCLUDES ADDITIONAL GENERATION FROM UNLOADED EQUIPMENT FOR TWO-PARTY SALES)</v>
          </cell>
          <cell r="L297" t="str">
            <v>CASE:2001 FORECAST</v>
          </cell>
          <cell r="P297" t="str">
            <v>7</v>
          </cell>
        </row>
        <row r="298">
          <cell r="C298" t="str">
            <v xml:space="preserve">                   </v>
          </cell>
          <cell r="L298">
            <v>36851</v>
          </cell>
        </row>
        <row r="299">
          <cell r="C299" t="str">
            <v xml:space="preserve">                                  (Millions of KWH)</v>
          </cell>
        </row>
        <row r="300">
          <cell r="A300" t="str">
            <v>TOTAL PP&amp;L PJM DISPATCHED GENERATION</v>
          </cell>
        </row>
        <row r="301">
          <cell r="A301" t="str">
            <v xml:space="preserve">  INCLUDING LOADED TWO-PARTY SALES</v>
          </cell>
          <cell r="C301" t="str">
            <v>JANUARY</v>
          </cell>
          <cell r="D301" t="str">
            <v>FEBRUARY</v>
          </cell>
          <cell r="E301" t="str">
            <v>MARCH</v>
          </cell>
          <cell r="F301" t="str">
            <v>APRIL</v>
          </cell>
          <cell r="G301" t="str">
            <v>MAY</v>
          </cell>
          <cell r="H301" t="str">
            <v>JUNE</v>
          </cell>
          <cell r="I301" t="str">
            <v>JULY</v>
          </cell>
          <cell r="J301" t="str">
            <v>AUGUST</v>
          </cell>
          <cell r="K301" t="str">
            <v>SEPTEMBER</v>
          </cell>
          <cell r="L301" t="str">
            <v>OCTOBER</v>
          </cell>
          <cell r="M301" t="str">
            <v>NOVEMBER</v>
          </cell>
          <cell r="N301" t="str">
            <v>DECEMBER</v>
          </cell>
          <cell r="O301" t="str">
            <v>TOTAL</v>
          </cell>
        </row>
        <row r="303">
          <cell r="A303" t="str">
            <v xml:space="preserve">    Brunner Is. #1</v>
          </cell>
          <cell r="C303">
            <v>185</v>
          </cell>
          <cell r="D303">
            <v>170</v>
          </cell>
          <cell r="E303">
            <v>180</v>
          </cell>
          <cell r="F303">
            <v>160</v>
          </cell>
          <cell r="G303">
            <v>128</v>
          </cell>
          <cell r="H303">
            <v>168</v>
          </cell>
          <cell r="I303">
            <v>185</v>
          </cell>
          <cell r="J303">
            <v>190</v>
          </cell>
          <cell r="K303">
            <v>156</v>
          </cell>
          <cell r="L303">
            <v>181.7</v>
          </cell>
          <cell r="M303">
            <v>97.3</v>
          </cell>
          <cell r="N303">
            <v>164.9</v>
          </cell>
          <cell r="O303">
            <v>1966</v>
          </cell>
        </row>
        <row r="304">
          <cell r="A304" t="str">
            <v xml:space="preserve">    Brunner Is. #2</v>
          </cell>
          <cell r="C304">
            <v>219</v>
          </cell>
          <cell r="D304">
            <v>200</v>
          </cell>
          <cell r="E304">
            <v>200</v>
          </cell>
          <cell r="F304">
            <v>170</v>
          </cell>
          <cell r="G304">
            <v>119</v>
          </cell>
          <cell r="H304">
            <v>186</v>
          </cell>
          <cell r="I304">
            <v>211</v>
          </cell>
          <cell r="J304">
            <v>220</v>
          </cell>
          <cell r="K304">
            <v>38.799999999999997</v>
          </cell>
          <cell r="L304">
            <v>17.100000000000001</v>
          </cell>
          <cell r="M304">
            <v>162.6</v>
          </cell>
          <cell r="N304">
            <v>191.7</v>
          </cell>
          <cell r="O304">
            <v>1935</v>
          </cell>
        </row>
        <row r="305">
          <cell r="A305" t="str">
            <v xml:space="preserve">    Brunner Is. #3</v>
          </cell>
          <cell r="C305">
            <v>410</v>
          </cell>
          <cell r="D305">
            <v>400</v>
          </cell>
          <cell r="E305">
            <v>460</v>
          </cell>
          <cell r="F305">
            <v>210</v>
          </cell>
          <cell r="G305">
            <v>310</v>
          </cell>
          <cell r="H305">
            <v>410</v>
          </cell>
          <cell r="I305">
            <v>430</v>
          </cell>
          <cell r="J305">
            <v>420</v>
          </cell>
          <cell r="K305">
            <v>330</v>
          </cell>
          <cell r="L305">
            <v>324.39999999999998</v>
          </cell>
          <cell r="M305">
            <v>237.3</v>
          </cell>
          <cell r="N305">
            <v>391.1</v>
          </cell>
          <cell r="O305">
            <v>4333</v>
          </cell>
        </row>
        <row r="307">
          <cell r="A307" t="str">
            <v xml:space="preserve">        TOTAL</v>
          </cell>
          <cell r="C307">
            <v>814</v>
          </cell>
          <cell r="D307">
            <v>770</v>
          </cell>
          <cell r="E307">
            <v>840</v>
          </cell>
          <cell r="F307">
            <v>540</v>
          </cell>
          <cell r="G307">
            <v>557</v>
          </cell>
          <cell r="H307">
            <v>764</v>
          </cell>
          <cell r="I307">
            <v>826</v>
          </cell>
          <cell r="J307">
            <v>830</v>
          </cell>
          <cell r="K307">
            <v>524.79999999999995</v>
          </cell>
          <cell r="L307">
            <v>523.19999999999993</v>
          </cell>
          <cell r="M307">
            <v>497.2</v>
          </cell>
          <cell r="N307">
            <v>747.7</v>
          </cell>
          <cell r="O307">
            <v>8234</v>
          </cell>
        </row>
        <row r="309">
          <cell r="A309" t="str">
            <v xml:space="preserve">    Martins Creek #1</v>
          </cell>
          <cell r="C309">
            <v>399.8</v>
          </cell>
          <cell r="D309">
            <v>381.7</v>
          </cell>
          <cell r="E309">
            <v>385</v>
          </cell>
          <cell r="F309">
            <v>0</v>
          </cell>
          <cell r="G309">
            <v>121</v>
          </cell>
          <cell r="H309">
            <v>430</v>
          </cell>
          <cell r="I309">
            <v>466.8</v>
          </cell>
          <cell r="J309">
            <v>456.8</v>
          </cell>
          <cell r="K309">
            <v>385.3</v>
          </cell>
          <cell r="L309">
            <v>388</v>
          </cell>
          <cell r="M309">
            <v>288.8</v>
          </cell>
          <cell r="N309">
            <v>385.4</v>
          </cell>
          <cell r="O309">
            <v>4089</v>
          </cell>
        </row>
        <row r="310">
          <cell r="A310" t="str">
            <v xml:space="preserve">    Martins Creek #2</v>
          </cell>
          <cell r="C310">
            <v>416.2</v>
          </cell>
          <cell r="D310">
            <v>385</v>
          </cell>
          <cell r="E310">
            <v>304</v>
          </cell>
          <cell r="F310">
            <v>395</v>
          </cell>
          <cell r="G310">
            <v>375</v>
          </cell>
          <cell r="H310">
            <v>430</v>
          </cell>
          <cell r="I310">
            <v>470.8</v>
          </cell>
          <cell r="J310">
            <v>459.6</v>
          </cell>
          <cell r="K310">
            <v>387.9</v>
          </cell>
          <cell r="L310">
            <v>298</v>
          </cell>
          <cell r="M310">
            <v>385</v>
          </cell>
          <cell r="N310">
            <v>404.5</v>
          </cell>
          <cell r="O310">
            <v>4711</v>
          </cell>
        </row>
        <row r="312">
          <cell r="A312" t="str">
            <v xml:space="preserve">        TOTAL</v>
          </cell>
          <cell r="C312">
            <v>816</v>
          </cell>
          <cell r="D312">
            <v>766.7</v>
          </cell>
          <cell r="E312">
            <v>689</v>
          </cell>
          <cell r="F312">
            <v>395</v>
          </cell>
          <cell r="G312">
            <v>496</v>
          </cell>
          <cell r="H312">
            <v>860</v>
          </cell>
          <cell r="I312">
            <v>937.6</v>
          </cell>
          <cell r="J312">
            <v>916.40000000000009</v>
          </cell>
          <cell r="K312">
            <v>773.2</v>
          </cell>
          <cell r="L312">
            <v>686</v>
          </cell>
          <cell r="M312">
            <v>673.8</v>
          </cell>
          <cell r="N312">
            <v>789.9</v>
          </cell>
          <cell r="O312">
            <v>8800</v>
          </cell>
        </row>
        <row r="314">
          <cell r="A314" t="str">
            <v xml:space="preserve">    Sunbury #1-2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</row>
        <row r="315">
          <cell r="A315" t="str">
            <v xml:space="preserve">    Sunbury #3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</row>
        <row r="316">
          <cell r="A316" t="str">
            <v xml:space="preserve">    Sunbury #4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</row>
        <row r="318">
          <cell r="A318" t="str">
            <v xml:space="preserve">        TOTAL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</row>
        <row r="320">
          <cell r="A320" t="str">
            <v xml:space="preserve">    Holtwood #17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</row>
        <row r="322">
          <cell r="A322" t="str">
            <v xml:space="preserve">    Keystone #1 (PL Share)</v>
          </cell>
          <cell r="C322">
            <v>69</v>
          </cell>
          <cell r="D322">
            <v>64</v>
          </cell>
          <cell r="E322">
            <v>69</v>
          </cell>
          <cell r="F322">
            <v>66</v>
          </cell>
          <cell r="G322">
            <v>69</v>
          </cell>
          <cell r="H322">
            <v>66</v>
          </cell>
          <cell r="I322">
            <v>69</v>
          </cell>
          <cell r="J322">
            <v>69</v>
          </cell>
          <cell r="K322">
            <v>66</v>
          </cell>
          <cell r="L322">
            <v>69</v>
          </cell>
          <cell r="M322">
            <v>66</v>
          </cell>
          <cell r="N322">
            <v>69</v>
          </cell>
          <cell r="O322">
            <v>811</v>
          </cell>
        </row>
        <row r="323">
          <cell r="A323" t="str">
            <v xml:space="preserve">    Keystone #2 (PL Share)</v>
          </cell>
          <cell r="C323">
            <v>69</v>
          </cell>
          <cell r="D323">
            <v>64</v>
          </cell>
          <cell r="E323">
            <v>69</v>
          </cell>
          <cell r="F323">
            <v>48.7</v>
          </cell>
          <cell r="G323">
            <v>0</v>
          </cell>
          <cell r="H323">
            <v>66</v>
          </cell>
          <cell r="I323">
            <v>69</v>
          </cell>
          <cell r="J323">
            <v>69</v>
          </cell>
          <cell r="K323">
            <v>66</v>
          </cell>
          <cell r="L323">
            <v>69</v>
          </cell>
          <cell r="M323">
            <v>66</v>
          </cell>
          <cell r="N323">
            <v>69</v>
          </cell>
          <cell r="O323">
            <v>725</v>
          </cell>
        </row>
        <row r="325">
          <cell r="A325" t="str">
            <v xml:space="preserve">        TOTAL</v>
          </cell>
          <cell r="C325">
            <v>138</v>
          </cell>
          <cell r="D325">
            <v>128</v>
          </cell>
          <cell r="E325">
            <v>138</v>
          </cell>
          <cell r="F325">
            <v>114.7</v>
          </cell>
          <cell r="G325">
            <v>69</v>
          </cell>
          <cell r="H325">
            <v>132</v>
          </cell>
          <cell r="I325">
            <v>138</v>
          </cell>
          <cell r="J325">
            <v>138</v>
          </cell>
          <cell r="K325">
            <v>132</v>
          </cell>
          <cell r="L325">
            <v>138</v>
          </cell>
          <cell r="M325">
            <v>132</v>
          </cell>
          <cell r="N325">
            <v>138</v>
          </cell>
          <cell r="O325">
            <v>1536</v>
          </cell>
        </row>
        <row r="327">
          <cell r="A327" t="str">
            <v xml:space="preserve">    Conemaugh #1 (PL Share)</v>
          </cell>
          <cell r="C327">
            <v>84.4</v>
          </cell>
          <cell r="D327">
            <v>78.900000000000006</v>
          </cell>
          <cell r="E327">
            <v>84.4</v>
          </cell>
          <cell r="F327">
            <v>81.599999999999994</v>
          </cell>
          <cell r="G327">
            <v>84.4</v>
          </cell>
          <cell r="H327">
            <v>81.599999999999994</v>
          </cell>
          <cell r="I327">
            <v>84.4</v>
          </cell>
          <cell r="J327">
            <v>84.4</v>
          </cell>
          <cell r="K327">
            <v>21.8</v>
          </cell>
          <cell r="L327">
            <v>0</v>
          </cell>
          <cell r="M327">
            <v>27.2</v>
          </cell>
          <cell r="N327">
            <v>84.4</v>
          </cell>
          <cell r="O327">
            <v>798</v>
          </cell>
        </row>
        <row r="328">
          <cell r="A328" t="str">
            <v xml:space="preserve">    Conemaugh #2 (PL Share)</v>
          </cell>
          <cell r="C328">
            <v>84.1</v>
          </cell>
          <cell r="D328">
            <v>78.900000000000006</v>
          </cell>
          <cell r="E328">
            <v>84.4</v>
          </cell>
          <cell r="F328">
            <v>81.599999999999994</v>
          </cell>
          <cell r="G328">
            <v>84.4</v>
          </cell>
          <cell r="H328">
            <v>81.599999999999994</v>
          </cell>
          <cell r="I328">
            <v>84.4</v>
          </cell>
          <cell r="J328">
            <v>84.4</v>
          </cell>
          <cell r="K328">
            <v>81.599999999999994</v>
          </cell>
          <cell r="L328">
            <v>84.4</v>
          </cell>
          <cell r="M328">
            <v>81.599999999999994</v>
          </cell>
          <cell r="N328">
            <v>64.5</v>
          </cell>
          <cell r="O328">
            <v>976</v>
          </cell>
        </row>
        <row r="330">
          <cell r="A330" t="str">
            <v xml:space="preserve">        TOTAL</v>
          </cell>
          <cell r="C330">
            <v>168.5</v>
          </cell>
          <cell r="D330">
            <v>157.80000000000001</v>
          </cell>
          <cell r="E330">
            <v>168.8</v>
          </cell>
          <cell r="F330">
            <v>163.19999999999999</v>
          </cell>
          <cell r="G330">
            <v>168.8</v>
          </cell>
          <cell r="H330">
            <v>163.19999999999999</v>
          </cell>
          <cell r="I330">
            <v>168.8</v>
          </cell>
          <cell r="J330">
            <v>168.8</v>
          </cell>
          <cell r="K330">
            <v>103.39999999999999</v>
          </cell>
          <cell r="L330">
            <v>84.4</v>
          </cell>
          <cell r="M330">
            <v>108.8</v>
          </cell>
          <cell r="N330">
            <v>148.9</v>
          </cell>
          <cell r="O330">
            <v>1773</v>
          </cell>
        </row>
        <row r="332">
          <cell r="A332" t="str">
            <v xml:space="preserve">    Montour #1</v>
          </cell>
          <cell r="C332">
            <v>399.8</v>
          </cell>
          <cell r="D332">
            <v>381.7</v>
          </cell>
          <cell r="E332">
            <v>385</v>
          </cell>
          <cell r="F332">
            <v>0</v>
          </cell>
          <cell r="G332">
            <v>121</v>
          </cell>
          <cell r="H332">
            <v>430</v>
          </cell>
          <cell r="I332">
            <v>466.8</v>
          </cell>
          <cell r="J332">
            <v>456.8</v>
          </cell>
          <cell r="K332">
            <v>385.3</v>
          </cell>
          <cell r="L332">
            <v>388</v>
          </cell>
          <cell r="M332">
            <v>288.75</v>
          </cell>
          <cell r="N332">
            <v>385.4</v>
          </cell>
          <cell r="O332">
            <v>4089</v>
          </cell>
        </row>
        <row r="333">
          <cell r="A333" t="str">
            <v xml:space="preserve">    Montour #2</v>
          </cell>
          <cell r="C333">
            <v>416.2</v>
          </cell>
          <cell r="D333">
            <v>385</v>
          </cell>
          <cell r="E333">
            <v>304</v>
          </cell>
          <cell r="F333">
            <v>395</v>
          </cell>
          <cell r="G333">
            <v>375</v>
          </cell>
          <cell r="H333">
            <v>430</v>
          </cell>
          <cell r="I333">
            <v>470.8</v>
          </cell>
          <cell r="J333">
            <v>459.6</v>
          </cell>
          <cell r="K333">
            <v>387.9</v>
          </cell>
          <cell r="L333">
            <v>298</v>
          </cell>
          <cell r="M333">
            <v>385</v>
          </cell>
          <cell r="N333">
            <v>404.5</v>
          </cell>
          <cell r="O333">
            <v>4711</v>
          </cell>
        </row>
        <row r="335">
          <cell r="A335" t="str">
            <v xml:space="preserve">        TOTAL</v>
          </cell>
          <cell r="C335">
            <v>816</v>
          </cell>
          <cell r="D335">
            <v>766.7</v>
          </cell>
          <cell r="E335">
            <v>689</v>
          </cell>
          <cell r="F335">
            <v>395</v>
          </cell>
          <cell r="G335">
            <v>496</v>
          </cell>
          <cell r="H335">
            <v>860</v>
          </cell>
          <cell r="I335">
            <v>937.6</v>
          </cell>
          <cell r="J335">
            <v>916.40000000000009</v>
          </cell>
          <cell r="K335">
            <v>773.2</v>
          </cell>
          <cell r="L335">
            <v>686</v>
          </cell>
          <cell r="M335">
            <v>673.8</v>
          </cell>
          <cell r="N335">
            <v>789.9</v>
          </cell>
          <cell r="O335">
            <v>8800</v>
          </cell>
        </row>
        <row r="336">
          <cell r="C336" t="str">
            <v xml:space="preserve"> =========</v>
          </cell>
          <cell r="D336" t="str">
            <v xml:space="preserve"> =========</v>
          </cell>
          <cell r="E336" t="str">
            <v xml:space="preserve"> =========</v>
          </cell>
          <cell r="F336" t="str">
            <v xml:space="preserve"> =========</v>
          </cell>
          <cell r="G336" t="str">
            <v xml:space="preserve"> =========</v>
          </cell>
          <cell r="H336" t="str">
            <v xml:space="preserve"> =========</v>
          </cell>
          <cell r="I336" t="str">
            <v xml:space="preserve"> =========</v>
          </cell>
          <cell r="J336" t="str">
            <v xml:space="preserve"> =========</v>
          </cell>
          <cell r="K336" t="str">
            <v xml:space="preserve"> =========</v>
          </cell>
          <cell r="L336" t="str">
            <v xml:space="preserve"> =========</v>
          </cell>
          <cell r="M336" t="str">
            <v xml:space="preserve"> =========</v>
          </cell>
          <cell r="N336" t="str">
            <v xml:space="preserve"> =========</v>
          </cell>
          <cell r="O336" t="str">
            <v xml:space="preserve"> =========</v>
          </cell>
        </row>
        <row r="337">
          <cell r="A337" t="str">
            <v xml:space="preserve"> TOTAL COAL FIRED</v>
          </cell>
          <cell r="C337">
            <v>2752.5</v>
          </cell>
          <cell r="D337">
            <v>2589.1999999999998</v>
          </cell>
          <cell r="E337">
            <v>2524.8000000000002</v>
          </cell>
          <cell r="F337">
            <v>1607.9</v>
          </cell>
          <cell r="G337">
            <v>1786.8</v>
          </cell>
          <cell r="H337">
            <v>2779.2</v>
          </cell>
          <cell r="I337">
            <v>3008</v>
          </cell>
          <cell r="J337">
            <v>2969.6000000000004</v>
          </cell>
          <cell r="K337">
            <v>2306.6000000000004</v>
          </cell>
          <cell r="L337">
            <v>2117.6000000000004</v>
          </cell>
          <cell r="M337">
            <v>2085.6</v>
          </cell>
          <cell r="N337">
            <v>2614.4</v>
          </cell>
          <cell r="O337">
            <v>29142</v>
          </cell>
        </row>
        <row r="339">
          <cell r="A339" t="str">
            <v xml:space="preserve">    Martins Creek #3</v>
          </cell>
          <cell r="C339">
            <v>47.9</v>
          </cell>
          <cell r="D339">
            <v>47.9</v>
          </cell>
          <cell r="E339">
            <v>17.399999999999999</v>
          </cell>
          <cell r="F339">
            <v>11.9</v>
          </cell>
          <cell r="G339">
            <v>36.6</v>
          </cell>
          <cell r="H339">
            <v>125.1</v>
          </cell>
          <cell r="I339">
            <v>200.2</v>
          </cell>
          <cell r="J339">
            <v>200.2</v>
          </cell>
          <cell r="K339">
            <v>73.2</v>
          </cell>
          <cell r="L339">
            <v>0</v>
          </cell>
          <cell r="M339">
            <v>17.399999999999999</v>
          </cell>
          <cell r="N339">
            <v>40.299999999999997</v>
          </cell>
          <cell r="O339">
            <v>818</v>
          </cell>
        </row>
        <row r="340">
          <cell r="A340" t="str">
            <v xml:space="preserve">    Martins Creek #4</v>
          </cell>
          <cell r="C340">
            <v>47.9</v>
          </cell>
          <cell r="D340">
            <v>47.9</v>
          </cell>
          <cell r="E340">
            <v>17.399999999999999</v>
          </cell>
          <cell r="F340">
            <v>11.9</v>
          </cell>
          <cell r="G340">
            <v>36.6</v>
          </cell>
          <cell r="H340">
            <v>125.1</v>
          </cell>
          <cell r="I340">
            <v>200.2</v>
          </cell>
          <cell r="J340">
            <v>200.2</v>
          </cell>
          <cell r="K340">
            <v>73.2</v>
          </cell>
          <cell r="L340">
            <v>32.299999999999997</v>
          </cell>
          <cell r="M340">
            <v>17.399999999999999</v>
          </cell>
          <cell r="N340">
            <v>40.299999999999997</v>
          </cell>
          <cell r="O340">
            <v>850</v>
          </cell>
        </row>
        <row r="342">
          <cell r="A342" t="str">
            <v xml:space="preserve"> TOTAL HEAVY OIL FIRED</v>
          </cell>
          <cell r="C342">
            <v>95.8</v>
          </cell>
          <cell r="D342">
            <v>95.8</v>
          </cell>
          <cell r="E342">
            <v>34.799999999999997</v>
          </cell>
          <cell r="F342">
            <v>23.8</v>
          </cell>
          <cell r="G342">
            <v>73.2</v>
          </cell>
          <cell r="H342">
            <v>250.2</v>
          </cell>
          <cell r="I342">
            <v>400.4</v>
          </cell>
          <cell r="J342">
            <v>400.4</v>
          </cell>
          <cell r="K342">
            <v>146.4</v>
          </cell>
          <cell r="L342">
            <v>32.299999999999997</v>
          </cell>
          <cell r="M342">
            <v>34.799999999999997</v>
          </cell>
          <cell r="N342">
            <v>80.599999999999994</v>
          </cell>
          <cell r="O342">
            <v>1669</v>
          </cell>
        </row>
        <row r="344">
          <cell r="A344" t="str">
            <v xml:space="preserve">    Susquehanna #1 (PL 90% Share)</v>
          </cell>
          <cell r="C344">
            <v>713.1</v>
          </cell>
          <cell r="D344">
            <v>644.1</v>
          </cell>
          <cell r="E344">
            <v>713.1</v>
          </cell>
          <cell r="F344">
            <v>690.1</v>
          </cell>
          <cell r="G344">
            <v>447.2</v>
          </cell>
          <cell r="H344">
            <v>690.1</v>
          </cell>
          <cell r="I344">
            <v>713.1</v>
          </cell>
          <cell r="J344">
            <v>713.1</v>
          </cell>
          <cell r="K344">
            <v>690.1</v>
          </cell>
          <cell r="L344">
            <v>713.1</v>
          </cell>
          <cell r="M344">
            <v>690.1</v>
          </cell>
          <cell r="N344">
            <v>713.1</v>
          </cell>
          <cell r="O344">
            <v>8130</v>
          </cell>
        </row>
        <row r="345">
          <cell r="A345" t="str">
            <v xml:space="preserve">    Susquehanna #2 (PL 90% Share)</v>
          </cell>
          <cell r="C345">
            <v>715</v>
          </cell>
          <cell r="D345">
            <v>636.79999999999995</v>
          </cell>
          <cell r="E345">
            <v>176.2</v>
          </cell>
          <cell r="F345">
            <v>41.4</v>
          </cell>
          <cell r="G345">
            <v>710.9</v>
          </cell>
          <cell r="H345">
            <v>698.8</v>
          </cell>
          <cell r="I345">
            <v>722.1</v>
          </cell>
          <cell r="J345">
            <v>722.1</v>
          </cell>
          <cell r="K345">
            <v>698.8</v>
          </cell>
          <cell r="L345">
            <v>722.1</v>
          </cell>
          <cell r="M345">
            <v>698.8</v>
          </cell>
          <cell r="N345">
            <v>722.1</v>
          </cell>
          <cell r="O345">
            <v>7265</v>
          </cell>
        </row>
        <row r="347">
          <cell r="A347" t="str">
            <v xml:space="preserve"> TOTAL PL SHARE NUCLEAR</v>
          </cell>
          <cell r="C347">
            <v>1428.1</v>
          </cell>
          <cell r="D347">
            <v>1280.9000000000001</v>
          </cell>
          <cell r="E347">
            <v>889.3</v>
          </cell>
          <cell r="F347">
            <v>731.5</v>
          </cell>
          <cell r="G347">
            <v>1158.0999999999999</v>
          </cell>
          <cell r="H347">
            <v>1388.9</v>
          </cell>
          <cell r="I347">
            <v>1435.2</v>
          </cell>
          <cell r="J347">
            <v>1435.2</v>
          </cell>
          <cell r="K347">
            <v>1388.9</v>
          </cell>
          <cell r="L347">
            <v>1435.2</v>
          </cell>
          <cell r="M347">
            <v>1388.9</v>
          </cell>
          <cell r="N347">
            <v>1435.2</v>
          </cell>
          <cell r="O347">
            <v>15395</v>
          </cell>
        </row>
        <row r="349">
          <cell r="A349" t="str">
            <v xml:space="preserve"> COMBUSTION TURBINES</v>
          </cell>
          <cell r="C349">
            <v>0.5</v>
          </cell>
          <cell r="D349">
            <v>0.9</v>
          </cell>
          <cell r="E349">
            <v>0.1</v>
          </cell>
          <cell r="F349">
            <v>0.2</v>
          </cell>
          <cell r="G349">
            <v>0.5</v>
          </cell>
          <cell r="H349">
            <v>0.5</v>
          </cell>
          <cell r="I349">
            <v>5</v>
          </cell>
          <cell r="J349">
            <v>1.6</v>
          </cell>
          <cell r="K349">
            <v>2.4</v>
          </cell>
          <cell r="L349">
            <v>0.2</v>
          </cell>
          <cell r="M349">
            <v>0.2</v>
          </cell>
          <cell r="N349">
            <v>0.2</v>
          </cell>
          <cell r="O349">
            <v>12</v>
          </cell>
        </row>
        <row r="350">
          <cell r="A350" t="str">
            <v xml:space="preserve"> </v>
          </cell>
        </row>
        <row r="351">
          <cell r="A351" t="str">
            <v xml:space="preserve"> DIESELS</v>
          </cell>
          <cell r="C351">
            <v>0.1</v>
          </cell>
          <cell r="D351">
            <v>0.1</v>
          </cell>
          <cell r="E351">
            <v>0.1</v>
          </cell>
          <cell r="F351">
            <v>0.1</v>
          </cell>
          <cell r="G351">
            <v>0.2</v>
          </cell>
          <cell r="H351">
            <v>0.2</v>
          </cell>
          <cell r="I351">
            <v>0.1</v>
          </cell>
          <cell r="J351">
            <v>0.1</v>
          </cell>
          <cell r="K351">
            <v>0.1</v>
          </cell>
          <cell r="L351">
            <v>0.1</v>
          </cell>
          <cell r="M351">
            <v>0.1</v>
          </cell>
          <cell r="N351">
            <v>0.1</v>
          </cell>
          <cell r="O351">
            <v>1</v>
          </cell>
        </row>
        <row r="353">
          <cell r="A353" t="str">
            <v xml:space="preserve">    Holtwood Hydro</v>
          </cell>
          <cell r="C353">
            <v>53</v>
          </cell>
          <cell r="D353">
            <v>52</v>
          </cell>
          <cell r="E353">
            <v>70</v>
          </cell>
          <cell r="F353">
            <v>67</v>
          </cell>
          <cell r="G353">
            <v>65</v>
          </cell>
          <cell r="H353">
            <v>48</v>
          </cell>
          <cell r="I353">
            <v>36</v>
          </cell>
          <cell r="J353">
            <v>28</v>
          </cell>
          <cell r="K353">
            <v>25.3</v>
          </cell>
          <cell r="L353">
            <v>31</v>
          </cell>
          <cell r="M353">
            <v>45</v>
          </cell>
          <cell r="N353">
            <v>54</v>
          </cell>
          <cell r="O353">
            <v>574</v>
          </cell>
        </row>
        <row r="354">
          <cell r="A354" t="str">
            <v xml:space="preserve">    Wallenpaupack</v>
          </cell>
          <cell r="C354">
            <v>8.1999999999999993</v>
          </cell>
          <cell r="D354">
            <v>7.4</v>
          </cell>
          <cell r="E354">
            <v>7.3</v>
          </cell>
          <cell r="F354">
            <v>8.3000000000000007</v>
          </cell>
          <cell r="G354">
            <v>6.2</v>
          </cell>
          <cell r="H354">
            <v>6.7</v>
          </cell>
          <cell r="I354">
            <v>6.3</v>
          </cell>
          <cell r="J354">
            <v>5.7</v>
          </cell>
          <cell r="K354">
            <v>5.9</v>
          </cell>
          <cell r="L354">
            <v>5.0999999999999996</v>
          </cell>
          <cell r="M354">
            <v>4.7</v>
          </cell>
          <cell r="N354">
            <v>6.6</v>
          </cell>
          <cell r="O354">
            <v>78</v>
          </cell>
        </row>
        <row r="356">
          <cell r="A356" t="str">
            <v xml:space="preserve"> TOTAL HYDRO</v>
          </cell>
          <cell r="C356">
            <v>61.2</v>
          </cell>
          <cell r="D356">
            <v>59.4</v>
          </cell>
          <cell r="E356">
            <v>77.3</v>
          </cell>
          <cell r="F356">
            <v>75.3</v>
          </cell>
          <cell r="G356">
            <v>71.2</v>
          </cell>
          <cell r="H356">
            <v>54.7</v>
          </cell>
          <cell r="I356">
            <v>42.3</v>
          </cell>
          <cell r="J356">
            <v>33.700000000000003</v>
          </cell>
          <cell r="K356">
            <v>31.200000000000003</v>
          </cell>
          <cell r="L356">
            <v>36.1</v>
          </cell>
          <cell r="M356">
            <v>49.7</v>
          </cell>
          <cell r="N356">
            <v>60.6</v>
          </cell>
          <cell r="O356">
            <v>653</v>
          </cell>
        </row>
        <row r="357">
          <cell r="C357" t="str">
            <v xml:space="preserve"> ========</v>
          </cell>
          <cell r="D357" t="str">
            <v xml:space="preserve"> ========</v>
          </cell>
          <cell r="E357" t="str">
            <v xml:space="preserve"> ========</v>
          </cell>
          <cell r="F357" t="str">
            <v xml:space="preserve"> ========</v>
          </cell>
          <cell r="G357" t="str">
            <v xml:space="preserve"> ========</v>
          </cell>
          <cell r="H357" t="str">
            <v xml:space="preserve"> ========</v>
          </cell>
          <cell r="I357" t="str">
            <v xml:space="preserve"> ========</v>
          </cell>
          <cell r="J357" t="str">
            <v xml:space="preserve"> ========</v>
          </cell>
          <cell r="K357" t="str">
            <v xml:space="preserve"> ========</v>
          </cell>
          <cell r="L357" t="str">
            <v xml:space="preserve"> ========</v>
          </cell>
          <cell r="M357" t="str">
            <v xml:space="preserve"> ========</v>
          </cell>
          <cell r="N357" t="str">
            <v xml:space="preserve"> ========</v>
          </cell>
          <cell r="O357" t="str">
            <v xml:space="preserve"> =========</v>
          </cell>
        </row>
        <row r="358">
          <cell r="A358" t="str">
            <v xml:space="preserve">       TOTAL GENERATION</v>
          </cell>
          <cell r="C358">
            <v>4338.2</v>
          </cell>
          <cell r="D358">
            <v>4026.3</v>
          </cell>
          <cell r="E358">
            <v>3526.4000000000005</v>
          </cell>
          <cell r="F358">
            <v>2438.7999999999997</v>
          </cell>
          <cell r="G358">
            <v>3089.9999999999995</v>
          </cell>
          <cell r="H358">
            <v>4473.6999999999989</v>
          </cell>
          <cell r="I358">
            <v>4891.0000000000009</v>
          </cell>
          <cell r="J358">
            <v>4840.6000000000004</v>
          </cell>
          <cell r="K358">
            <v>3875.6</v>
          </cell>
          <cell r="L358">
            <v>3621.5</v>
          </cell>
          <cell r="M358">
            <v>3559.2999999999997</v>
          </cell>
          <cell r="N358">
            <v>4191.1000000000004</v>
          </cell>
          <cell r="O358">
            <v>46873</v>
          </cell>
        </row>
        <row r="360">
          <cell r="F360" t="str">
            <v>PROJECTED TOTAL FOSSIL FUEL CONSUMPTION</v>
          </cell>
          <cell r="L360" t="str">
            <v>CASE:2001 FORECAST</v>
          </cell>
          <cell r="P360" t="str">
            <v>8</v>
          </cell>
        </row>
        <row r="361">
          <cell r="A361" t="str">
            <v>FUEL RATES ARE CALCULATED FROM THE PPD MONTHLY REPORT</v>
          </cell>
          <cell r="F361" t="str">
            <v xml:space="preserve">                  </v>
          </cell>
          <cell r="L361">
            <v>36851</v>
          </cell>
        </row>
        <row r="362">
          <cell r="A362" t="str">
            <v>% FUEL MIX MUST BE TAKEN INTO CONSIDERATION.</v>
          </cell>
          <cell r="F362" t="str">
            <v>(1000 TONS / 1000 BBLS)</v>
          </cell>
        </row>
        <row r="363">
          <cell r="B363" t="str">
            <v>FUEL</v>
          </cell>
        </row>
        <row r="364">
          <cell r="A364" t="str">
            <v xml:space="preserve"> COAL CONSUMPTION</v>
          </cell>
          <cell r="B364" t="str">
            <v>RATE</v>
          </cell>
          <cell r="C364" t="str">
            <v>JANUARY</v>
          </cell>
          <cell r="D364" t="str">
            <v>FEBRUARY</v>
          </cell>
          <cell r="E364" t="str">
            <v>MARCH</v>
          </cell>
          <cell r="F364" t="str">
            <v>APRIL</v>
          </cell>
          <cell r="G364" t="str">
            <v>MAY</v>
          </cell>
          <cell r="H364" t="str">
            <v>JUNE</v>
          </cell>
          <cell r="I364" t="str">
            <v>JULY</v>
          </cell>
          <cell r="J364" t="str">
            <v>AUGUST</v>
          </cell>
          <cell r="K364" t="str">
            <v>SEPTEMBER</v>
          </cell>
          <cell r="L364" t="str">
            <v>OCTOBER</v>
          </cell>
          <cell r="M364" t="str">
            <v>NOVEMBER</v>
          </cell>
          <cell r="N364" t="str">
            <v>DECEMBER</v>
          </cell>
          <cell r="O364" t="str">
            <v>TOTAL</v>
          </cell>
        </row>
        <row r="366">
          <cell r="A366" t="str">
            <v xml:space="preserve">    Brunner Is. #1  </v>
          </cell>
          <cell r="B366">
            <v>0.39500000000000002</v>
          </cell>
          <cell r="C366">
            <v>73.075000000000003</v>
          </cell>
          <cell r="D366">
            <v>67.150000000000006</v>
          </cell>
          <cell r="E366">
            <v>71.100000000000009</v>
          </cell>
          <cell r="F366">
            <v>63.2</v>
          </cell>
          <cell r="G366">
            <v>50.56</v>
          </cell>
          <cell r="H366">
            <v>66.36</v>
          </cell>
          <cell r="I366">
            <v>73.075000000000003</v>
          </cell>
          <cell r="J366">
            <v>75.05</v>
          </cell>
          <cell r="K366">
            <v>61.620000000000005</v>
          </cell>
          <cell r="L366">
            <v>71.771500000000003</v>
          </cell>
          <cell r="M366">
            <v>38.433500000000002</v>
          </cell>
          <cell r="N366">
            <v>65.135500000000008</v>
          </cell>
          <cell r="O366">
            <v>776</v>
          </cell>
        </row>
        <row r="367">
          <cell r="A367" t="str">
            <v xml:space="preserve">    Brunner Is. #2</v>
          </cell>
          <cell r="B367">
            <v>0.38</v>
          </cell>
          <cell r="C367">
            <v>83.22</v>
          </cell>
          <cell r="D367">
            <v>76</v>
          </cell>
          <cell r="E367">
            <v>76</v>
          </cell>
          <cell r="F367">
            <v>64.599999999999994</v>
          </cell>
          <cell r="G367">
            <v>45.22</v>
          </cell>
          <cell r="H367">
            <v>70.680000000000007</v>
          </cell>
          <cell r="I367">
            <v>80.180000000000007</v>
          </cell>
          <cell r="J367">
            <v>83.6</v>
          </cell>
          <cell r="K367">
            <v>14.744</v>
          </cell>
          <cell r="L367">
            <v>6.4980000000000002</v>
          </cell>
          <cell r="M367">
            <v>61.787999999999997</v>
          </cell>
          <cell r="N367">
            <v>72.846000000000004</v>
          </cell>
          <cell r="O367">
            <v>736</v>
          </cell>
        </row>
        <row r="368">
          <cell r="A368" t="str">
            <v xml:space="preserve">    Brunner Is. #3  </v>
          </cell>
          <cell r="B368">
            <v>0.375</v>
          </cell>
          <cell r="C368">
            <v>153.75</v>
          </cell>
          <cell r="D368">
            <v>150</v>
          </cell>
          <cell r="E368">
            <v>172.5</v>
          </cell>
          <cell r="F368">
            <v>78.75</v>
          </cell>
          <cell r="G368">
            <v>116.25</v>
          </cell>
          <cell r="H368">
            <v>153.75</v>
          </cell>
          <cell r="I368">
            <v>161.25</v>
          </cell>
          <cell r="J368">
            <v>157.5</v>
          </cell>
          <cell r="K368">
            <v>123.75</v>
          </cell>
          <cell r="L368">
            <v>121.64999999999999</v>
          </cell>
          <cell r="M368">
            <v>88.987500000000011</v>
          </cell>
          <cell r="N368">
            <v>146.66250000000002</v>
          </cell>
          <cell r="O368">
            <v>1627</v>
          </cell>
        </row>
        <row r="370">
          <cell r="A370" t="str">
            <v xml:space="preserve">        TOTAL</v>
          </cell>
          <cell r="C370">
            <v>310</v>
          </cell>
          <cell r="D370">
            <v>293</v>
          </cell>
          <cell r="E370">
            <v>320</v>
          </cell>
          <cell r="F370">
            <v>207</v>
          </cell>
          <cell r="G370">
            <v>212</v>
          </cell>
          <cell r="H370">
            <v>291</v>
          </cell>
          <cell r="I370">
            <v>314</v>
          </cell>
          <cell r="J370">
            <v>317</v>
          </cell>
          <cell r="K370">
            <v>201</v>
          </cell>
          <cell r="L370">
            <v>200</v>
          </cell>
          <cell r="M370">
            <v>189</v>
          </cell>
          <cell r="N370">
            <v>285</v>
          </cell>
          <cell r="O370">
            <v>3139</v>
          </cell>
        </row>
        <row r="372">
          <cell r="A372" t="str">
            <v xml:space="preserve">    Martins Creek #1 </v>
          </cell>
          <cell r="B372">
            <v>0.43</v>
          </cell>
          <cell r="C372">
            <v>171.91400000000002</v>
          </cell>
          <cell r="D372">
            <v>164.131</v>
          </cell>
          <cell r="E372">
            <v>165.55</v>
          </cell>
          <cell r="F372">
            <v>0</v>
          </cell>
          <cell r="G372">
            <v>52.03</v>
          </cell>
          <cell r="H372">
            <v>184.9</v>
          </cell>
          <cell r="I372">
            <v>200.72399999999999</v>
          </cell>
          <cell r="J372">
            <v>196.42400000000001</v>
          </cell>
          <cell r="K372">
            <v>165.679</v>
          </cell>
          <cell r="L372">
            <v>166.84</v>
          </cell>
          <cell r="M372">
            <v>124.184</v>
          </cell>
          <cell r="N372">
            <v>165.72199999999998</v>
          </cell>
          <cell r="O372">
            <v>1759</v>
          </cell>
        </row>
        <row r="373">
          <cell r="A373" t="str">
            <v xml:space="preserve">    Martins Creek #2 </v>
          </cell>
          <cell r="B373">
            <v>0.435</v>
          </cell>
          <cell r="C373">
            <v>181.047</v>
          </cell>
          <cell r="D373">
            <v>167.47499999999999</v>
          </cell>
          <cell r="E373">
            <v>132.24</v>
          </cell>
          <cell r="F373">
            <v>171.82499999999999</v>
          </cell>
          <cell r="G373">
            <v>163.125</v>
          </cell>
          <cell r="H373">
            <v>187.05</v>
          </cell>
          <cell r="I373">
            <v>204.798</v>
          </cell>
          <cell r="J373">
            <v>199.92600000000002</v>
          </cell>
          <cell r="K373">
            <v>168.73649999999998</v>
          </cell>
          <cell r="L373">
            <v>129.63</v>
          </cell>
          <cell r="M373">
            <v>167.47499999999999</v>
          </cell>
          <cell r="N373">
            <v>175.95750000000001</v>
          </cell>
          <cell r="O373">
            <v>2049</v>
          </cell>
        </row>
        <row r="375">
          <cell r="A375" t="str">
            <v xml:space="preserve">        TOTAL</v>
          </cell>
          <cell r="C375">
            <v>353</v>
          </cell>
          <cell r="D375">
            <v>331</v>
          </cell>
          <cell r="E375">
            <v>298</v>
          </cell>
          <cell r="F375">
            <v>172</v>
          </cell>
          <cell r="G375">
            <v>215</v>
          </cell>
          <cell r="H375">
            <v>372</v>
          </cell>
          <cell r="I375">
            <v>406</v>
          </cell>
          <cell r="J375">
            <v>396</v>
          </cell>
          <cell r="K375">
            <v>335</v>
          </cell>
          <cell r="L375">
            <v>297</v>
          </cell>
          <cell r="M375">
            <v>291</v>
          </cell>
          <cell r="N375">
            <v>342</v>
          </cell>
          <cell r="O375">
            <v>3808</v>
          </cell>
        </row>
        <row r="377">
          <cell r="A377" t="str">
            <v xml:space="preserve">    Sunbury #1-2:</v>
          </cell>
        </row>
        <row r="378">
          <cell r="A378" t="str">
            <v xml:space="preserve">        Prep Anth</v>
          </cell>
          <cell r="B378">
            <v>1.49E-2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</row>
        <row r="379">
          <cell r="A379" t="str">
            <v xml:space="preserve">        Silt</v>
          </cell>
          <cell r="B379">
            <v>0.52100000000000002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</row>
        <row r="380">
          <cell r="A380" t="str">
            <v xml:space="preserve">        Coke</v>
          </cell>
          <cell r="B380">
            <v>0.1711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</row>
        <row r="381">
          <cell r="A381" t="str">
            <v xml:space="preserve">        Low Vol Bit</v>
          </cell>
          <cell r="B381">
            <v>3.6999999999999998E-2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</row>
        <row r="382">
          <cell r="A382" t="str">
            <v xml:space="preserve">        Cannel</v>
          </cell>
          <cell r="B382">
            <v>0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</row>
        <row r="383">
          <cell r="A383" t="str">
            <v xml:space="preserve">    Sunbury #3:</v>
          </cell>
        </row>
        <row r="384">
          <cell r="A384" t="str">
            <v xml:space="preserve">        Bit</v>
          </cell>
          <cell r="B384">
            <v>0.46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</row>
        <row r="385">
          <cell r="A385" t="str">
            <v xml:space="preserve">        Cannel</v>
          </cell>
          <cell r="B385">
            <v>0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</row>
        <row r="386">
          <cell r="A386" t="str">
            <v xml:space="preserve">    Sunbury #4:</v>
          </cell>
        </row>
        <row r="387">
          <cell r="A387" t="str">
            <v xml:space="preserve">        Bit</v>
          </cell>
          <cell r="B387">
            <v>0.46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</row>
        <row r="388">
          <cell r="A388" t="str">
            <v xml:space="preserve">        Cannel</v>
          </cell>
          <cell r="B388">
            <v>0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</row>
        <row r="390">
          <cell r="A390" t="str">
            <v xml:space="preserve">      TOTAL SUNBURY BIT (INCL. CANNEL)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</row>
        <row r="392">
          <cell r="A392" t="str">
            <v xml:space="preserve">    Holtwood #17:</v>
          </cell>
        </row>
        <row r="393">
          <cell r="A393" t="str">
            <v xml:space="preserve">        Prep Anth</v>
          </cell>
          <cell r="B393">
            <v>0.04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</row>
        <row r="394">
          <cell r="A394" t="str">
            <v xml:space="preserve">        Silt</v>
          </cell>
          <cell r="B394">
            <v>0.41399999999999998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</row>
        <row r="395">
          <cell r="A395" t="str">
            <v xml:space="preserve">        Coke</v>
          </cell>
          <cell r="B395">
            <v>0.17299999999999999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</row>
        <row r="396">
          <cell r="A396" t="str">
            <v xml:space="preserve">        Low Vol Bit</v>
          </cell>
          <cell r="B396">
            <v>0.06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</row>
        <row r="398">
          <cell r="A398" t="str">
            <v xml:space="preserve">    Keystone #1 (PL Share)</v>
          </cell>
          <cell r="C398">
            <v>26</v>
          </cell>
          <cell r="D398">
            <v>24</v>
          </cell>
          <cell r="E398">
            <v>26</v>
          </cell>
          <cell r="F398">
            <v>25</v>
          </cell>
          <cell r="G398">
            <v>26</v>
          </cell>
          <cell r="H398">
            <v>25</v>
          </cell>
          <cell r="I398">
            <v>26</v>
          </cell>
          <cell r="J398">
            <v>26</v>
          </cell>
          <cell r="K398">
            <v>25</v>
          </cell>
          <cell r="L398">
            <v>26</v>
          </cell>
          <cell r="M398">
            <v>25</v>
          </cell>
          <cell r="N398">
            <v>26</v>
          </cell>
          <cell r="O398">
            <v>306</v>
          </cell>
        </row>
        <row r="399">
          <cell r="A399" t="str">
            <v xml:space="preserve">    Keystone #2 (PL Share)</v>
          </cell>
          <cell r="C399">
            <v>26</v>
          </cell>
          <cell r="D399">
            <v>24</v>
          </cell>
          <cell r="E399">
            <v>26</v>
          </cell>
          <cell r="F399">
            <v>18</v>
          </cell>
          <cell r="G399">
            <v>0</v>
          </cell>
          <cell r="H399">
            <v>25</v>
          </cell>
          <cell r="I399">
            <v>26</v>
          </cell>
          <cell r="J399">
            <v>26</v>
          </cell>
          <cell r="K399">
            <v>25</v>
          </cell>
          <cell r="L399">
            <v>26</v>
          </cell>
          <cell r="M399">
            <v>25</v>
          </cell>
          <cell r="N399">
            <v>26</v>
          </cell>
          <cell r="O399">
            <v>273</v>
          </cell>
        </row>
        <row r="401">
          <cell r="A401" t="str">
            <v xml:space="preserve">        TOTAL</v>
          </cell>
          <cell r="C401">
            <v>52</v>
          </cell>
          <cell r="D401">
            <v>48</v>
          </cell>
          <cell r="E401">
            <v>52</v>
          </cell>
          <cell r="F401">
            <v>43</v>
          </cell>
          <cell r="G401">
            <v>26</v>
          </cell>
          <cell r="H401">
            <v>50</v>
          </cell>
          <cell r="I401">
            <v>52</v>
          </cell>
          <cell r="J401">
            <v>52</v>
          </cell>
          <cell r="K401">
            <v>50</v>
          </cell>
          <cell r="L401">
            <v>52</v>
          </cell>
          <cell r="M401">
            <v>50</v>
          </cell>
          <cell r="N401">
            <v>52</v>
          </cell>
          <cell r="O401">
            <v>579</v>
          </cell>
        </row>
        <row r="403">
          <cell r="A403" t="str">
            <v xml:space="preserve">    Conemaugh #1 (PL Share)</v>
          </cell>
          <cell r="C403">
            <v>31</v>
          </cell>
          <cell r="D403">
            <v>29</v>
          </cell>
          <cell r="E403">
            <v>31</v>
          </cell>
          <cell r="F403">
            <v>30</v>
          </cell>
          <cell r="G403">
            <v>31</v>
          </cell>
          <cell r="H403">
            <v>30</v>
          </cell>
          <cell r="I403">
            <v>31</v>
          </cell>
          <cell r="J403">
            <v>31</v>
          </cell>
          <cell r="K403">
            <v>8</v>
          </cell>
          <cell r="L403">
            <v>0</v>
          </cell>
          <cell r="M403">
            <v>10</v>
          </cell>
          <cell r="N403">
            <v>31</v>
          </cell>
          <cell r="O403">
            <v>293</v>
          </cell>
        </row>
        <row r="404">
          <cell r="A404" t="str">
            <v xml:space="preserve">    Conemaugh #2 (PL Share)</v>
          </cell>
          <cell r="C404">
            <v>31</v>
          </cell>
          <cell r="D404">
            <v>29</v>
          </cell>
          <cell r="E404">
            <v>31</v>
          </cell>
          <cell r="F404">
            <v>30</v>
          </cell>
          <cell r="G404">
            <v>31</v>
          </cell>
          <cell r="H404">
            <v>30</v>
          </cell>
          <cell r="I404">
            <v>31</v>
          </cell>
          <cell r="J404">
            <v>31</v>
          </cell>
          <cell r="K404">
            <v>30</v>
          </cell>
          <cell r="L404">
            <v>31</v>
          </cell>
          <cell r="M404">
            <v>30</v>
          </cell>
          <cell r="N404">
            <v>24</v>
          </cell>
          <cell r="O404">
            <v>359</v>
          </cell>
        </row>
        <row r="406">
          <cell r="A406" t="str">
            <v xml:space="preserve">        TOTAL</v>
          </cell>
          <cell r="C406">
            <v>62</v>
          </cell>
          <cell r="D406">
            <v>58</v>
          </cell>
          <cell r="E406">
            <v>62</v>
          </cell>
          <cell r="F406">
            <v>60</v>
          </cell>
          <cell r="G406">
            <v>62</v>
          </cell>
          <cell r="H406">
            <v>60</v>
          </cell>
          <cell r="I406">
            <v>62</v>
          </cell>
          <cell r="J406">
            <v>62</v>
          </cell>
          <cell r="K406">
            <v>38</v>
          </cell>
          <cell r="L406">
            <v>31</v>
          </cell>
          <cell r="M406">
            <v>40</v>
          </cell>
          <cell r="N406">
            <v>55</v>
          </cell>
          <cell r="O406">
            <v>652</v>
          </cell>
        </row>
        <row r="408">
          <cell r="A408" t="str">
            <v xml:space="preserve">    Montour #1</v>
          </cell>
          <cell r="B408">
            <v>0.38500000000000001</v>
          </cell>
          <cell r="C408">
            <v>153.923</v>
          </cell>
          <cell r="D408">
            <v>146.9545</v>
          </cell>
          <cell r="E408">
            <v>148.22499999999999</v>
          </cell>
          <cell r="F408">
            <v>0</v>
          </cell>
          <cell r="G408">
            <v>46.585000000000001</v>
          </cell>
          <cell r="H408">
            <v>165.55</v>
          </cell>
          <cell r="I408">
            <v>179.71800000000002</v>
          </cell>
          <cell r="J408">
            <v>175.86799999999999</v>
          </cell>
          <cell r="K408">
            <v>148.34050000000002</v>
          </cell>
          <cell r="L408">
            <v>149.38</v>
          </cell>
          <cell r="M408">
            <v>111.188</v>
          </cell>
          <cell r="N408">
            <v>148.37899999999999</v>
          </cell>
          <cell r="O408">
            <v>1574</v>
          </cell>
        </row>
        <row r="409">
          <cell r="A409" t="str">
            <v xml:space="preserve">    Montour #2</v>
          </cell>
          <cell r="B409">
            <v>0.37</v>
          </cell>
          <cell r="C409">
            <v>153.994</v>
          </cell>
          <cell r="D409">
            <v>142.44999999999999</v>
          </cell>
          <cell r="E409">
            <v>112.48</v>
          </cell>
          <cell r="F409">
            <v>146.15</v>
          </cell>
          <cell r="G409">
            <v>138.75</v>
          </cell>
          <cell r="H409">
            <v>159.1</v>
          </cell>
          <cell r="I409">
            <v>174.196</v>
          </cell>
          <cell r="J409">
            <v>170.05199999999999</v>
          </cell>
          <cell r="K409">
            <v>143.523</v>
          </cell>
          <cell r="L409">
            <v>110.26</v>
          </cell>
          <cell r="M409">
            <v>142.44999999999999</v>
          </cell>
          <cell r="N409">
            <v>149.66499999999999</v>
          </cell>
          <cell r="O409">
            <v>1742</v>
          </cell>
        </row>
        <row r="411">
          <cell r="A411" t="str">
            <v xml:space="preserve">        TOTAL</v>
          </cell>
          <cell r="C411">
            <v>308</v>
          </cell>
          <cell r="D411">
            <v>289</v>
          </cell>
          <cell r="E411">
            <v>260</v>
          </cell>
          <cell r="F411">
            <v>146</v>
          </cell>
          <cell r="G411">
            <v>186</v>
          </cell>
          <cell r="H411">
            <v>325</v>
          </cell>
          <cell r="I411">
            <v>354</v>
          </cell>
          <cell r="J411">
            <v>346</v>
          </cell>
          <cell r="K411">
            <v>292</v>
          </cell>
          <cell r="L411">
            <v>259</v>
          </cell>
          <cell r="M411">
            <v>253</v>
          </cell>
          <cell r="N411">
            <v>298</v>
          </cell>
          <cell r="O411">
            <v>3316</v>
          </cell>
        </row>
        <row r="412">
          <cell r="C412" t="str">
            <v xml:space="preserve"> =========</v>
          </cell>
          <cell r="D412" t="str">
            <v xml:space="preserve"> =========</v>
          </cell>
          <cell r="E412" t="str">
            <v xml:space="preserve"> =========</v>
          </cell>
          <cell r="F412" t="str">
            <v xml:space="preserve"> =========</v>
          </cell>
          <cell r="G412" t="str">
            <v xml:space="preserve"> =========</v>
          </cell>
          <cell r="H412" t="str">
            <v xml:space="preserve"> =========</v>
          </cell>
          <cell r="I412" t="str">
            <v xml:space="preserve"> =========</v>
          </cell>
          <cell r="J412" t="str">
            <v xml:space="preserve"> =========</v>
          </cell>
          <cell r="K412" t="str">
            <v xml:space="preserve"> =========</v>
          </cell>
          <cell r="L412" t="str">
            <v xml:space="preserve"> =========</v>
          </cell>
          <cell r="M412" t="str">
            <v xml:space="preserve"> =========</v>
          </cell>
          <cell r="N412" t="str">
            <v xml:space="preserve"> =========</v>
          </cell>
          <cell r="O412" t="str">
            <v xml:space="preserve"> =========</v>
          </cell>
        </row>
        <row r="413">
          <cell r="A413" t="str">
            <v xml:space="preserve">    TOTAL BITUMINOUS (INCL. CANNEL)</v>
          </cell>
          <cell r="C413">
            <v>1085</v>
          </cell>
          <cell r="D413">
            <v>1019</v>
          </cell>
          <cell r="E413">
            <v>992</v>
          </cell>
          <cell r="F413">
            <v>628</v>
          </cell>
          <cell r="G413">
            <v>701</v>
          </cell>
          <cell r="H413">
            <v>1098</v>
          </cell>
          <cell r="I413">
            <v>1188</v>
          </cell>
          <cell r="J413">
            <v>1173</v>
          </cell>
          <cell r="K413">
            <v>916</v>
          </cell>
          <cell r="L413">
            <v>839</v>
          </cell>
          <cell r="M413">
            <v>823</v>
          </cell>
          <cell r="N413">
            <v>1032</v>
          </cell>
          <cell r="O413">
            <v>11494</v>
          </cell>
        </row>
        <row r="414">
          <cell r="A414" t="str">
            <v xml:space="preserve">    TOTAL PREP ANTH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</row>
        <row r="415">
          <cell r="A415" t="str">
            <v xml:space="preserve">    TOTAL SILT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</row>
        <row r="416">
          <cell r="A416" t="str">
            <v xml:space="preserve">    TOTAL COKE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</row>
        <row r="417">
          <cell r="C417" t="str">
            <v xml:space="preserve"> =========</v>
          </cell>
          <cell r="D417" t="str">
            <v xml:space="preserve"> =========</v>
          </cell>
          <cell r="E417" t="str">
            <v xml:space="preserve"> =========</v>
          </cell>
          <cell r="F417" t="str">
            <v xml:space="preserve"> =========</v>
          </cell>
          <cell r="G417" t="str">
            <v xml:space="preserve"> =========</v>
          </cell>
          <cell r="H417" t="str">
            <v xml:space="preserve"> =========</v>
          </cell>
          <cell r="I417" t="str">
            <v xml:space="preserve"> =========</v>
          </cell>
          <cell r="J417" t="str">
            <v xml:space="preserve"> =========</v>
          </cell>
          <cell r="K417" t="str">
            <v xml:space="preserve"> =========</v>
          </cell>
          <cell r="L417" t="str">
            <v xml:space="preserve"> =========</v>
          </cell>
          <cell r="M417" t="str">
            <v xml:space="preserve"> =========</v>
          </cell>
          <cell r="N417" t="str">
            <v xml:space="preserve"> =========</v>
          </cell>
          <cell r="O417" t="str">
            <v xml:space="preserve"> =========</v>
          </cell>
        </row>
        <row r="418">
          <cell r="A418" t="str">
            <v xml:space="preserve"> TOTAL COAL CONSUMED</v>
          </cell>
          <cell r="C418">
            <v>1085</v>
          </cell>
          <cell r="D418">
            <v>1019</v>
          </cell>
          <cell r="E418">
            <v>992</v>
          </cell>
          <cell r="F418">
            <v>628</v>
          </cell>
          <cell r="G418">
            <v>701</v>
          </cell>
          <cell r="H418">
            <v>1098</v>
          </cell>
          <cell r="I418">
            <v>1188</v>
          </cell>
          <cell r="J418">
            <v>1173</v>
          </cell>
          <cell r="K418">
            <v>916</v>
          </cell>
          <cell r="L418">
            <v>839</v>
          </cell>
          <cell r="M418">
            <v>823</v>
          </cell>
          <cell r="N418">
            <v>1032</v>
          </cell>
          <cell r="O418">
            <v>11494</v>
          </cell>
        </row>
        <row r="420">
          <cell r="A420" t="str">
            <v xml:space="preserve"> HEAVY OIL &amp; GAS</v>
          </cell>
        </row>
        <row r="422">
          <cell r="A422" t="str">
            <v xml:space="preserve">  Martins Ck #3(1000 BBL #6 Oil)</v>
          </cell>
          <cell r="B422">
            <v>1.8720000000000001</v>
          </cell>
          <cell r="C422">
            <v>89.668791226145672</v>
          </cell>
          <cell r="D422">
            <v>89.668787299038627</v>
          </cell>
          <cell r="E422">
            <v>0</v>
          </cell>
          <cell r="F422">
            <v>0</v>
          </cell>
          <cell r="G422">
            <v>26.545926721660887</v>
          </cell>
          <cell r="H422">
            <v>0</v>
          </cell>
          <cell r="I422">
            <v>110.86573381416012</v>
          </cell>
          <cell r="J422">
            <v>110.87901733337665</v>
          </cell>
          <cell r="K422">
            <v>0</v>
          </cell>
          <cell r="L422">
            <v>0</v>
          </cell>
          <cell r="M422">
            <v>32.572789659431855</v>
          </cell>
          <cell r="N422">
            <v>75.441590303137488</v>
          </cell>
          <cell r="O422">
            <v>537</v>
          </cell>
        </row>
        <row r="423">
          <cell r="A423" t="str">
            <v>(1,000 MCF) Natural Gas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283</v>
          </cell>
          <cell r="H423">
            <v>452</v>
          </cell>
          <cell r="I423">
            <v>1533</v>
          </cell>
          <cell r="J423">
            <v>1597</v>
          </cell>
          <cell r="K423">
            <v>73</v>
          </cell>
          <cell r="L423">
            <v>271</v>
          </cell>
          <cell r="M423">
            <v>0</v>
          </cell>
          <cell r="N423">
            <v>0</v>
          </cell>
          <cell r="O423">
            <v>4209</v>
          </cell>
        </row>
        <row r="425">
          <cell r="A425" t="str">
            <v xml:space="preserve">  Martins Ck #4(1000 BBL #6 Oil)</v>
          </cell>
          <cell r="B425">
            <v>1.694</v>
          </cell>
          <cell r="C425">
            <v>81.142609064099204</v>
          </cell>
          <cell r="D425">
            <v>81.142608535332158</v>
          </cell>
          <cell r="E425">
            <v>1.0000000000000001E-5</v>
          </cell>
          <cell r="F425">
            <v>1.0000000000000001E-5</v>
          </cell>
          <cell r="G425">
            <v>23.886848983375671</v>
          </cell>
          <cell r="H425">
            <v>1.0000000000000001E-5</v>
          </cell>
          <cell r="I425">
            <v>100.2926167196706</v>
          </cell>
          <cell r="J425">
            <v>100.2774960427837</v>
          </cell>
          <cell r="K425">
            <v>1.0000000000000001E-5</v>
          </cell>
          <cell r="L425">
            <v>1.0000000000000001E-5</v>
          </cell>
          <cell r="M425">
            <v>1.0000000000000001E-5</v>
          </cell>
          <cell r="N425">
            <v>68.268208583647336</v>
          </cell>
          <cell r="O425">
            <v>454</v>
          </cell>
        </row>
        <row r="426">
          <cell r="A426" t="str">
            <v>(1,000 MCF) Natural Gas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217</v>
          </cell>
          <cell r="H426">
            <v>348</v>
          </cell>
          <cell r="I426">
            <v>1467</v>
          </cell>
          <cell r="J426">
            <v>1403</v>
          </cell>
          <cell r="K426">
            <v>427</v>
          </cell>
          <cell r="L426">
            <v>29</v>
          </cell>
          <cell r="M426">
            <v>0</v>
          </cell>
          <cell r="N426">
            <v>0</v>
          </cell>
          <cell r="O426">
            <v>3891</v>
          </cell>
        </row>
        <row r="428">
          <cell r="A428" t="str">
            <v xml:space="preserve"> TOTAL HEAVY OIL CONSUMED</v>
          </cell>
          <cell r="C428">
            <v>171</v>
          </cell>
          <cell r="D428">
            <v>171</v>
          </cell>
          <cell r="E428">
            <v>0</v>
          </cell>
          <cell r="F428">
            <v>0</v>
          </cell>
          <cell r="G428">
            <v>51</v>
          </cell>
          <cell r="H428">
            <v>0</v>
          </cell>
          <cell r="I428">
            <v>211</v>
          </cell>
          <cell r="J428">
            <v>211</v>
          </cell>
          <cell r="K428">
            <v>0</v>
          </cell>
          <cell r="L428">
            <v>0</v>
          </cell>
          <cell r="M428">
            <v>33</v>
          </cell>
          <cell r="N428">
            <v>143</v>
          </cell>
          <cell r="O428">
            <v>991</v>
          </cell>
        </row>
        <row r="429">
          <cell r="A429" t="str">
            <v xml:space="preserve"> TOTAL GAS CONSUMED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500</v>
          </cell>
          <cell r="H429">
            <v>800</v>
          </cell>
          <cell r="I429">
            <v>3000</v>
          </cell>
          <cell r="J429">
            <v>3000</v>
          </cell>
          <cell r="K429">
            <v>500</v>
          </cell>
          <cell r="L429">
            <v>300</v>
          </cell>
          <cell r="M429">
            <v>0</v>
          </cell>
          <cell r="N429">
            <v>0</v>
          </cell>
          <cell r="O429">
            <v>8100</v>
          </cell>
        </row>
        <row r="431">
          <cell r="F431" t="str">
            <v xml:space="preserve">                                SYSTEM COST OF POWER</v>
          </cell>
          <cell r="L431" t="str">
            <v>CASE:2001 FORECAST</v>
          </cell>
          <cell r="P431" t="str">
            <v>9</v>
          </cell>
        </row>
        <row r="432">
          <cell r="F432" t="str">
            <v xml:space="preserve">                     </v>
          </cell>
          <cell r="L432">
            <v>36851</v>
          </cell>
        </row>
        <row r="433">
          <cell r="F433" t="str">
            <v xml:space="preserve">                               (Thousands of Dollars)</v>
          </cell>
        </row>
        <row r="435">
          <cell r="A435" t="str">
            <v>STEAM STATIONS</v>
          </cell>
          <cell r="C435" t="str">
            <v>JANUARY</v>
          </cell>
          <cell r="D435" t="str">
            <v>FEBRUARY</v>
          </cell>
          <cell r="E435" t="str">
            <v>MARCH</v>
          </cell>
          <cell r="F435" t="str">
            <v>APRIL</v>
          </cell>
          <cell r="G435" t="str">
            <v>MAY</v>
          </cell>
          <cell r="H435" t="str">
            <v>JUNE</v>
          </cell>
          <cell r="I435" t="str">
            <v>JULY</v>
          </cell>
          <cell r="J435" t="str">
            <v>AUGUST</v>
          </cell>
          <cell r="K435" t="str">
            <v>SEPTEMBER</v>
          </cell>
          <cell r="L435" t="str">
            <v>OCTOBER</v>
          </cell>
          <cell r="M435" t="str">
            <v>NOVEMBER</v>
          </cell>
          <cell r="N435" t="str">
            <v>DECEMBER</v>
          </cell>
          <cell r="O435" t="str">
            <v>TOTAL</v>
          </cell>
        </row>
        <row r="436">
          <cell r="A436" t="str">
            <v xml:space="preserve">  COAL-FIRED</v>
          </cell>
        </row>
        <row r="437">
          <cell r="A437" t="str">
            <v xml:space="preserve">    Brunner Island</v>
          </cell>
          <cell r="C437">
            <v>12079.41510034</v>
          </cell>
          <cell r="D437">
            <v>11437.294014219999</v>
          </cell>
          <cell r="E437">
            <v>12495.275275879998</v>
          </cell>
          <cell r="F437">
            <v>8025.8453779199999</v>
          </cell>
          <cell r="G437">
            <v>8311.7969734300004</v>
          </cell>
          <cell r="H437">
            <v>11271.211728480001</v>
          </cell>
          <cell r="I437">
            <v>12231.448278129998</v>
          </cell>
          <cell r="J437">
            <v>12268.507700580001</v>
          </cell>
          <cell r="K437">
            <v>5914.9216261800011</v>
          </cell>
          <cell r="L437">
            <v>5576.5684876800005</v>
          </cell>
          <cell r="M437">
            <v>7425.0763471199998</v>
          </cell>
          <cell r="N437">
            <v>11323.720582800004</v>
          </cell>
          <cell r="O437">
            <v>118361</v>
          </cell>
        </row>
        <row r="438">
          <cell r="A438" t="str">
            <v xml:space="preserve">    Martins Creek 1-2</v>
          </cell>
          <cell r="C438">
            <v>1949.5279420000002</v>
          </cell>
          <cell r="D438">
            <v>1834.9361860000001</v>
          </cell>
          <cell r="E438">
            <v>1492.8509339999998</v>
          </cell>
          <cell r="F438">
            <v>1561.0370239999997</v>
          </cell>
          <cell r="G438">
            <v>993.66353199999958</v>
          </cell>
          <cell r="H438">
            <v>1396.7127679999999</v>
          </cell>
          <cell r="I438">
            <v>1459.448603</v>
          </cell>
          <cell r="J438">
            <v>1557.4841280000001</v>
          </cell>
          <cell r="K438">
            <v>477.859914</v>
          </cell>
          <cell r="L438">
            <v>2073.0866159999996</v>
          </cell>
          <cell r="M438">
            <v>1224.22036</v>
          </cell>
          <cell r="N438">
            <v>1512.2404800000002</v>
          </cell>
          <cell r="O438">
            <v>17533</v>
          </cell>
        </row>
        <row r="439">
          <cell r="A439" t="str">
            <v xml:space="preserve">    Sunbury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</row>
        <row r="440">
          <cell r="A440" t="str">
            <v xml:space="preserve">    Holtwood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</row>
        <row r="441">
          <cell r="A441" t="str">
            <v xml:space="preserve">    Keystone</v>
          </cell>
          <cell r="C441">
            <v>1353.9275299999999</v>
          </cell>
          <cell r="D441">
            <v>1258.3491550000001</v>
          </cell>
          <cell r="E441">
            <v>1302.5471110000001</v>
          </cell>
          <cell r="F441">
            <v>1274.7920319999998</v>
          </cell>
          <cell r="G441">
            <v>1329.239965</v>
          </cell>
          <cell r="H441">
            <v>1127.7711800000002</v>
          </cell>
          <cell r="I441">
            <v>1249.2143149999999</v>
          </cell>
          <cell r="J441">
            <v>1481.7509249999998</v>
          </cell>
          <cell r="K441">
            <v>1364.2018350000001</v>
          </cell>
          <cell r="L441">
            <v>1434.8946000000001</v>
          </cell>
          <cell r="M441">
            <v>1323.9031</v>
          </cell>
          <cell r="N441">
            <v>1318.1167599999999</v>
          </cell>
          <cell r="O441">
            <v>15818.6</v>
          </cell>
        </row>
        <row r="442">
          <cell r="A442" t="str">
            <v xml:space="preserve">    Conemaugh</v>
          </cell>
          <cell r="C442">
            <v>1862.5528594</v>
          </cell>
          <cell r="D442">
            <v>1908.4330938000001</v>
          </cell>
          <cell r="E442">
            <v>1886.7035651999997</v>
          </cell>
          <cell r="F442">
            <v>1618.1100426000003</v>
          </cell>
          <cell r="G442">
            <v>1699.5798898</v>
          </cell>
          <cell r="H442">
            <v>1828.0707926</v>
          </cell>
          <cell r="I442">
            <v>1740.8636882000003</v>
          </cell>
          <cell r="J442">
            <v>1741.0067454000002</v>
          </cell>
          <cell r="K442">
            <v>1737.1132116000003</v>
          </cell>
          <cell r="L442">
            <v>1366.0269948</v>
          </cell>
          <cell r="M442">
            <v>1178.5244926</v>
          </cell>
          <cell r="N442">
            <v>1346.304271</v>
          </cell>
          <cell r="O442">
            <v>19913.3</v>
          </cell>
        </row>
        <row r="443">
          <cell r="A443" t="str">
            <v xml:space="preserve">    Montour</v>
          </cell>
          <cell r="C443">
            <v>10722.253586400002</v>
          </cell>
          <cell r="D443">
            <v>9942.016759600001</v>
          </cell>
          <cell r="E443">
            <v>8415.982543600001</v>
          </cell>
          <cell r="F443">
            <v>5069.4665608000005</v>
          </cell>
          <cell r="G443">
            <v>7358.6389632</v>
          </cell>
          <cell r="H443">
            <v>11183.375459199999</v>
          </cell>
          <cell r="I443">
            <v>11955.9288548</v>
          </cell>
          <cell r="J443">
            <v>11604.0393616</v>
          </cell>
          <cell r="K443">
            <v>9837.6279428000016</v>
          </cell>
          <cell r="L443">
            <v>8861.8505296000003</v>
          </cell>
          <cell r="M443">
            <v>8659.5102239999997</v>
          </cell>
          <cell r="N443">
            <v>10245.1234728</v>
          </cell>
          <cell r="O443">
            <v>113855.80000000002</v>
          </cell>
        </row>
        <row r="444">
          <cell r="A444" t="str">
            <v xml:space="preserve">    Retired Miners' Health Care Costs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</row>
        <row r="445">
          <cell r="A445" t="str">
            <v xml:space="preserve">    Conemaugh Scrubber Costs (PP&amp;L 11.39% )</v>
          </cell>
          <cell r="C445">
            <v>14</v>
          </cell>
          <cell r="D445">
            <v>16.5</v>
          </cell>
          <cell r="E445">
            <v>19.3</v>
          </cell>
          <cell r="F445">
            <v>20.6</v>
          </cell>
          <cell r="G445">
            <v>21.9</v>
          </cell>
          <cell r="H445">
            <v>26.8</v>
          </cell>
          <cell r="I445">
            <v>23.8</v>
          </cell>
          <cell r="J445">
            <v>40.700000000000003</v>
          </cell>
          <cell r="K445">
            <v>57.4</v>
          </cell>
          <cell r="L445">
            <v>64.099999999999994</v>
          </cell>
          <cell r="M445">
            <v>50.4</v>
          </cell>
          <cell r="N445">
            <v>30.6</v>
          </cell>
          <cell r="O445">
            <v>386.1</v>
          </cell>
        </row>
        <row r="446">
          <cell r="O446">
            <v>0</v>
          </cell>
        </row>
        <row r="447">
          <cell r="A447" t="str">
            <v xml:space="preserve">    TOTAL COAL-FIRED EXPENSE</v>
          </cell>
          <cell r="C447">
            <v>27981.699999999997</v>
          </cell>
          <cell r="D447">
            <v>26397.399999999998</v>
          </cell>
          <cell r="E447">
            <v>25612.699999999997</v>
          </cell>
          <cell r="F447">
            <v>17569.799999999996</v>
          </cell>
          <cell r="G447">
            <v>19714.800000000003</v>
          </cell>
          <cell r="H447">
            <v>26834</v>
          </cell>
          <cell r="I447">
            <v>28660.600000000002</v>
          </cell>
          <cell r="J447">
            <v>28693.5</v>
          </cell>
          <cell r="K447">
            <v>19389.099999999999</v>
          </cell>
          <cell r="L447">
            <v>19376.599999999999</v>
          </cell>
          <cell r="M447">
            <v>19861.600000000002</v>
          </cell>
          <cell r="N447">
            <v>25776</v>
          </cell>
          <cell r="O447">
            <v>285867.80000000005</v>
          </cell>
        </row>
        <row r="448">
          <cell r="A448" t="str">
            <v xml:space="preserve">  OIL-FIRED</v>
          </cell>
        </row>
        <row r="449">
          <cell r="A449" t="str">
            <v xml:space="preserve">    Martins Creek 3-4</v>
          </cell>
          <cell r="C449">
            <v>5290.1734760000008</v>
          </cell>
          <cell r="D449">
            <v>4878.9363159999994</v>
          </cell>
          <cell r="E449">
            <v>1751.3204700000001</v>
          </cell>
          <cell r="F449">
            <v>1148.8674879999999</v>
          </cell>
          <cell r="G449">
            <v>3247.643024</v>
          </cell>
          <cell r="H449">
            <v>10861.507488000001</v>
          </cell>
          <cell r="I449">
            <v>16044.875923999998</v>
          </cell>
          <cell r="J449">
            <v>15863.096427999999</v>
          </cell>
          <cell r="K449">
            <v>5942.0212080000001</v>
          </cell>
          <cell r="L449">
            <v>1324.405424</v>
          </cell>
          <cell r="M449">
            <v>1562.583488</v>
          </cell>
          <cell r="N449">
            <v>3576.7427199999997</v>
          </cell>
          <cell r="O449">
            <v>71492.099999999991</v>
          </cell>
        </row>
        <row r="450">
          <cell r="A450" t="str">
            <v xml:space="preserve">    Sun Oil Adjustment</v>
          </cell>
          <cell r="B450" t="str">
            <v>.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</row>
        <row r="452">
          <cell r="A452" t="str">
            <v xml:space="preserve">    TOTAL OIL-FIRED</v>
          </cell>
          <cell r="C452">
            <v>5290.2</v>
          </cell>
          <cell r="D452">
            <v>4878.8999999999996</v>
          </cell>
          <cell r="E452">
            <v>1751.3</v>
          </cell>
          <cell r="F452">
            <v>1148.9000000000001</v>
          </cell>
          <cell r="G452">
            <v>3247.6</v>
          </cell>
          <cell r="H452">
            <v>10861.5</v>
          </cell>
          <cell r="I452">
            <v>16044.9</v>
          </cell>
          <cell r="J452">
            <v>15863.1</v>
          </cell>
          <cell r="K452">
            <v>5942</v>
          </cell>
          <cell r="L452">
            <v>1324.4</v>
          </cell>
          <cell r="M452">
            <v>1562.6</v>
          </cell>
          <cell r="N452">
            <v>3576.7</v>
          </cell>
          <cell r="O452">
            <v>71492.099999999991</v>
          </cell>
        </row>
        <row r="455">
          <cell r="A455" t="str">
            <v xml:space="preserve">  TOTAL FOSSIL STEAM EXPENSE</v>
          </cell>
          <cell r="C455">
            <v>33271.9</v>
          </cell>
          <cell r="D455">
            <v>31276.300000000003</v>
          </cell>
          <cell r="E455">
            <v>27364</v>
          </cell>
          <cell r="F455">
            <v>18718.7</v>
          </cell>
          <cell r="G455">
            <v>22962.399999999998</v>
          </cell>
          <cell r="H455">
            <v>37695.5</v>
          </cell>
          <cell r="I455">
            <v>44705.5</v>
          </cell>
          <cell r="J455">
            <v>44556.6</v>
          </cell>
          <cell r="K455">
            <v>25331.1</v>
          </cell>
          <cell r="L455">
            <v>20701</v>
          </cell>
          <cell r="M455">
            <v>21424.199999999997</v>
          </cell>
          <cell r="N455">
            <v>29352.7</v>
          </cell>
          <cell r="O455">
            <v>357359.9</v>
          </cell>
        </row>
        <row r="457">
          <cell r="A457" t="str">
            <v xml:space="preserve">  NUCLEAR (From Susquehanna Fuel Budget)</v>
          </cell>
        </row>
        <row r="458">
          <cell r="A458" t="str">
            <v xml:space="preserve">    Susq. #1 (PL 90% Share)</v>
          </cell>
          <cell r="B458" t="str">
            <v>.</v>
          </cell>
          <cell r="C458">
            <v>2581.3459800000001</v>
          </cell>
          <cell r="D458">
            <v>2331.55512</v>
          </cell>
          <cell r="E458">
            <v>2581.3459800000001</v>
          </cell>
          <cell r="F458">
            <v>2498.0715</v>
          </cell>
          <cell r="G458">
            <v>1618.9002</v>
          </cell>
          <cell r="H458">
            <v>2498.0715</v>
          </cell>
          <cell r="I458">
            <v>2581.3459800000001</v>
          </cell>
          <cell r="J458">
            <v>2581.3459800000001</v>
          </cell>
          <cell r="K458">
            <v>2498.0715</v>
          </cell>
          <cell r="L458">
            <v>2581.3459800000001</v>
          </cell>
          <cell r="M458">
            <v>2498.0715</v>
          </cell>
          <cell r="N458">
            <v>2581.3459800000001</v>
          </cell>
          <cell r="O458">
            <v>29430.81719999999</v>
          </cell>
        </row>
        <row r="459">
          <cell r="A459" t="str">
            <v xml:space="preserve">    Susq. #2 (PL 90% Share)</v>
          </cell>
          <cell r="B459" t="str">
            <v>.</v>
          </cell>
          <cell r="C459">
            <v>2702.7529199999999</v>
          </cell>
          <cell r="D459">
            <v>2407.22118</v>
          </cell>
          <cell r="E459">
            <v>665.97551999999996</v>
          </cell>
          <cell r="F459">
            <v>148.65831</v>
          </cell>
          <cell r="G459">
            <v>2552.1668999999997</v>
          </cell>
          <cell r="H459">
            <v>2508.7099499999999</v>
          </cell>
          <cell r="I459">
            <v>2592.3282300000001</v>
          </cell>
          <cell r="J459">
            <v>2592.3282300000001</v>
          </cell>
          <cell r="K459">
            <v>2508.7099499999999</v>
          </cell>
          <cell r="L459">
            <v>2592.3282300000001</v>
          </cell>
          <cell r="M459">
            <v>2508.7099499999999</v>
          </cell>
          <cell r="N459">
            <v>2592.3282300000001</v>
          </cell>
          <cell r="O459">
            <v>26372.217599999996</v>
          </cell>
        </row>
        <row r="460">
          <cell r="A460" t="str">
            <v xml:space="preserve">    Susq. #1 (Spent Fuel)</v>
          </cell>
          <cell r="B460" t="str">
            <v>.</v>
          </cell>
          <cell r="C460">
            <v>677.42504999999994</v>
          </cell>
          <cell r="D460">
            <v>611.87220000000002</v>
          </cell>
          <cell r="E460">
            <v>677.42504999999994</v>
          </cell>
          <cell r="F460">
            <v>655.57124999999996</v>
          </cell>
          <cell r="G460">
            <v>424.84949999999998</v>
          </cell>
          <cell r="H460">
            <v>655.57124999999996</v>
          </cell>
          <cell r="I460">
            <v>677.42504999999994</v>
          </cell>
          <cell r="J460">
            <v>677.42504999999994</v>
          </cell>
          <cell r="K460">
            <v>655.57124999999996</v>
          </cell>
          <cell r="L460">
            <v>677.42504999999994</v>
          </cell>
          <cell r="M460">
            <v>655.57124999999996</v>
          </cell>
          <cell r="N460">
            <v>677.42504999999994</v>
          </cell>
          <cell r="O460">
            <v>7723.5569999999989</v>
          </cell>
        </row>
        <row r="461">
          <cell r="A461" t="str">
            <v xml:space="preserve">    Susq. #2 (Spent Fuel)</v>
          </cell>
          <cell r="B461" t="str">
            <v>.</v>
          </cell>
          <cell r="C461">
            <v>679.26329999999996</v>
          </cell>
          <cell r="D461">
            <v>604.98945000000003</v>
          </cell>
          <cell r="E461">
            <v>167.37479999999999</v>
          </cell>
          <cell r="F461">
            <v>39.338549999999998</v>
          </cell>
          <cell r="G461">
            <v>675.36449999999991</v>
          </cell>
          <cell r="H461">
            <v>663.86475000000007</v>
          </cell>
          <cell r="I461">
            <v>685.99215000000004</v>
          </cell>
          <cell r="J461">
            <v>685.99215000000004</v>
          </cell>
          <cell r="K461">
            <v>663.86475000000007</v>
          </cell>
          <cell r="L461">
            <v>685.99215000000004</v>
          </cell>
          <cell r="M461">
            <v>663.86475000000007</v>
          </cell>
          <cell r="N461">
            <v>685.99215000000004</v>
          </cell>
          <cell r="O461">
            <v>6901.8934499999996</v>
          </cell>
        </row>
        <row r="462">
          <cell r="A462" t="str">
            <v xml:space="preserve">    In-Core &amp; Spent Fuel</v>
          </cell>
          <cell r="B462" t="str">
            <v>.</v>
          </cell>
          <cell r="C462">
            <v>209.6379</v>
          </cell>
          <cell r="D462">
            <v>209.6379</v>
          </cell>
          <cell r="E462">
            <v>209.6379</v>
          </cell>
          <cell r="F462">
            <v>209.6379</v>
          </cell>
          <cell r="G462">
            <v>209.6379</v>
          </cell>
          <cell r="H462">
            <v>210.36059999999998</v>
          </cell>
          <cell r="I462">
            <v>210.36059999999998</v>
          </cell>
          <cell r="J462">
            <v>210.36059999999998</v>
          </cell>
          <cell r="K462">
            <v>210.36059999999998</v>
          </cell>
          <cell r="L462">
            <v>210.36059999999998</v>
          </cell>
          <cell r="M462">
            <v>210.36059999999998</v>
          </cell>
          <cell r="N462">
            <v>210.36059999999998</v>
          </cell>
          <cell r="O462">
            <v>2520.7136999999998</v>
          </cell>
        </row>
        <row r="464">
          <cell r="A464" t="str">
            <v xml:space="preserve">    TOTAL NUCLEAR</v>
          </cell>
          <cell r="C464">
            <v>6850.4262499999995</v>
          </cell>
          <cell r="D464">
            <v>6165.2995499999988</v>
          </cell>
          <cell r="E464">
            <v>4301.7377500000002</v>
          </cell>
          <cell r="F464">
            <v>3551.3476999999998</v>
          </cell>
          <cell r="G464">
            <v>5480.9519</v>
          </cell>
          <cell r="H464">
            <v>6536.5965999999989</v>
          </cell>
          <cell r="I464">
            <v>6747.3778000000002</v>
          </cell>
          <cell r="J464">
            <v>6747.3778000000002</v>
          </cell>
          <cell r="K464">
            <v>6536.5965999999989</v>
          </cell>
          <cell r="L464">
            <v>6747.3778000000002</v>
          </cell>
          <cell r="M464">
            <v>6536.5965999999989</v>
          </cell>
          <cell r="N464">
            <v>6747.3778000000002</v>
          </cell>
          <cell r="O464">
            <v>72949.100000000006</v>
          </cell>
        </row>
        <row r="466">
          <cell r="A466" t="str">
            <v xml:space="preserve">                          </v>
          </cell>
        </row>
        <row r="467">
          <cell r="A467" t="str">
            <v>COMBUSTION TURBINES</v>
          </cell>
          <cell r="C467">
            <v>32.408090112905647</v>
          </cell>
          <cell r="D467">
            <v>80.800752814127492</v>
          </cell>
          <cell r="E467">
            <v>8.884521214509526</v>
          </cell>
          <cell r="F467">
            <v>18.5245696186246</v>
          </cell>
          <cell r="G467">
            <v>14.880131639459901</v>
          </cell>
          <cell r="H467">
            <v>12.123311220774891</v>
          </cell>
          <cell r="I467">
            <v>207.84061321378505</v>
          </cell>
          <cell r="J467">
            <v>125.22936241825028</v>
          </cell>
          <cell r="K467">
            <v>103.95030661851472</v>
          </cell>
          <cell r="L467">
            <v>9.8677248166989173</v>
          </cell>
          <cell r="M467">
            <v>9.9969991839961505</v>
          </cell>
          <cell r="N467">
            <v>15.786992136287736</v>
          </cell>
          <cell r="O467">
            <v>640.29999999999984</v>
          </cell>
        </row>
        <row r="469">
          <cell r="A469" t="str">
            <v>DIESELS</v>
          </cell>
          <cell r="C469">
            <v>5.8937018870943607</v>
          </cell>
          <cell r="D469">
            <v>5.8850941858724966</v>
          </cell>
          <cell r="E469">
            <v>5.6677117854904724</v>
          </cell>
          <cell r="F469">
            <v>5.3547583813754018</v>
          </cell>
          <cell r="G469">
            <v>10.388016360540099</v>
          </cell>
          <cell r="H469">
            <v>9.8585167792251092</v>
          </cell>
          <cell r="I469">
            <v>5.0659437862149304</v>
          </cell>
          <cell r="J469">
            <v>5.1029585817497285</v>
          </cell>
          <cell r="K469">
            <v>5.1765293814852846</v>
          </cell>
          <cell r="L469">
            <v>5.3692031833010816</v>
          </cell>
          <cell r="M469">
            <v>5.6084368160038487</v>
          </cell>
          <cell r="N469">
            <v>5.6710878637122661</v>
          </cell>
          <cell r="O469">
            <v>75.3</v>
          </cell>
        </row>
        <row r="471">
          <cell r="A471" t="str">
            <v xml:space="preserve">    TOTAL GENERATION</v>
          </cell>
          <cell r="C471">
            <v>40160.600000000006</v>
          </cell>
          <cell r="D471">
            <v>37528.300000000003</v>
          </cell>
          <cell r="E471">
            <v>31680.300000000003</v>
          </cell>
          <cell r="F471">
            <v>22293.9</v>
          </cell>
          <cell r="G471">
            <v>28468.700000000004</v>
          </cell>
          <cell r="H471">
            <v>44254.1</v>
          </cell>
          <cell r="I471">
            <v>51665.8</v>
          </cell>
          <cell r="J471">
            <v>51434.299999999996</v>
          </cell>
          <cell r="K471">
            <v>31976.899999999998</v>
          </cell>
          <cell r="L471">
            <v>27463.700000000004</v>
          </cell>
          <cell r="M471">
            <v>27976.400000000001</v>
          </cell>
          <cell r="N471">
            <v>36121.599999999999</v>
          </cell>
          <cell r="O471">
            <v>431024.60000000003</v>
          </cell>
        </row>
        <row r="472">
          <cell r="A472" t="str">
            <v>POWER PURCHASES</v>
          </cell>
        </row>
        <row r="473">
          <cell r="A473" t="str">
            <v xml:space="preserve">  Short-term - Other Utilities</v>
          </cell>
          <cell r="C473">
            <v>81610.716630251016</v>
          </cell>
          <cell r="D473">
            <v>65610.57108425512</v>
          </cell>
          <cell r="E473">
            <v>74565.070185863238</v>
          </cell>
          <cell r="F473">
            <v>67855.519773507651</v>
          </cell>
          <cell r="G473">
            <v>89958.147098652218</v>
          </cell>
          <cell r="H473">
            <v>159406.62244032157</v>
          </cell>
          <cell r="I473">
            <v>308951.61221789679</v>
          </cell>
          <cell r="J473">
            <v>298868.85052939726</v>
          </cell>
          <cell r="K473">
            <v>108524.69422466808</v>
          </cell>
          <cell r="L473">
            <v>66016.368245767633</v>
          </cell>
          <cell r="M473">
            <v>51022.672363820668</v>
          </cell>
          <cell r="N473">
            <v>75222.759354149603</v>
          </cell>
          <cell r="O473">
            <v>1447613.7</v>
          </cell>
        </row>
        <row r="474">
          <cell r="A474" t="str">
            <v xml:space="preserve">  Non-utility Generation</v>
          </cell>
          <cell r="C474">
            <v>13418.160000000002</v>
          </cell>
          <cell r="D474">
            <v>14950.36</v>
          </cell>
          <cell r="E474">
            <v>13763.72</v>
          </cell>
          <cell r="F474">
            <v>13320.36</v>
          </cell>
          <cell r="G474">
            <v>13137.800000000001</v>
          </cell>
          <cell r="H474">
            <v>15230.720000000001</v>
          </cell>
          <cell r="I474">
            <v>13763.72</v>
          </cell>
          <cell r="J474">
            <v>13053.039999999999</v>
          </cell>
          <cell r="K474">
            <v>12146.760000000002</v>
          </cell>
          <cell r="L474">
            <v>13150.84</v>
          </cell>
          <cell r="M474">
            <v>13900.64</v>
          </cell>
          <cell r="N474">
            <v>15595.84</v>
          </cell>
          <cell r="O474">
            <v>165431.9</v>
          </cell>
        </row>
        <row r="475">
          <cell r="A475" t="str">
            <v xml:space="preserve">  Safe Harbor</v>
          </cell>
          <cell r="B475">
            <v>9800</v>
          </cell>
          <cell r="C475">
            <v>866.1</v>
          </cell>
          <cell r="D475">
            <v>901.9</v>
          </cell>
          <cell r="E475">
            <v>1586</v>
          </cell>
          <cell r="F475">
            <v>1569.4</v>
          </cell>
          <cell r="G475">
            <v>1152.9000000000001</v>
          </cell>
          <cell r="H475">
            <v>648.20000000000005</v>
          </cell>
          <cell r="I475">
            <v>430.3</v>
          </cell>
          <cell r="J475">
            <v>308.89999999999998</v>
          </cell>
          <cell r="K475">
            <v>284.10000000000002</v>
          </cell>
          <cell r="L475">
            <v>435.8</v>
          </cell>
          <cell r="M475">
            <v>700.6</v>
          </cell>
          <cell r="N475">
            <v>915.7</v>
          </cell>
          <cell r="O475">
            <v>9799.9</v>
          </cell>
        </row>
        <row r="476">
          <cell r="A476" t="str">
            <v xml:space="preserve">  PJM Interchange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</row>
        <row r="477">
          <cell r="A477" t="str">
            <v xml:space="preserve">  PASNY </v>
          </cell>
          <cell r="C477">
            <v>47.9</v>
          </cell>
          <cell r="D477">
            <v>47.9</v>
          </cell>
          <cell r="E477">
            <v>47.9</v>
          </cell>
          <cell r="F477">
            <v>47.9</v>
          </cell>
          <cell r="G477">
            <v>47.9</v>
          </cell>
          <cell r="H477">
            <v>47.9</v>
          </cell>
          <cell r="I477">
            <v>47.9</v>
          </cell>
          <cell r="J477">
            <v>47.9</v>
          </cell>
          <cell r="K477">
            <v>47.9</v>
          </cell>
          <cell r="L477">
            <v>47.9</v>
          </cell>
          <cell r="M477">
            <v>47.9</v>
          </cell>
          <cell r="N477">
            <v>47.9</v>
          </cell>
          <cell r="O477">
            <v>574.79999999999984</v>
          </cell>
        </row>
        <row r="478">
          <cell r="A478" t="str">
            <v xml:space="preserve">  Borderline</v>
          </cell>
          <cell r="C478">
            <v>10.5</v>
          </cell>
          <cell r="D478">
            <v>10.5</v>
          </cell>
          <cell r="E478">
            <v>10.5</v>
          </cell>
          <cell r="F478">
            <v>10.5</v>
          </cell>
          <cell r="G478">
            <v>10.5</v>
          </cell>
          <cell r="H478">
            <v>10.5</v>
          </cell>
          <cell r="I478">
            <v>10.5</v>
          </cell>
          <cell r="J478">
            <v>10.5</v>
          </cell>
          <cell r="K478">
            <v>10.5</v>
          </cell>
          <cell r="L478">
            <v>10.5</v>
          </cell>
          <cell r="M478">
            <v>10.5</v>
          </cell>
          <cell r="N478">
            <v>10.5</v>
          </cell>
          <cell r="O478">
            <v>126</v>
          </cell>
        </row>
        <row r="480">
          <cell r="A480" t="str">
            <v xml:space="preserve">    TOTAL POWER PURCHASES</v>
          </cell>
          <cell r="C480">
            <v>95953.4</v>
          </cell>
          <cell r="D480">
            <v>81521.299999999988</v>
          </cell>
          <cell r="E480">
            <v>89973.2</v>
          </cell>
          <cell r="F480">
            <v>82803.699999999983</v>
          </cell>
          <cell r="G480">
            <v>104307.2</v>
          </cell>
          <cell r="H480">
            <v>175343.90000000002</v>
          </cell>
          <cell r="I480">
            <v>323204</v>
          </cell>
          <cell r="J480">
            <v>312289.20000000007</v>
          </cell>
          <cell r="K480">
            <v>121014</v>
          </cell>
          <cell r="L480">
            <v>79661.399999999994</v>
          </cell>
          <cell r="M480">
            <v>65682.299999999988</v>
          </cell>
          <cell r="N480">
            <v>91792.7</v>
          </cell>
          <cell r="O480">
            <v>1623546.3</v>
          </cell>
        </row>
        <row r="482">
          <cell r="A482" t="str">
            <v>TOTAL ENERGY AVAILABLE</v>
          </cell>
          <cell r="C482">
            <v>136114</v>
          </cell>
          <cell r="D482">
            <v>119049.59999999999</v>
          </cell>
          <cell r="E482">
            <v>121653.5</v>
          </cell>
          <cell r="F482">
            <v>105097.59999999998</v>
          </cell>
          <cell r="G482">
            <v>132775.9</v>
          </cell>
          <cell r="H482">
            <v>219598.00000000003</v>
          </cell>
          <cell r="I482">
            <v>374869.8</v>
          </cell>
          <cell r="J482">
            <v>363723.50000000006</v>
          </cell>
          <cell r="K482">
            <v>152990.9</v>
          </cell>
          <cell r="L482">
            <v>107125.1</v>
          </cell>
          <cell r="M482">
            <v>93658.699999999983</v>
          </cell>
          <cell r="N482">
            <v>127914.29999999999</v>
          </cell>
          <cell r="O482">
            <v>2054570.9</v>
          </cell>
        </row>
        <row r="484">
          <cell r="A484" t="str">
            <v>NON-SYSTEM ENERGY SALES</v>
          </cell>
        </row>
        <row r="485">
          <cell r="A485" t="str">
            <v xml:space="preserve">  Sales to ACE 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</row>
        <row r="486">
          <cell r="A486" t="str">
            <v xml:space="preserve">  Sales to JCP&amp;L 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</row>
        <row r="487">
          <cell r="A487" t="str">
            <v xml:space="preserve">  Sales to BG&amp;E</v>
          </cell>
          <cell r="C487">
            <v>-452.1</v>
          </cell>
          <cell r="D487">
            <v>-406.9</v>
          </cell>
          <cell r="E487">
            <v>-283.90000000000003</v>
          </cell>
          <cell r="F487">
            <v>-234.4</v>
          </cell>
          <cell r="G487">
            <v>-361.6</v>
          </cell>
          <cell r="H487">
            <v>-431.5</v>
          </cell>
          <cell r="I487">
            <v>-445.4</v>
          </cell>
          <cell r="J487">
            <v>-445.4</v>
          </cell>
          <cell r="K487">
            <v>-431.5</v>
          </cell>
          <cell r="L487">
            <v>-445.4</v>
          </cell>
          <cell r="M487">
            <v>-431.5</v>
          </cell>
          <cell r="N487">
            <v>-445.4</v>
          </cell>
          <cell r="O487">
            <v>-4815</v>
          </cell>
        </row>
        <row r="488">
          <cell r="A488" t="str">
            <v xml:space="preserve">  Sales to JCP&amp;L</v>
          </cell>
          <cell r="C488">
            <v>-2402.857368</v>
          </cell>
          <cell r="D488">
            <v>-2194.0551359999999</v>
          </cell>
          <cell r="E488">
            <v>-2395.8845999999999</v>
          </cell>
          <cell r="F488">
            <v>-2232.5985359999995</v>
          </cell>
          <cell r="G488">
            <v>-2345.5507679999996</v>
          </cell>
          <cell r="H488">
            <v>-2530.2823200000003</v>
          </cell>
          <cell r="I488">
            <v>-2793.4595999999997</v>
          </cell>
          <cell r="J488">
            <v>-2789.7544800000001</v>
          </cell>
          <cell r="K488">
            <v>-2117.3032800000001</v>
          </cell>
          <cell r="L488">
            <v>-1907.4987450000001</v>
          </cell>
          <cell r="M488">
            <v>-1962.43776</v>
          </cell>
          <cell r="N488">
            <v>-2245.1196960000002</v>
          </cell>
          <cell r="O488">
            <v>-27917</v>
          </cell>
        </row>
        <row r="489">
          <cell r="A489" t="str">
            <v xml:space="preserve">  PJM Interchange </v>
          </cell>
          <cell r="C489">
            <v>-24248.5</v>
          </cell>
          <cell r="D489">
            <v>-22945.8</v>
          </cell>
          <cell r="E489">
            <v>-9608.4</v>
          </cell>
          <cell r="F489">
            <v>-12.9</v>
          </cell>
          <cell r="G489">
            <v>-13697.7</v>
          </cell>
          <cell r="H489">
            <v>-48341</v>
          </cell>
          <cell r="I489">
            <v>-65322.9</v>
          </cell>
          <cell r="J489">
            <v>-65608.899999999994</v>
          </cell>
          <cell r="K489">
            <v>-27815.7</v>
          </cell>
          <cell r="L489">
            <v>-18660.5</v>
          </cell>
          <cell r="M489">
            <v>-14997.7</v>
          </cell>
          <cell r="N489">
            <v>-19557</v>
          </cell>
          <cell r="O489">
            <v>-330817</v>
          </cell>
        </row>
        <row r="490">
          <cell r="A490" t="str">
            <v xml:space="preserve">  Additional Gen Avail. For Sale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</row>
        <row r="491">
          <cell r="A491" t="str">
            <v xml:space="preserve">  Sales to Other</v>
          </cell>
          <cell r="C491">
            <v>-86296.8</v>
          </cell>
          <cell r="D491">
            <v>-69982.7</v>
          </cell>
          <cell r="E491">
            <v>-78930.100000000006</v>
          </cell>
          <cell r="F491">
            <v>-72035.600000000006</v>
          </cell>
          <cell r="G491">
            <v>-94729.7</v>
          </cell>
          <cell r="H491">
            <v>-165834</v>
          </cell>
          <cell r="I491">
            <v>-318257.59999999998</v>
          </cell>
          <cell r="J491">
            <v>-308077.2</v>
          </cell>
          <cell r="K491">
            <v>-113801.1</v>
          </cell>
          <cell r="L491">
            <v>-70169.8</v>
          </cell>
          <cell r="M491">
            <v>-54835.3</v>
          </cell>
          <cell r="N491">
            <v>-79606.399999999994</v>
          </cell>
          <cell r="O491">
            <v>-1512556.3</v>
          </cell>
        </row>
        <row r="493">
          <cell r="A493" t="str">
            <v xml:space="preserve">    TOTAL NON-SYSTEM ENERGY SALES</v>
          </cell>
          <cell r="C493">
            <v>-113400.25736800001</v>
          </cell>
          <cell r="D493">
            <v>-95529.455136000004</v>
          </cell>
          <cell r="E493">
            <v>-91218.284600000014</v>
          </cell>
          <cell r="F493">
            <v>-74515.498535999999</v>
          </cell>
          <cell r="G493">
            <v>-111134.550768</v>
          </cell>
          <cell r="H493">
            <v>-217136.78232</v>
          </cell>
          <cell r="I493">
            <v>-386819.35959999997</v>
          </cell>
          <cell r="J493">
            <v>-376921.25448</v>
          </cell>
          <cell r="K493">
            <v>-144165.60328000001</v>
          </cell>
          <cell r="L493">
            <v>-91183.198745000002</v>
          </cell>
          <cell r="M493">
            <v>-72226.937760000001</v>
          </cell>
          <cell r="N493">
            <v>-101853.919696</v>
          </cell>
          <cell r="O493">
            <v>-1876105.2999999998</v>
          </cell>
        </row>
        <row r="495">
          <cell r="A495" t="str">
            <v>Cost of Emission Allowances Consumed</v>
          </cell>
          <cell r="C495">
            <v>4755</v>
          </cell>
          <cell r="D495">
            <v>4351</v>
          </cell>
          <cell r="E495">
            <v>4159</v>
          </cell>
          <cell r="F495">
            <v>2959</v>
          </cell>
          <cell r="G495">
            <v>5775</v>
          </cell>
          <cell r="H495">
            <v>8878</v>
          </cell>
          <cell r="I495">
            <v>9860</v>
          </cell>
          <cell r="J495">
            <v>9804</v>
          </cell>
          <cell r="K495">
            <v>6869</v>
          </cell>
          <cell r="L495">
            <v>3502</v>
          </cell>
          <cell r="M495">
            <v>3547</v>
          </cell>
          <cell r="N495">
            <v>4436</v>
          </cell>
          <cell r="O495">
            <v>68895</v>
          </cell>
        </row>
        <row r="497">
          <cell r="A497" t="str">
            <v>SYSTEM COST OF POWER</v>
          </cell>
          <cell r="C497">
            <v>27468.742631999994</v>
          </cell>
          <cell r="D497">
            <v>27871.144863999987</v>
          </cell>
          <cell r="E497">
            <v>34594.215399999986</v>
          </cell>
          <cell r="F497">
            <v>33541.101463999978</v>
          </cell>
          <cell r="G497">
            <v>27416.349231999993</v>
          </cell>
          <cell r="H497">
            <v>11339.217680000031</v>
          </cell>
          <cell r="I497">
            <v>-2089.5595999999787</v>
          </cell>
          <cell r="J497">
            <v>-3393.754479999945</v>
          </cell>
          <cell r="K497">
            <v>15694.296719999984</v>
          </cell>
          <cell r="L497">
            <v>19443.901255000004</v>
          </cell>
          <cell r="M497">
            <v>24978.762239999982</v>
          </cell>
          <cell r="N497">
            <v>30496.380303999991</v>
          </cell>
          <cell r="O497">
            <v>247360.59999999998</v>
          </cell>
        </row>
        <row r="498"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</row>
        <row r="499">
          <cell r="A499" t="str">
            <v>PUC CUST SYSTEM COST OF POWER</v>
          </cell>
          <cell r="C499">
            <v>27468.742631999994</v>
          </cell>
          <cell r="D499">
            <v>27871.144863999987</v>
          </cell>
          <cell r="E499">
            <v>34594.215399999986</v>
          </cell>
          <cell r="F499">
            <v>33541.101463999978</v>
          </cell>
          <cell r="G499">
            <v>27416.349231999993</v>
          </cell>
          <cell r="H499">
            <v>11339.217680000031</v>
          </cell>
          <cell r="I499">
            <v>-2089.5595999999787</v>
          </cell>
          <cell r="J499">
            <v>-3393.754479999945</v>
          </cell>
          <cell r="K499">
            <v>15694.296719999984</v>
          </cell>
          <cell r="L499">
            <v>19443.901255000004</v>
          </cell>
          <cell r="M499">
            <v>24978.762239999982</v>
          </cell>
          <cell r="N499">
            <v>30496.380303999991</v>
          </cell>
          <cell r="O499">
            <v>247360.59999999998</v>
          </cell>
        </row>
        <row r="500">
          <cell r="C500" t="str">
            <v xml:space="preserve"> ========</v>
          </cell>
          <cell r="D500" t="str">
            <v xml:space="preserve"> ========</v>
          </cell>
          <cell r="E500" t="str">
            <v xml:space="preserve"> ========</v>
          </cell>
          <cell r="F500" t="str">
            <v xml:space="preserve"> ========</v>
          </cell>
          <cell r="G500" t="str">
            <v xml:space="preserve"> ========</v>
          </cell>
          <cell r="H500" t="str">
            <v xml:space="preserve"> ========</v>
          </cell>
          <cell r="I500" t="str">
            <v xml:space="preserve"> ========</v>
          </cell>
          <cell r="J500" t="str">
            <v xml:space="preserve"> ========</v>
          </cell>
          <cell r="K500" t="str">
            <v xml:space="preserve"> ========</v>
          </cell>
          <cell r="L500" t="str">
            <v xml:space="preserve"> ========</v>
          </cell>
          <cell r="M500" t="str">
            <v xml:space="preserve"> ========</v>
          </cell>
          <cell r="N500" t="str">
            <v xml:space="preserve"> ========</v>
          </cell>
          <cell r="O500" t="str">
            <v xml:space="preserve"> =========</v>
          </cell>
        </row>
        <row r="501">
          <cell r="A501" t="str">
            <v xml:space="preserve">    CSO - MILLS/KWH</v>
          </cell>
          <cell r="C501">
            <v>10.619632962723406</v>
          </cell>
          <cell r="D501">
            <v>11.514622950830558</v>
          </cell>
          <cell r="E501">
            <v>14.419062764913692</v>
          </cell>
          <cell r="F501">
            <v>16.427221788408637</v>
          </cell>
          <cell r="G501">
            <v>13.737022356079251</v>
          </cell>
          <cell r="H501">
            <v>5.4486654531504328</v>
          </cell>
          <cell r="I501">
            <v>-0.89611441766183386</v>
          </cell>
          <cell r="J501">
            <v>-1.4835436608307404</v>
          </cell>
          <cell r="K501">
            <v>7.7910527761164268</v>
          </cell>
          <cell r="L501">
            <v>9.2146823590281617</v>
          </cell>
          <cell r="M501">
            <v>11.309771904686322</v>
          </cell>
          <cell r="N501">
            <v>11.719910953568304</v>
          </cell>
          <cell r="O501">
            <v>9.1344386998103957</v>
          </cell>
        </row>
        <row r="502">
          <cell r="F502" t="str">
            <v xml:space="preserve">                                   SUMMARY SHEET</v>
          </cell>
        </row>
        <row r="503">
          <cell r="F503" t="str">
            <v xml:space="preserve">                         ENERGY COST RECOVERED THROUGH ECR</v>
          </cell>
          <cell r="L503" t="str">
            <v>CASE:2001 FORECAST</v>
          </cell>
          <cell r="P503" t="str">
            <v>10</v>
          </cell>
        </row>
        <row r="504">
          <cell r="C504" t="str">
            <v xml:space="preserve">                     </v>
          </cell>
          <cell r="L504">
            <v>36851</v>
          </cell>
        </row>
        <row r="505">
          <cell r="F505" t="str">
            <v xml:space="preserve">                               (Thousands of Dollars)</v>
          </cell>
        </row>
        <row r="507">
          <cell r="A507" t="str">
            <v>STEAM STATIONS</v>
          </cell>
          <cell r="C507" t="str">
            <v>JANUARY</v>
          </cell>
          <cell r="D507" t="str">
            <v>FEBRUARY</v>
          </cell>
          <cell r="E507" t="str">
            <v>MARCH</v>
          </cell>
          <cell r="F507" t="str">
            <v>APRIL</v>
          </cell>
          <cell r="G507" t="str">
            <v>MAY</v>
          </cell>
          <cell r="H507" t="str">
            <v>JUNE</v>
          </cell>
          <cell r="I507" t="str">
            <v>JULY</v>
          </cell>
          <cell r="J507" t="str">
            <v>AUGUST</v>
          </cell>
          <cell r="K507" t="str">
            <v>SEPTEMBER</v>
          </cell>
          <cell r="L507" t="str">
            <v>OCTOBER</v>
          </cell>
          <cell r="M507" t="str">
            <v>NOVEMBER</v>
          </cell>
          <cell r="N507" t="str">
            <v>DECEMBER</v>
          </cell>
          <cell r="O507" t="str">
            <v>TOTAL</v>
          </cell>
        </row>
        <row r="508">
          <cell r="A508" t="str">
            <v xml:space="preserve">                 </v>
          </cell>
        </row>
        <row r="509">
          <cell r="A509" t="str">
            <v xml:space="preserve">   TOTAL COAL-FIRED </v>
          </cell>
          <cell r="C509">
            <v>27981.7</v>
          </cell>
          <cell r="D509">
            <v>26397.4</v>
          </cell>
          <cell r="E509">
            <v>25612.7</v>
          </cell>
          <cell r="F509">
            <v>17569.8</v>
          </cell>
          <cell r="G509">
            <v>19714.8</v>
          </cell>
          <cell r="H509">
            <v>26834</v>
          </cell>
          <cell r="I509">
            <v>28660.6</v>
          </cell>
          <cell r="J509">
            <v>28693.5</v>
          </cell>
          <cell r="K509">
            <v>19389.099999999999</v>
          </cell>
          <cell r="L509">
            <v>19376.599999999999</v>
          </cell>
          <cell r="M509">
            <v>19861.599999999999</v>
          </cell>
          <cell r="N509">
            <v>25776</v>
          </cell>
          <cell r="O509">
            <v>285867.80000000005</v>
          </cell>
        </row>
        <row r="511">
          <cell r="A511" t="str">
            <v xml:space="preserve">   Martins Creek 3-4</v>
          </cell>
          <cell r="C511">
            <v>5290.1734760000008</v>
          </cell>
          <cell r="D511">
            <v>4878.9363159999994</v>
          </cell>
          <cell r="E511">
            <v>1751.3204700000001</v>
          </cell>
          <cell r="F511">
            <v>1148.8674879999999</v>
          </cell>
          <cell r="G511">
            <v>3247.643024</v>
          </cell>
          <cell r="H511">
            <v>10861.507488000001</v>
          </cell>
          <cell r="I511">
            <v>16044.875923999998</v>
          </cell>
          <cell r="J511">
            <v>15863.096427999999</v>
          </cell>
          <cell r="K511">
            <v>5942.0212080000001</v>
          </cell>
          <cell r="L511">
            <v>1324.405424</v>
          </cell>
          <cell r="M511">
            <v>1562.583488</v>
          </cell>
          <cell r="N511">
            <v>3576.7427199999997</v>
          </cell>
          <cell r="O511">
            <v>71492.099999999991</v>
          </cell>
        </row>
        <row r="512">
          <cell r="A512" t="str">
            <v xml:space="preserve">   Sun Oil Adjustment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</row>
        <row r="514">
          <cell r="A514" t="str">
            <v xml:space="preserve">   TOTAL OIL-FIRED</v>
          </cell>
          <cell r="C514">
            <v>5290.2</v>
          </cell>
          <cell r="D514">
            <v>4878.8999999999996</v>
          </cell>
          <cell r="E514">
            <v>1751.3</v>
          </cell>
          <cell r="F514">
            <v>1148.9000000000001</v>
          </cell>
          <cell r="G514">
            <v>3247.6</v>
          </cell>
          <cell r="H514">
            <v>10861.5</v>
          </cell>
          <cell r="I514">
            <v>16044.9</v>
          </cell>
          <cell r="J514">
            <v>15863.1</v>
          </cell>
          <cell r="K514">
            <v>5942</v>
          </cell>
          <cell r="L514">
            <v>1324.4</v>
          </cell>
          <cell r="M514">
            <v>1562.6</v>
          </cell>
          <cell r="N514">
            <v>3576.7</v>
          </cell>
          <cell r="O514">
            <v>71492.099999999991</v>
          </cell>
        </row>
        <row r="516">
          <cell r="A516" t="str">
            <v xml:space="preserve">  TOTAL FOSSIL STEAM EXPENSE</v>
          </cell>
          <cell r="C516">
            <v>33271.9</v>
          </cell>
          <cell r="D516">
            <v>31276.300000000003</v>
          </cell>
          <cell r="E516">
            <v>27364</v>
          </cell>
          <cell r="F516">
            <v>18718.7</v>
          </cell>
          <cell r="G516">
            <v>22962.399999999998</v>
          </cell>
          <cell r="H516">
            <v>37695.5</v>
          </cell>
          <cell r="I516">
            <v>44705.5</v>
          </cell>
          <cell r="J516">
            <v>44556.6</v>
          </cell>
          <cell r="K516">
            <v>25331.1</v>
          </cell>
          <cell r="L516">
            <v>20701</v>
          </cell>
          <cell r="M516">
            <v>21424.199999999997</v>
          </cell>
          <cell r="N516">
            <v>29352.7</v>
          </cell>
          <cell r="O516">
            <v>357359.9</v>
          </cell>
        </row>
        <row r="518">
          <cell r="A518" t="str">
            <v xml:space="preserve">  NUCLEAR</v>
          </cell>
        </row>
        <row r="519">
          <cell r="A519" t="str">
            <v xml:space="preserve">    Susquehanna 1 (PL 90% Share)</v>
          </cell>
          <cell r="C519">
            <v>2581.3459800000001</v>
          </cell>
          <cell r="D519">
            <v>2331.55512</v>
          </cell>
          <cell r="E519">
            <v>2581.3459800000001</v>
          </cell>
          <cell r="F519">
            <v>2498.0715</v>
          </cell>
          <cell r="G519">
            <v>1618.9002</v>
          </cell>
          <cell r="H519">
            <v>2498.0715</v>
          </cell>
          <cell r="I519">
            <v>2581.3459800000001</v>
          </cell>
          <cell r="J519">
            <v>2581.3459800000001</v>
          </cell>
          <cell r="K519">
            <v>2498.0715</v>
          </cell>
          <cell r="L519">
            <v>2581.3459800000001</v>
          </cell>
          <cell r="M519">
            <v>2498.0715</v>
          </cell>
          <cell r="N519">
            <v>2581.3459800000001</v>
          </cell>
          <cell r="O519">
            <v>29430.699999999993</v>
          </cell>
        </row>
        <row r="520">
          <cell r="A520" t="str">
            <v xml:space="preserve">    Susquehanna 2 (PL 90% Share)</v>
          </cell>
          <cell r="C520">
            <v>2702.7529199999999</v>
          </cell>
          <cell r="D520">
            <v>2407.22118</v>
          </cell>
          <cell r="E520">
            <v>665.97551999999996</v>
          </cell>
          <cell r="F520">
            <v>148.65831</v>
          </cell>
          <cell r="G520">
            <v>2552.1668999999997</v>
          </cell>
          <cell r="H520">
            <v>2508.7099499999999</v>
          </cell>
          <cell r="I520">
            <v>2592.3282300000001</v>
          </cell>
          <cell r="J520">
            <v>2592.3282300000001</v>
          </cell>
          <cell r="K520">
            <v>2508.7099499999999</v>
          </cell>
          <cell r="L520">
            <v>2592.3282300000001</v>
          </cell>
          <cell r="M520">
            <v>2508.7099499999999</v>
          </cell>
          <cell r="N520">
            <v>2592.3282300000001</v>
          </cell>
          <cell r="O520">
            <v>26372.199999999997</v>
          </cell>
        </row>
        <row r="521">
          <cell r="A521" t="str">
            <v xml:space="preserve">    Susquehanna 1 (Spent Fuel)</v>
          </cell>
          <cell r="C521">
            <v>677.42504999999994</v>
          </cell>
          <cell r="D521">
            <v>611.87220000000002</v>
          </cell>
          <cell r="E521">
            <v>677.42504999999994</v>
          </cell>
          <cell r="F521">
            <v>655.57124999999996</v>
          </cell>
          <cell r="G521">
            <v>424.84949999999998</v>
          </cell>
          <cell r="H521">
            <v>655.57124999999996</v>
          </cell>
          <cell r="I521">
            <v>677.42504999999994</v>
          </cell>
          <cell r="J521">
            <v>677.42504999999994</v>
          </cell>
          <cell r="K521">
            <v>655.57124999999996</v>
          </cell>
          <cell r="L521">
            <v>677.42504999999994</v>
          </cell>
          <cell r="M521">
            <v>655.57124999999996</v>
          </cell>
          <cell r="N521">
            <v>677.42504999999994</v>
          </cell>
          <cell r="O521">
            <v>7723.4999999999991</v>
          </cell>
        </row>
        <row r="522">
          <cell r="A522" t="str">
            <v xml:space="preserve">    Susquehanna 2 (Spent Fuel)</v>
          </cell>
          <cell r="C522">
            <v>679.26329999999996</v>
          </cell>
          <cell r="D522">
            <v>604.98945000000003</v>
          </cell>
          <cell r="E522">
            <v>167.37479999999999</v>
          </cell>
          <cell r="F522">
            <v>39.338549999999998</v>
          </cell>
          <cell r="G522">
            <v>675.36449999999991</v>
          </cell>
          <cell r="H522">
            <v>663.86475000000007</v>
          </cell>
          <cell r="I522">
            <v>685.99215000000004</v>
          </cell>
          <cell r="J522">
            <v>685.99215000000004</v>
          </cell>
          <cell r="K522">
            <v>663.86475000000007</v>
          </cell>
          <cell r="L522">
            <v>685.99215000000004</v>
          </cell>
          <cell r="M522">
            <v>663.86475000000007</v>
          </cell>
          <cell r="N522">
            <v>685.99215000000004</v>
          </cell>
          <cell r="O522">
            <v>6902.0999999999995</v>
          </cell>
        </row>
        <row r="523">
          <cell r="A523" t="str">
            <v xml:space="preserve">    D&amp;D Expense</v>
          </cell>
          <cell r="C523">
            <v>209.6379</v>
          </cell>
          <cell r="D523">
            <v>209.6379</v>
          </cell>
          <cell r="E523">
            <v>209.6379</v>
          </cell>
          <cell r="F523">
            <v>209.6379</v>
          </cell>
          <cell r="G523">
            <v>209.6379</v>
          </cell>
          <cell r="H523">
            <v>210.36059999999998</v>
          </cell>
          <cell r="I523">
            <v>210.36059999999998</v>
          </cell>
          <cell r="J523">
            <v>210.36059999999998</v>
          </cell>
          <cell r="K523">
            <v>210.36059999999998</v>
          </cell>
          <cell r="L523">
            <v>210.36059999999998</v>
          </cell>
          <cell r="M523">
            <v>210.36059999999998</v>
          </cell>
          <cell r="N523">
            <v>210.36059999999998</v>
          </cell>
          <cell r="O523">
            <v>2520.8000000000006</v>
          </cell>
        </row>
        <row r="525">
          <cell r="A525" t="str">
            <v xml:space="preserve">    TOTAL NUCLEAR</v>
          </cell>
          <cell r="C525">
            <v>6850.4262499999995</v>
          </cell>
          <cell r="D525">
            <v>6165.2995499999988</v>
          </cell>
          <cell r="E525">
            <v>4301.7377500000002</v>
          </cell>
          <cell r="F525">
            <v>3551.3476999999998</v>
          </cell>
          <cell r="G525">
            <v>5480.9519</v>
          </cell>
          <cell r="H525">
            <v>6536.5965999999989</v>
          </cell>
          <cell r="I525">
            <v>6747.3778000000002</v>
          </cell>
          <cell r="J525">
            <v>6747.3778000000002</v>
          </cell>
          <cell r="K525">
            <v>6536.5965999999989</v>
          </cell>
          <cell r="L525">
            <v>6747.3778000000002</v>
          </cell>
          <cell r="M525">
            <v>6536.5965999999989</v>
          </cell>
          <cell r="N525">
            <v>6747.3778000000002</v>
          </cell>
          <cell r="O525">
            <v>72949.100000000006</v>
          </cell>
        </row>
        <row r="527">
          <cell r="A527" t="str">
            <v>COMBUSTION TURBINES</v>
          </cell>
          <cell r="C527">
            <v>32.408090112905647</v>
          </cell>
          <cell r="D527">
            <v>80.800752814127492</v>
          </cell>
          <cell r="E527">
            <v>8.884521214509526</v>
          </cell>
          <cell r="F527">
            <v>18.5245696186246</v>
          </cell>
          <cell r="G527">
            <v>14.880131639459901</v>
          </cell>
          <cell r="H527">
            <v>12.123311220774891</v>
          </cell>
          <cell r="I527">
            <v>207.84061321378505</v>
          </cell>
          <cell r="J527">
            <v>125.22936241825028</v>
          </cell>
          <cell r="K527">
            <v>103.95030661851472</v>
          </cell>
          <cell r="L527">
            <v>9.8677248166989173</v>
          </cell>
          <cell r="M527">
            <v>9.9969991839961505</v>
          </cell>
          <cell r="N527">
            <v>15.786992136287736</v>
          </cell>
          <cell r="O527">
            <v>640.29999999999984</v>
          </cell>
        </row>
        <row r="529">
          <cell r="A529" t="str">
            <v>DIESELS</v>
          </cell>
          <cell r="C529">
            <v>5.8937018870943607</v>
          </cell>
          <cell r="D529">
            <v>5.8850941858724966</v>
          </cell>
          <cell r="E529">
            <v>5.6677117854904724</v>
          </cell>
          <cell r="F529">
            <v>5.3547583813754018</v>
          </cell>
          <cell r="G529">
            <v>10.388016360540099</v>
          </cell>
          <cell r="H529">
            <v>9.8585167792251092</v>
          </cell>
          <cell r="I529">
            <v>5.0659437862149304</v>
          </cell>
          <cell r="J529">
            <v>5.1029585817497285</v>
          </cell>
          <cell r="K529">
            <v>5.1765293814852846</v>
          </cell>
          <cell r="L529">
            <v>5.3692031833010816</v>
          </cell>
          <cell r="M529">
            <v>5.6084368160038487</v>
          </cell>
          <cell r="N529">
            <v>5.6710878637122661</v>
          </cell>
          <cell r="O529">
            <v>75.3</v>
          </cell>
        </row>
        <row r="531">
          <cell r="A531" t="str">
            <v xml:space="preserve">  TOTAL GENERATION</v>
          </cell>
          <cell r="C531">
            <v>40160.600000000006</v>
          </cell>
          <cell r="D531">
            <v>37528.300000000003</v>
          </cell>
          <cell r="E531">
            <v>31680.300000000003</v>
          </cell>
          <cell r="F531">
            <v>22293.9</v>
          </cell>
          <cell r="G531">
            <v>28468.700000000004</v>
          </cell>
          <cell r="H531">
            <v>44254.1</v>
          </cell>
          <cell r="I531">
            <v>51665.8</v>
          </cell>
          <cell r="J531">
            <v>51434.299999999996</v>
          </cell>
          <cell r="K531">
            <v>31976.899999999998</v>
          </cell>
          <cell r="L531">
            <v>27463.700000000004</v>
          </cell>
          <cell r="M531">
            <v>27976.400000000001</v>
          </cell>
          <cell r="N531">
            <v>36121.599999999999</v>
          </cell>
          <cell r="O531">
            <v>431024.60000000003</v>
          </cell>
        </row>
        <row r="533">
          <cell r="A533" t="str">
            <v>POWER PURCHASES</v>
          </cell>
        </row>
        <row r="534">
          <cell r="A534" t="str">
            <v xml:space="preserve">  Short-term - Other Utilities</v>
          </cell>
          <cell r="C534">
            <v>81610.716630251016</v>
          </cell>
          <cell r="D534">
            <v>65610.57108425512</v>
          </cell>
          <cell r="E534">
            <v>74565.070185863238</v>
          </cell>
          <cell r="F534">
            <v>67855.519773507651</v>
          </cell>
          <cell r="G534">
            <v>89958.147098652218</v>
          </cell>
          <cell r="H534">
            <v>159406.62244032157</v>
          </cell>
          <cell r="I534">
            <v>308951.61221789679</v>
          </cell>
          <cell r="J534">
            <v>298868.85052939726</v>
          </cell>
          <cell r="K534">
            <v>108524.69422466808</v>
          </cell>
          <cell r="L534">
            <v>66016.368245767633</v>
          </cell>
          <cell r="M534">
            <v>51022.672363820668</v>
          </cell>
          <cell r="N534">
            <v>75222.759354149603</v>
          </cell>
          <cell r="O534">
            <v>1447613.7</v>
          </cell>
        </row>
        <row r="535">
          <cell r="A535" t="str">
            <v xml:space="preserve">  Non-utility Generation</v>
          </cell>
          <cell r="C535">
            <v>13418.160000000002</v>
          </cell>
          <cell r="D535">
            <v>14950.36</v>
          </cell>
          <cell r="E535">
            <v>13763.72</v>
          </cell>
          <cell r="F535">
            <v>13320.36</v>
          </cell>
          <cell r="G535">
            <v>13137.800000000001</v>
          </cell>
          <cell r="H535">
            <v>15230.720000000001</v>
          </cell>
          <cell r="I535">
            <v>13763.72</v>
          </cell>
          <cell r="J535">
            <v>13053.039999999999</v>
          </cell>
          <cell r="K535">
            <v>12146.760000000002</v>
          </cell>
          <cell r="L535">
            <v>13150.84</v>
          </cell>
          <cell r="M535">
            <v>13900.64</v>
          </cell>
          <cell r="N535">
            <v>15595.84</v>
          </cell>
          <cell r="O535">
            <v>165431.9</v>
          </cell>
        </row>
        <row r="536">
          <cell r="A536" t="str">
            <v xml:space="preserve">  Safe Harbor</v>
          </cell>
          <cell r="C536">
            <v>866.1</v>
          </cell>
          <cell r="D536">
            <v>901.9</v>
          </cell>
          <cell r="E536">
            <v>1586</v>
          </cell>
          <cell r="F536">
            <v>1569.4</v>
          </cell>
          <cell r="G536">
            <v>1152.9000000000001</v>
          </cell>
          <cell r="H536">
            <v>648.20000000000005</v>
          </cell>
          <cell r="I536">
            <v>430.3</v>
          </cell>
          <cell r="J536">
            <v>308.89999999999998</v>
          </cell>
          <cell r="K536">
            <v>284.10000000000002</v>
          </cell>
          <cell r="L536">
            <v>435.8</v>
          </cell>
          <cell r="M536">
            <v>700.6</v>
          </cell>
          <cell r="N536">
            <v>915.7</v>
          </cell>
          <cell r="O536">
            <v>9799.9</v>
          </cell>
        </row>
        <row r="537">
          <cell r="A537" t="str">
            <v xml:space="preserve">  PJM Interchange</v>
          </cell>
          <cell r="C537">
            <v>0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</row>
        <row r="538">
          <cell r="A538" t="str">
            <v xml:space="preserve">  PASNY </v>
          </cell>
          <cell r="C538">
            <v>47.9</v>
          </cell>
          <cell r="D538">
            <v>47.9</v>
          </cell>
          <cell r="E538">
            <v>47.9</v>
          </cell>
          <cell r="F538">
            <v>47.9</v>
          </cell>
          <cell r="G538">
            <v>47.9</v>
          </cell>
          <cell r="H538">
            <v>47.9</v>
          </cell>
          <cell r="I538">
            <v>47.9</v>
          </cell>
          <cell r="J538">
            <v>47.9</v>
          </cell>
          <cell r="K538">
            <v>47.9</v>
          </cell>
          <cell r="L538">
            <v>47.9</v>
          </cell>
          <cell r="M538">
            <v>47.9</v>
          </cell>
          <cell r="N538">
            <v>47.9</v>
          </cell>
          <cell r="O538">
            <v>574.79999999999984</v>
          </cell>
        </row>
        <row r="539">
          <cell r="A539" t="str">
            <v xml:space="preserve">  Borderline</v>
          </cell>
          <cell r="C539">
            <v>10.5</v>
          </cell>
          <cell r="D539">
            <v>10.5</v>
          </cell>
          <cell r="E539">
            <v>10.5</v>
          </cell>
          <cell r="F539">
            <v>10.5</v>
          </cell>
          <cell r="G539">
            <v>10.5</v>
          </cell>
          <cell r="H539">
            <v>10.5</v>
          </cell>
          <cell r="I539">
            <v>10.5</v>
          </cell>
          <cell r="J539">
            <v>10.5</v>
          </cell>
          <cell r="K539">
            <v>10.5</v>
          </cell>
          <cell r="L539">
            <v>10.5</v>
          </cell>
          <cell r="M539">
            <v>10.5</v>
          </cell>
          <cell r="N539">
            <v>10.5</v>
          </cell>
          <cell r="O539">
            <v>126</v>
          </cell>
        </row>
        <row r="541">
          <cell r="A541" t="str">
            <v xml:space="preserve">    TOTAL POWER PURCHASES</v>
          </cell>
          <cell r="C541">
            <v>95953.4</v>
          </cell>
          <cell r="D541">
            <v>81521.299999999988</v>
          </cell>
          <cell r="E541">
            <v>89973.2</v>
          </cell>
          <cell r="F541">
            <v>82803.699999999983</v>
          </cell>
          <cell r="G541">
            <v>104307.2</v>
          </cell>
          <cell r="H541">
            <v>175343.90000000002</v>
          </cell>
          <cell r="I541">
            <v>323204</v>
          </cell>
          <cell r="J541">
            <v>312289.20000000007</v>
          </cell>
          <cell r="K541">
            <v>121014</v>
          </cell>
          <cell r="L541">
            <v>79661.399999999994</v>
          </cell>
          <cell r="M541">
            <v>65682.299999999988</v>
          </cell>
          <cell r="N541">
            <v>91792.7</v>
          </cell>
          <cell r="O541">
            <v>1623546.3</v>
          </cell>
        </row>
        <row r="543">
          <cell r="A543" t="str">
            <v>TOTAL ENERGY AVAILABLE</v>
          </cell>
          <cell r="C543">
            <v>136114</v>
          </cell>
          <cell r="D543">
            <v>119049.59999999999</v>
          </cell>
          <cell r="E543">
            <v>121653.5</v>
          </cell>
          <cell r="F543">
            <v>105097.59999999998</v>
          </cell>
          <cell r="G543">
            <v>132775.9</v>
          </cell>
          <cell r="H543">
            <v>219598.00000000003</v>
          </cell>
          <cell r="I543">
            <v>374869.8</v>
          </cell>
          <cell r="J543">
            <v>363723.50000000006</v>
          </cell>
          <cell r="K543">
            <v>152990.9</v>
          </cell>
          <cell r="L543">
            <v>107125.1</v>
          </cell>
          <cell r="M543">
            <v>93658.699999999983</v>
          </cell>
          <cell r="N543">
            <v>127914.29999999999</v>
          </cell>
          <cell r="O543">
            <v>2054570.9</v>
          </cell>
        </row>
        <row r="544">
          <cell r="C544" t="str">
            <v xml:space="preserve"> --------</v>
          </cell>
          <cell r="D544" t="str">
            <v xml:space="preserve"> --------</v>
          </cell>
          <cell r="E544" t="str">
            <v xml:space="preserve"> --------</v>
          </cell>
          <cell r="F544" t="str">
            <v xml:space="preserve"> --------</v>
          </cell>
          <cell r="G544" t="str">
            <v xml:space="preserve"> --------</v>
          </cell>
          <cell r="H544" t="str">
            <v xml:space="preserve"> --------</v>
          </cell>
          <cell r="I544" t="str">
            <v xml:space="preserve"> --------</v>
          </cell>
          <cell r="J544" t="str">
            <v xml:space="preserve"> --------</v>
          </cell>
          <cell r="K544" t="str">
            <v xml:space="preserve"> --------</v>
          </cell>
          <cell r="L544" t="str">
            <v xml:space="preserve"> --------</v>
          </cell>
          <cell r="M544" t="str">
            <v xml:space="preserve"> --------</v>
          </cell>
          <cell r="N544" t="str">
            <v xml:space="preserve"> --------</v>
          </cell>
          <cell r="O544" t="str">
            <v xml:space="preserve"> ---------</v>
          </cell>
        </row>
        <row r="545">
          <cell r="A545" t="str">
            <v>NON-SYSTEM ENERGY SALES</v>
          </cell>
        </row>
        <row r="546">
          <cell r="A546" t="str">
            <v xml:space="preserve">  Sales to ACE 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</row>
        <row r="547">
          <cell r="A547" t="str">
            <v xml:space="preserve">  Sales to JCP&amp;L </v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</row>
        <row r="548">
          <cell r="A548" t="str">
            <v xml:space="preserve">  Sales to BG&amp;E</v>
          </cell>
          <cell r="C548">
            <v>-452.1</v>
          </cell>
          <cell r="D548">
            <v>-406.9</v>
          </cell>
          <cell r="E548">
            <v>-283.90000000000003</v>
          </cell>
          <cell r="F548">
            <v>-234.4</v>
          </cell>
          <cell r="G548">
            <v>-361.6</v>
          </cell>
          <cell r="H548">
            <v>-431.5</v>
          </cell>
          <cell r="I548">
            <v>-445.4</v>
          </cell>
          <cell r="J548">
            <v>-445.4</v>
          </cell>
          <cell r="K548">
            <v>-431.5</v>
          </cell>
          <cell r="L548">
            <v>-445.4</v>
          </cell>
          <cell r="M548">
            <v>-431.5</v>
          </cell>
          <cell r="N548">
            <v>-445.4</v>
          </cell>
          <cell r="O548">
            <v>-4815</v>
          </cell>
        </row>
        <row r="549">
          <cell r="A549" t="str">
            <v xml:space="preserve">  Sales to JCP&amp;L</v>
          </cell>
          <cell r="C549">
            <v>-2402.857368</v>
          </cell>
          <cell r="D549">
            <v>-2194.0551359999999</v>
          </cell>
          <cell r="E549">
            <v>-2395.8845999999999</v>
          </cell>
          <cell r="F549">
            <v>-2232.5985359999995</v>
          </cell>
          <cell r="G549">
            <v>-2345.5507679999996</v>
          </cell>
          <cell r="H549">
            <v>-2530.2823200000003</v>
          </cell>
          <cell r="I549">
            <v>-2793.4595999999997</v>
          </cell>
          <cell r="J549">
            <v>-2789.7544800000001</v>
          </cell>
          <cell r="K549">
            <v>-2117.3032800000001</v>
          </cell>
          <cell r="L549">
            <v>-1907.4987450000001</v>
          </cell>
          <cell r="M549">
            <v>-1962.43776</v>
          </cell>
          <cell r="N549">
            <v>-2245.1196960000002</v>
          </cell>
          <cell r="O549">
            <v>-27917</v>
          </cell>
        </row>
        <row r="550">
          <cell r="A550" t="str">
            <v xml:space="preserve">  PJM Interchange </v>
          </cell>
          <cell r="C550">
            <v>-24248.5</v>
          </cell>
          <cell r="D550">
            <v>-22945.8</v>
          </cell>
          <cell r="E550">
            <v>-9608.4</v>
          </cell>
          <cell r="F550">
            <v>-12.9</v>
          </cell>
          <cell r="G550">
            <v>-13697.7</v>
          </cell>
          <cell r="H550">
            <v>-48341</v>
          </cell>
          <cell r="I550">
            <v>-65322.9</v>
          </cell>
          <cell r="J550">
            <v>-65608.899999999994</v>
          </cell>
          <cell r="K550">
            <v>-27815.7</v>
          </cell>
          <cell r="L550">
            <v>-18660.5</v>
          </cell>
          <cell r="M550">
            <v>-14997.7</v>
          </cell>
          <cell r="N550">
            <v>-19557</v>
          </cell>
          <cell r="O550">
            <v>-330817</v>
          </cell>
        </row>
        <row r="551">
          <cell r="A551" t="str">
            <v xml:space="preserve">  Additional Gen Avail. For Sale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</row>
        <row r="552">
          <cell r="A552" t="str">
            <v xml:space="preserve">  Sales to Other</v>
          </cell>
          <cell r="C552">
            <v>-86296.8</v>
          </cell>
          <cell r="D552">
            <v>-69982.7</v>
          </cell>
          <cell r="E552">
            <v>-78930.100000000006</v>
          </cell>
          <cell r="F552">
            <v>-72035.600000000006</v>
          </cell>
          <cell r="G552">
            <v>-94729.7</v>
          </cell>
          <cell r="H552">
            <v>-165834</v>
          </cell>
          <cell r="I552">
            <v>-318257.59999999998</v>
          </cell>
          <cell r="J552">
            <v>-308077.2</v>
          </cell>
          <cell r="K552">
            <v>-113801.1</v>
          </cell>
          <cell r="L552">
            <v>-70169.8</v>
          </cell>
          <cell r="M552">
            <v>-54835.3</v>
          </cell>
          <cell r="N552">
            <v>-79606.399999999994</v>
          </cell>
          <cell r="O552">
            <v>-1512556.3</v>
          </cell>
        </row>
        <row r="554">
          <cell r="A554" t="str">
            <v xml:space="preserve">    TOTAL NON-SYSTEM ENERGY SALES</v>
          </cell>
          <cell r="C554">
            <v>-113400.25736800001</v>
          </cell>
          <cell r="D554">
            <v>-95529.455136000004</v>
          </cell>
          <cell r="E554">
            <v>-91218.284600000014</v>
          </cell>
          <cell r="F554">
            <v>-74515.498535999999</v>
          </cell>
          <cell r="G554">
            <v>-111134.550768</v>
          </cell>
          <cell r="H554">
            <v>-217136.78232</v>
          </cell>
          <cell r="I554">
            <v>-386819.35959999997</v>
          </cell>
          <cell r="J554">
            <v>-376921.25448</v>
          </cell>
          <cell r="K554">
            <v>-144165.60328000001</v>
          </cell>
          <cell r="L554">
            <v>-91183.198745000002</v>
          </cell>
          <cell r="M554">
            <v>-72226.937760000001</v>
          </cell>
          <cell r="N554">
            <v>-101853.919696</v>
          </cell>
          <cell r="O554">
            <v>-1876105.2999999998</v>
          </cell>
        </row>
        <row r="556">
          <cell r="A556" t="str">
            <v>Cost of Emission Allowances Consumed</v>
          </cell>
          <cell r="C556">
            <v>4755</v>
          </cell>
          <cell r="D556">
            <v>4351</v>
          </cell>
          <cell r="E556">
            <v>4159</v>
          </cell>
          <cell r="F556">
            <v>2959</v>
          </cell>
          <cell r="G556">
            <v>5775</v>
          </cell>
          <cell r="H556">
            <v>8878</v>
          </cell>
          <cell r="I556">
            <v>9860</v>
          </cell>
          <cell r="J556">
            <v>9804</v>
          </cell>
          <cell r="K556">
            <v>6869</v>
          </cell>
          <cell r="L556">
            <v>3502</v>
          </cell>
          <cell r="M556">
            <v>3547</v>
          </cell>
          <cell r="N556">
            <v>4436</v>
          </cell>
          <cell r="O556">
            <v>68895</v>
          </cell>
        </row>
        <row r="559">
          <cell r="A559" t="str">
            <v>SYSTEM COST OF POWER</v>
          </cell>
          <cell r="C559">
            <v>27468.742631999994</v>
          </cell>
          <cell r="D559">
            <v>27871.144863999987</v>
          </cell>
          <cell r="E559">
            <v>34594.215399999986</v>
          </cell>
          <cell r="F559">
            <v>33541.101463999978</v>
          </cell>
          <cell r="G559">
            <v>27416.349231999993</v>
          </cell>
          <cell r="H559">
            <v>11339.217680000031</v>
          </cell>
          <cell r="I559">
            <v>-2089.5595999999787</v>
          </cell>
          <cell r="J559">
            <v>-3393.754479999945</v>
          </cell>
          <cell r="K559">
            <v>15694.296719999984</v>
          </cell>
          <cell r="L559">
            <v>19443.901255000004</v>
          </cell>
          <cell r="M559">
            <v>24978.762239999982</v>
          </cell>
          <cell r="N559">
            <v>30496.380303999991</v>
          </cell>
          <cell r="O559">
            <v>247360.59999999998</v>
          </cell>
        </row>
        <row r="561">
          <cell r="A561" t="str">
            <v>Expired Contract Effect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</row>
        <row r="563">
          <cell r="A563" t="str">
            <v>PUC CUST SYSTEM COST OF POWER</v>
          </cell>
          <cell r="C563">
            <v>27468.742631999994</v>
          </cell>
          <cell r="D563">
            <v>27871.144863999987</v>
          </cell>
          <cell r="E563">
            <v>34594.215399999986</v>
          </cell>
          <cell r="F563">
            <v>33541.101463999978</v>
          </cell>
          <cell r="G563">
            <v>27416.349231999993</v>
          </cell>
          <cell r="H563">
            <v>11339.217680000031</v>
          </cell>
          <cell r="I563">
            <v>-2089.5595999999787</v>
          </cell>
          <cell r="J563">
            <v>-3393.754479999945</v>
          </cell>
          <cell r="K563">
            <v>15694.296719999984</v>
          </cell>
          <cell r="L563">
            <v>19443.901255000004</v>
          </cell>
          <cell r="M563">
            <v>24978.762239999982</v>
          </cell>
          <cell r="N563">
            <v>30496.380303999991</v>
          </cell>
          <cell r="O563">
            <v>247360.59999999998</v>
          </cell>
        </row>
        <row r="564">
          <cell r="C564" t="str">
            <v xml:space="preserve"> ========</v>
          </cell>
          <cell r="D564" t="str">
            <v xml:space="preserve"> ========</v>
          </cell>
          <cell r="E564" t="str">
            <v xml:space="preserve"> ========</v>
          </cell>
          <cell r="F564" t="str">
            <v xml:space="preserve"> ========</v>
          </cell>
          <cell r="G564" t="str">
            <v xml:space="preserve"> ========</v>
          </cell>
          <cell r="H564" t="str">
            <v xml:space="preserve"> ========</v>
          </cell>
          <cell r="I564" t="str">
            <v xml:space="preserve"> ========</v>
          </cell>
          <cell r="J564" t="str">
            <v xml:space="preserve"> ========</v>
          </cell>
          <cell r="K564" t="str">
            <v xml:space="preserve"> ========</v>
          </cell>
          <cell r="L564" t="str">
            <v xml:space="preserve"> ========</v>
          </cell>
          <cell r="M564" t="str">
            <v xml:space="preserve"> ========</v>
          </cell>
          <cell r="N564" t="str">
            <v xml:space="preserve"> ========</v>
          </cell>
          <cell r="O564" t="str">
            <v xml:space="preserve"> =========</v>
          </cell>
        </row>
        <row r="565">
          <cell r="A565" t="str">
            <v>TOTAL EHV CHARGES (Page 14)</v>
          </cell>
          <cell r="C565">
            <v>1666.4582227079802</v>
          </cell>
          <cell r="D565">
            <v>1354.1332687383326</v>
          </cell>
          <cell r="E565">
            <v>1755.4069218740008</v>
          </cell>
          <cell r="F565">
            <v>1655.8754583339992</v>
          </cell>
          <cell r="G565">
            <v>1956.2270125847931</v>
          </cell>
          <cell r="H565">
            <v>2429.3204036500192</v>
          </cell>
          <cell r="I565">
            <v>2959.0158520921464</v>
          </cell>
          <cell r="J565">
            <v>2867.8231189440116</v>
          </cell>
          <cell r="K565">
            <v>2068.8050596554363</v>
          </cell>
          <cell r="L565">
            <v>1588.448347539588</v>
          </cell>
          <cell r="M565">
            <v>1239.7830332126398</v>
          </cell>
          <cell r="N565">
            <v>1762.4427017643839</v>
          </cell>
          <cell r="O565">
            <v>23303.600000000002</v>
          </cell>
        </row>
        <row r="567">
          <cell r="A567" t="str">
            <v>EXPENSE NOT RECOVERED THROUGH ECR</v>
          </cell>
        </row>
        <row r="568">
          <cell r="A568" t="str">
            <v xml:space="preserve">    Sun Oil Adjustment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</row>
        <row r="569">
          <cell r="A569" t="str">
            <v xml:space="preserve">    Safe Harbor(1/3)</v>
          </cell>
          <cell r="C569">
            <v>866.1</v>
          </cell>
          <cell r="D569">
            <v>901.9</v>
          </cell>
          <cell r="E569">
            <v>1586</v>
          </cell>
          <cell r="F569">
            <v>1569.4</v>
          </cell>
          <cell r="G569">
            <v>1152.9000000000001</v>
          </cell>
          <cell r="H569">
            <v>648.20000000000005</v>
          </cell>
          <cell r="I569">
            <v>430.3</v>
          </cell>
          <cell r="J569">
            <v>308.89999999999998</v>
          </cell>
          <cell r="K569">
            <v>284.10000000000002</v>
          </cell>
          <cell r="L569">
            <v>435.8</v>
          </cell>
          <cell r="M569">
            <v>700.6</v>
          </cell>
          <cell r="N569">
            <v>915.7</v>
          </cell>
          <cell r="O569">
            <v>9799.9</v>
          </cell>
        </row>
        <row r="570">
          <cell r="A570" t="str">
            <v xml:space="preserve">    Installed Capacity Payments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</row>
        <row r="572">
          <cell r="A572" t="str">
            <v xml:space="preserve">  TOTAL NOT RECOVERED THROUGH ECR</v>
          </cell>
          <cell r="C572">
            <v>866.1</v>
          </cell>
          <cell r="D572">
            <v>901.9</v>
          </cell>
          <cell r="E572">
            <v>1586</v>
          </cell>
          <cell r="F572">
            <v>1569.4</v>
          </cell>
          <cell r="G572">
            <v>1152.9000000000001</v>
          </cell>
          <cell r="H572">
            <v>648.20000000000005</v>
          </cell>
          <cell r="I572">
            <v>430.3</v>
          </cell>
          <cell r="J572">
            <v>308.89999999999998</v>
          </cell>
          <cell r="K572">
            <v>284.10000000000002</v>
          </cell>
          <cell r="L572">
            <v>435.8</v>
          </cell>
          <cell r="M572">
            <v>700.6</v>
          </cell>
          <cell r="N572">
            <v>915.7</v>
          </cell>
          <cell r="O572">
            <v>9799.9</v>
          </cell>
        </row>
        <row r="574">
          <cell r="A574" t="str">
            <v>ENERGY COST APPLICABLE TO ECR</v>
          </cell>
          <cell r="C574">
            <v>28269.100854707976</v>
          </cell>
          <cell r="D574">
            <v>28323.378132738319</v>
          </cell>
          <cell r="E574">
            <v>34763.622321873991</v>
          </cell>
          <cell r="F574">
            <v>33627.576922333974</v>
          </cell>
          <cell r="G574">
            <v>28219.676244584785</v>
          </cell>
          <cell r="H574">
            <v>13120.338083650049</v>
          </cell>
          <cell r="I574">
            <v>439.15625209216751</v>
          </cell>
          <cell r="J574">
            <v>-834.83136105593348</v>
          </cell>
          <cell r="K574">
            <v>17479.00177965542</v>
          </cell>
          <cell r="L574">
            <v>20596.549602539591</v>
          </cell>
          <cell r="M574">
            <v>25517.945273212623</v>
          </cell>
          <cell r="N574">
            <v>31343.123005764373</v>
          </cell>
          <cell r="O574">
            <v>260864.60000000003</v>
          </cell>
        </row>
        <row r="575">
          <cell r="C575" t="str">
            <v xml:space="preserve"> ========</v>
          </cell>
          <cell r="D575" t="str">
            <v xml:space="preserve"> ========</v>
          </cell>
          <cell r="E575" t="str">
            <v xml:space="preserve"> ========</v>
          </cell>
          <cell r="F575" t="str">
            <v xml:space="preserve"> ========</v>
          </cell>
          <cell r="G575" t="str">
            <v xml:space="preserve"> ========</v>
          </cell>
          <cell r="H575" t="str">
            <v xml:space="preserve"> ========</v>
          </cell>
          <cell r="I575" t="str">
            <v xml:space="preserve"> ========</v>
          </cell>
          <cell r="J575" t="str">
            <v xml:space="preserve"> ========</v>
          </cell>
          <cell r="K575" t="str">
            <v xml:space="preserve"> ========</v>
          </cell>
          <cell r="L575" t="str">
            <v xml:space="preserve"> ========</v>
          </cell>
          <cell r="M575" t="str">
            <v xml:space="preserve"> ========</v>
          </cell>
          <cell r="N575" t="str">
            <v xml:space="preserve"> ========</v>
          </cell>
          <cell r="O575" t="str">
            <v xml:space="preserve"> =========</v>
          </cell>
        </row>
        <row r="576">
          <cell r="A576" t="str">
            <v xml:space="preserve">  PORTION FOR PPUC CUSTOMERS</v>
          </cell>
          <cell r="B576">
            <v>1</v>
          </cell>
          <cell r="C576">
            <v>28269.1</v>
          </cell>
          <cell r="D576">
            <v>28323.4</v>
          </cell>
          <cell r="E576">
            <v>34763.599999999999</v>
          </cell>
          <cell r="F576">
            <v>33627.599999999999</v>
          </cell>
          <cell r="G576">
            <v>28219.7</v>
          </cell>
          <cell r="H576">
            <v>13120.3</v>
          </cell>
          <cell r="I576">
            <v>439.2</v>
          </cell>
          <cell r="J576">
            <v>-834.8</v>
          </cell>
          <cell r="K576">
            <v>17479</v>
          </cell>
          <cell r="L576">
            <v>20596.5</v>
          </cell>
          <cell r="M576">
            <v>25517.9</v>
          </cell>
          <cell r="N576">
            <v>31343.1</v>
          </cell>
          <cell r="O576">
            <v>260864.60000000003</v>
          </cell>
        </row>
        <row r="577">
          <cell r="F577" t="str">
            <v xml:space="preserve">                              NET COST FOR JCP&amp;L SALE</v>
          </cell>
          <cell r="L577" t="str">
            <v>CASE:2001 FORECAST</v>
          </cell>
          <cell r="P577" t="str">
            <v>11</v>
          </cell>
        </row>
        <row r="578">
          <cell r="F578" t="str">
            <v xml:space="preserve">                    </v>
          </cell>
          <cell r="L578">
            <v>36851</v>
          </cell>
        </row>
        <row r="579">
          <cell r="F579" t="str">
            <v xml:space="preserve">                               (Thousands of Dollars)     </v>
          </cell>
        </row>
        <row r="581">
          <cell r="A581" t="str">
            <v>JCPL FUEL EXPENSE</v>
          </cell>
          <cell r="C581" t="str">
            <v>JANUARY</v>
          </cell>
          <cell r="D581" t="str">
            <v>FEBRUARY</v>
          </cell>
          <cell r="E581" t="str">
            <v>MARCH</v>
          </cell>
          <cell r="F581" t="str">
            <v>APRIL</v>
          </cell>
          <cell r="G581" t="str">
            <v>MAY</v>
          </cell>
          <cell r="H581" t="str">
            <v>JUNE</v>
          </cell>
          <cell r="I581" t="str">
            <v>JULY</v>
          </cell>
          <cell r="J581" t="str">
            <v>AUGUST</v>
          </cell>
          <cell r="K581" t="str">
            <v>SEPTEMBER</v>
          </cell>
          <cell r="L581" t="str">
            <v>OCTOBER</v>
          </cell>
          <cell r="M581" t="str">
            <v>NOVEMBER</v>
          </cell>
          <cell r="N581" t="str">
            <v>DECEMBER</v>
          </cell>
          <cell r="O581" t="str">
            <v>TOTAL</v>
          </cell>
        </row>
        <row r="582">
          <cell r="A582" t="str">
            <v xml:space="preserve">                 </v>
          </cell>
        </row>
        <row r="583">
          <cell r="A583" t="str">
            <v xml:space="preserve">    Brunner Island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</row>
        <row r="584">
          <cell r="A584" t="str">
            <v xml:space="preserve">    Martins Creek 1-2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</row>
        <row r="585">
          <cell r="A585" t="str">
            <v xml:space="preserve">    Sunbury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</row>
        <row r="586">
          <cell r="A586" t="str">
            <v xml:space="preserve">    Holtwood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</row>
        <row r="587">
          <cell r="A587" t="str">
            <v xml:space="preserve">    Keystone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</row>
        <row r="588">
          <cell r="A588" t="str">
            <v xml:space="preserve">    Conemaugh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</row>
        <row r="589">
          <cell r="A589" t="str">
            <v xml:space="preserve">    Montour</v>
          </cell>
          <cell r="C589">
            <v>0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</row>
        <row r="590">
          <cell r="A590" t="str">
            <v xml:space="preserve">    Retired Miner's Health Care Costs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</row>
        <row r="591">
          <cell r="A591" t="str">
            <v xml:space="preserve">    Conemaugh Scrubber Costs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</row>
        <row r="592">
          <cell r="C592" t="str">
            <v xml:space="preserve"> ========</v>
          </cell>
          <cell r="D592" t="str">
            <v xml:space="preserve"> ========</v>
          </cell>
          <cell r="E592" t="str">
            <v xml:space="preserve"> ========</v>
          </cell>
          <cell r="F592" t="str">
            <v xml:space="preserve"> ========</v>
          </cell>
          <cell r="G592" t="str">
            <v xml:space="preserve"> ========</v>
          </cell>
          <cell r="H592" t="str">
            <v xml:space="preserve"> ========</v>
          </cell>
          <cell r="I592" t="str">
            <v xml:space="preserve"> ========</v>
          </cell>
          <cell r="J592" t="str">
            <v xml:space="preserve"> ========</v>
          </cell>
          <cell r="K592" t="str">
            <v xml:space="preserve"> ========</v>
          </cell>
          <cell r="L592" t="str">
            <v xml:space="preserve"> ========</v>
          </cell>
          <cell r="M592" t="str">
            <v xml:space="preserve"> ========</v>
          </cell>
          <cell r="N592" t="str">
            <v xml:space="preserve"> ========</v>
          </cell>
          <cell r="O592" t="str">
            <v xml:space="preserve"> ========</v>
          </cell>
        </row>
        <row r="593">
          <cell r="A593" t="str">
            <v xml:space="preserve"> TOTAL COAL EXPENSE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</row>
        <row r="595">
          <cell r="A595" t="str">
            <v xml:space="preserve">    Susquehanna 1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</row>
        <row r="596">
          <cell r="A596" t="str">
            <v xml:space="preserve">    Susquehanna 2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</row>
        <row r="597">
          <cell r="A597" t="str">
            <v xml:space="preserve">    Susquehanna 1 (Spent Fuel)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</row>
        <row r="598">
          <cell r="A598" t="str">
            <v xml:space="preserve">    Susquehanna 2 (Spent Fuel)</v>
          </cell>
          <cell r="C598">
            <v>0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</row>
        <row r="599">
          <cell r="A599" t="str">
            <v xml:space="preserve">    D&amp;D Expense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</row>
        <row r="600">
          <cell r="C600" t="str">
            <v xml:space="preserve"> ========</v>
          </cell>
          <cell r="D600" t="str">
            <v xml:space="preserve"> ========</v>
          </cell>
          <cell r="E600" t="str">
            <v xml:space="preserve"> ========</v>
          </cell>
          <cell r="F600" t="str">
            <v xml:space="preserve"> ========</v>
          </cell>
          <cell r="G600" t="str">
            <v xml:space="preserve"> ========</v>
          </cell>
          <cell r="H600" t="str">
            <v xml:space="preserve"> ========</v>
          </cell>
          <cell r="I600" t="str">
            <v xml:space="preserve"> ========</v>
          </cell>
          <cell r="J600" t="str">
            <v xml:space="preserve"> ========</v>
          </cell>
          <cell r="K600" t="str">
            <v xml:space="preserve"> ========</v>
          </cell>
          <cell r="L600" t="str">
            <v xml:space="preserve"> ========</v>
          </cell>
          <cell r="M600" t="str">
            <v xml:space="preserve"> ========</v>
          </cell>
          <cell r="N600" t="str">
            <v xml:space="preserve"> ========</v>
          </cell>
          <cell r="O600" t="str">
            <v xml:space="preserve"> ========</v>
          </cell>
        </row>
        <row r="601">
          <cell r="A601" t="str">
            <v xml:space="preserve"> TOTAL NUCLEAR EXPENSE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</row>
        <row r="603">
          <cell r="A603" t="str">
            <v xml:space="preserve"> Martins Creek 3-4</v>
          </cell>
          <cell r="C603">
            <v>0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</row>
        <row r="604">
          <cell r="A604" t="str">
            <v xml:space="preserve">    Sun Oil Adjustment</v>
          </cell>
          <cell r="C604">
            <v>0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</row>
        <row r="606">
          <cell r="A606" t="str">
            <v xml:space="preserve"> COMBUSTION TURBINES</v>
          </cell>
          <cell r="C606">
            <v>0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</row>
        <row r="608">
          <cell r="A608" t="str">
            <v xml:space="preserve"> DIESELS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</row>
        <row r="609">
          <cell r="C609" t="str">
            <v xml:space="preserve"> ========</v>
          </cell>
          <cell r="D609" t="str">
            <v xml:space="preserve"> ========</v>
          </cell>
          <cell r="E609" t="str">
            <v xml:space="preserve"> ========</v>
          </cell>
          <cell r="F609" t="str">
            <v xml:space="preserve"> ========</v>
          </cell>
          <cell r="G609" t="str">
            <v xml:space="preserve"> ========</v>
          </cell>
          <cell r="H609" t="str">
            <v xml:space="preserve"> ========</v>
          </cell>
          <cell r="I609" t="str">
            <v xml:space="preserve"> ========</v>
          </cell>
          <cell r="J609" t="str">
            <v xml:space="preserve"> ========</v>
          </cell>
          <cell r="K609" t="str">
            <v xml:space="preserve"> ========</v>
          </cell>
          <cell r="L609" t="str">
            <v xml:space="preserve"> ========</v>
          </cell>
          <cell r="M609" t="str">
            <v xml:space="preserve"> ========</v>
          </cell>
          <cell r="N609" t="str">
            <v xml:space="preserve"> ========</v>
          </cell>
          <cell r="O609" t="str">
            <v xml:space="preserve"> ========</v>
          </cell>
        </row>
        <row r="610">
          <cell r="A610" t="str">
            <v>TOTAL JCP&amp;L FUEL EXPENSE</v>
          </cell>
          <cell r="C610">
            <v>0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</row>
        <row r="611">
          <cell r="A611" t="str">
            <v>JCP&amp;L SHARE UNLOADED SALES REVENUE</v>
          </cell>
          <cell r="C611">
            <v>0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</row>
        <row r="612">
          <cell r="A612" t="str">
            <v>JCP&amp;L SHARE OF EHV CHARGES (Page 14)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</row>
        <row r="613">
          <cell r="A613" t="str">
            <v>CREDIT FOR COST OF PP&amp;L LOADED SALES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</row>
        <row r="614">
          <cell r="C614" t="str">
            <v xml:space="preserve"> ========</v>
          </cell>
          <cell r="D614" t="str">
            <v xml:space="preserve"> ========</v>
          </cell>
          <cell r="E614" t="str">
            <v xml:space="preserve"> ========</v>
          </cell>
          <cell r="F614" t="str">
            <v xml:space="preserve"> ========</v>
          </cell>
          <cell r="G614" t="str">
            <v xml:space="preserve"> ========</v>
          </cell>
          <cell r="H614" t="str">
            <v xml:space="preserve"> ========</v>
          </cell>
          <cell r="I614" t="str">
            <v xml:space="preserve"> ========</v>
          </cell>
          <cell r="J614" t="str">
            <v xml:space="preserve"> ========</v>
          </cell>
          <cell r="K614" t="str">
            <v xml:space="preserve"> ========</v>
          </cell>
          <cell r="L614" t="str">
            <v xml:space="preserve"> ========</v>
          </cell>
          <cell r="M614" t="str">
            <v xml:space="preserve"> ========</v>
          </cell>
          <cell r="N614" t="str">
            <v xml:space="preserve"> ========</v>
          </cell>
          <cell r="O614" t="str">
            <v xml:space="preserve"> ========</v>
          </cell>
        </row>
        <row r="615">
          <cell r="A615" t="str">
            <v>NET COST FOR JCP&amp;L SALE</v>
          </cell>
          <cell r="C615">
            <v>0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</row>
        <row r="617">
          <cell r="A617" t="str">
            <v>COST FOR 150 MW SALE TO JCP&amp;L</v>
          </cell>
          <cell r="C617">
            <v>2402.857368</v>
          </cell>
          <cell r="D617">
            <v>2194.0551359999999</v>
          </cell>
          <cell r="E617">
            <v>2395.8845999999999</v>
          </cell>
          <cell r="F617">
            <v>2232.5985359999995</v>
          </cell>
          <cell r="G617">
            <v>2345.5507679999996</v>
          </cell>
          <cell r="H617">
            <v>2530.2823200000003</v>
          </cell>
          <cell r="I617">
            <v>2793.4595999999997</v>
          </cell>
          <cell r="J617">
            <v>2789.7544800000001</v>
          </cell>
          <cell r="K617">
            <v>2117.3032800000001</v>
          </cell>
          <cell r="L617">
            <v>1907.4987450000001</v>
          </cell>
          <cell r="M617">
            <v>1962.43776</v>
          </cell>
          <cell r="N617">
            <v>2245.1196960000002</v>
          </cell>
          <cell r="O617">
            <v>27917</v>
          </cell>
        </row>
        <row r="622">
          <cell r="L622" t="str">
            <v>CASE:2001 FORECAST</v>
          </cell>
        </row>
        <row r="623">
          <cell r="C623" t="str">
            <v xml:space="preserve">                    </v>
          </cell>
          <cell r="F623" t="str">
            <v xml:space="preserve">                              SALES OF NON-UTILITY GENERATION TO GPU</v>
          </cell>
          <cell r="L623">
            <v>36851</v>
          </cell>
        </row>
        <row r="626">
          <cell r="C626" t="str">
            <v>JANUARY</v>
          </cell>
          <cell r="D626" t="str">
            <v>FEBRUARY</v>
          </cell>
          <cell r="E626" t="str">
            <v>MARCH</v>
          </cell>
          <cell r="F626" t="str">
            <v>APRIL</v>
          </cell>
          <cell r="G626" t="str">
            <v>MAY</v>
          </cell>
          <cell r="H626" t="str">
            <v>JUNE</v>
          </cell>
          <cell r="I626" t="str">
            <v>JULY</v>
          </cell>
          <cell r="J626" t="str">
            <v>AUGUST</v>
          </cell>
          <cell r="K626" t="str">
            <v>SEPTEMBER</v>
          </cell>
          <cell r="L626" t="str">
            <v>OCTOBER</v>
          </cell>
          <cell r="M626" t="str">
            <v>NOVEMBER</v>
          </cell>
          <cell r="N626" t="str">
            <v>DECEMBER</v>
          </cell>
          <cell r="O626" t="str">
            <v>TOTAL</v>
          </cell>
        </row>
        <row r="627">
          <cell r="A627" t="str">
            <v>Total NUG Energy - GWH</v>
          </cell>
          <cell r="C627">
            <v>0</v>
          </cell>
          <cell r="D627">
            <v>0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</row>
        <row r="628">
          <cell r="A628" t="str">
            <v>Cost Rate - Mills/KWH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</row>
        <row r="629">
          <cell r="A629" t="str">
            <v>Transmission Charge - Mills/KWH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</row>
        <row r="630">
          <cell r="C630" t="str">
            <v xml:space="preserve"> ========</v>
          </cell>
          <cell r="D630" t="str">
            <v xml:space="preserve"> ========</v>
          </cell>
          <cell r="E630" t="str">
            <v xml:space="preserve"> ========</v>
          </cell>
          <cell r="F630" t="str">
            <v xml:space="preserve"> ========</v>
          </cell>
          <cell r="G630" t="str">
            <v xml:space="preserve"> ========</v>
          </cell>
          <cell r="H630" t="str">
            <v xml:space="preserve"> ========</v>
          </cell>
          <cell r="I630" t="str">
            <v xml:space="preserve"> ========</v>
          </cell>
          <cell r="J630" t="str">
            <v xml:space="preserve"> ========</v>
          </cell>
          <cell r="K630" t="str">
            <v xml:space="preserve"> ========</v>
          </cell>
          <cell r="L630" t="str">
            <v xml:space="preserve"> ========</v>
          </cell>
          <cell r="M630" t="str">
            <v xml:space="preserve"> ========</v>
          </cell>
          <cell r="N630" t="str">
            <v xml:space="preserve"> ========</v>
          </cell>
          <cell r="O630" t="str">
            <v xml:space="preserve"> ========</v>
          </cell>
        </row>
        <row r="631">
          <cell r="A631" t="str">
            <v>Total Cost - Thousands of Dollars</v>
          </cell>
          <cell r="C631">
            <v>0</v>
          </cell>
          <cell r="D631">
            <v>0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</row>
        <row r="658">
          <cell r="F658" t="str">
            <v xml:space="preserve">                         STATION GENERATION COST (FUEL ONLY)              </v>
          </cell>
          <cell r="L658" t="str">
            <v>CASE:2001 FORECAST</v>
          </cell>
          <cell r="P658" t="str">
            <v>12</v>
          </cell>
        </row>
        <row r="659">
          <cell r="F659" t="str">
            <v xml:space="preserve">                  </v>
          </cell>
          <cell r="L659">
            <v>36851</v>
          </cell>
        </row>
        <row r="660">
          <cell r="F660" t="str">
            <v xml:space="preserve">                                   (Mills / Kwh)       </v>
          </cell>
        </row>
        <row r="662">
          <cell r="A662" t="str">
            <v>COST OF GENERATION</v>
          </cell>
          <cell r="C662" t="str">
            <v>JANUARY</v>
          </cell>
          <cell r="D662" t="str">
            <v>FEBRUARY</v>
          </cell>
          <cell r="E662" t="str">
            <v>MARCH</v>
          </cell>
          <cell r="F662" t="str">
            <v>APRIL</v>
          </cell>
          <cell r="G662" t="str">
            <v>MAY</v>
          </cell>
          <cell r="H662" t="str">
            <v>JUNE</v>
          </cell>
          <cell r="I662" t="str">
            <v>JULY</v>
          </cell>
          <cell r="J662" t="str">
            <v>AUGUST</v>
          </cell>
          <cell r="K662" t="str">
            <v>SEPTEMBER</v>
          </cell>
          <cell r="L662" t="str">
            <v>OCTOBER</v>
          </cell>
          <cell r="M662" t="str">
            <v>NOVEMBER</v>
          </cell>
          <cell r="N662" t="str">
            <v>DECEMBER</v>
          </cell>
          <cell r="O662" t="str">
            <v>AVERAGE</v>
          </cell>
        </row>
        <row r="663">
          <cell r="A663" t="str">
            <v xml:space="preserve">                 </v>
          </cell>
        </row>
        <row r="664">
          <cell r="A664" t="str">
            <v xml:space="preserve">    BRUNNER ISLAND STATION</v>
          </cell>
          <cell r="C664">
            <v>14.83958</v>
          </cell>
          <cell r="D664">
            <v>14.853630000000001</v>
          </cell>
          <cell r="E664">
            <v>14.87533</v>
          </cell>
          <cell r="F664">
            <v>14.862679999999999</v>
          </cell>
          <cell r="G664">
            <v>14.92244</v>
          </cell>
          <cell r="H664">
            <v>14.752890000000001</v>
          </cell>
          <cell r="I664">
            <v>14.80805</v>
          </cell>
          <cell r="J664">
            <v>14.781330000000001</v>
          </cell>
          <cell r="K664">
            <v>11.270810000000001</v>
          </cell>
          <cell r="L664">
            <v>10.658580000000001</v>
          </cell>
          <cell r="M664">
            <v>14.93378</v>
          </cell>
          <cell r="N664">
            <v>15.144740000000001</v>
          </cell>
          <cell r="O664">
            <v>14.37467</v>
          </cell>
        </row>
        <row r="665">
          <cell r="A665" t="str">
            <v xml:space="preserve">    MARTINS CREEK 1-2</v>
          </cell>
          <cell r="C665">
            <v>15.722</v>
          </cell>
          <cell r="D665">
            <v>15.68322</v>
          </cell>
          <cell r="E665">
            <v>16.052160000000001</v>
          </cell>
          <cell r="F665">
            <v>15.92895</v>
          </cell>
          <cell r="G665">
            <v>16.1309</v>
          </cell>
          <cell r="H665">
            <v>15.835750000000001</v>
          </cell>
          <cell r="I665">
            <v>15.985200000000001</v>
          </cell>
          <cell r="J665">
            <v>15.77998</v>
          </cell>
          <cell r="K665">
            <v>13.682460000000001</v>
          </cell>
          <cell r="L665">
            <v>15.45926</v>
          </cell>
          <cell r="M665">
            <v>16.301200000000001</v>
          </cell>
          <cell r="N665">
            <v>16.08766</v>
          </cell>
          <cell r="O665">
            <v>15.795500000000001</v>
          </cell>
        </row>
        <row r="666">
          <cell r="A666" t="str">
            <v xml:space="preserve">    SUNBURY STATION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</row>
        <row r="667">
          <cell r="A667" t="str">
            <v xml:space="preserve">    HOLTWOOD STATION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</row>
        <row r="668">
          <cell r="A668" t="str">
            <v xml:space="preserve">    KEYSTONE STATION</v>
          </cell>
          <cell r="C668">
            <v>9.8110700000000008</v>
          </cell>
          <cell r="D668">
            <v>9.8308499999999999</v>
          </cell>
          <cell r="E668">
            <v>9.4387500000000006</v>
          </cell>
          <cell r="F668">
            <v>11.114140000000001</v>
          </cell>
          <cell r="G668">
            <v>19.26435</v>
          </cell>
          <cell r="H668">
            <v>8.5437200000000004</v>
          </cell>
          <cell r="I668">
            <v>9.0522799999999997</v>
          </cell>
          <cell r="J668">
            <v>10.73733</v>
          </cell>
          <cell r="K668">
            <v>10.334860000000001</v>
          </cell>
          <cell r="L668">
            <v>10.397790000000001</v>
          </cell>
          <cell r="M668">
            <v>10.02957</v>
          </cell>
          <cell r="N668">
            <v>9.5515699999999999</v>
          </cell>
          <cell r="O668">
            <v>10.29857</v>
          </cell>
        </row>
        <row r="669">
          <cell r="A669" t="str">
            <v xml:space="preserve">    CONEMAUGH STATION</v>
          </cell>
          <cell r="C669">
            <v>11.05373</v>
          </cell>
          <cell r="D669">
            <v>12.093999999999999</v>
          </cell>
          <cell r="E669">
            <v>11.177149999999999</v>
          </cell>
          <cell r="F669">
            <v>9.9148899999999998</v>
          </cell>
          <cell r="G669">
            <v>10.0686</v>
          </cell>
          <cell r="H669">
            <v>11.201409999999999</v>
          </cell>
          <cell r="I669">
            <v>10.31317</v>
          </cell>
          <cell r="J669">
            <v>10.314019999999999</v>
          </cell>
          <cell r="K669">
            <v>16.79993</v>
          </cell>
          <cell r="L669">
            <v>16.18515</v>
          </cell>
          <cell r="M669">
            <v>10.83203</v>
          </cell>
          <cell r="N669">
            <v>9.0416699999999999</v>
          </cell>
          <cell r="O669">
            <v>11.23142</v>
          </cell>
        </row>
        <row r="670">
          <cell r="A670" t="str">
            <v xml:space="preserve">    MONTOUR STATION</v>
          </cell>
          <cell r="C670">
            <v>13.14002</v>
          </cell>
          <cell r="D670">
            <v>12.967280000000001</v>
          </cell>
          <cell r="E670">
            <v>12.214779999999999</v>
          </cell>
          <cell r="F670">
            <v>12.83409</v>
          </cell>
          <cell r="G670">
            <v>14.83597</v>
          </cell>
          <cell r="H670">
            <v>13.003920000000001</v>
          </cell>
          <cell r="I670">
            <v>12.75163</v>
          </cell>
          <cell r="J670">
            <v>12.66264</v>
          </cell>
          <cell r="K670">
            <v>12.72326</v>
          </cell>
          <cell r="L670">
            <v>12.918150000000001</v>
          </cell>
          <cell r="M670">
            <v>12.85271</v>
          </cell>
          <cell r="N670">
            <v>12.97015</v>
          </cell>
          <cell r="O670">
            <v>12.93816</v>
          </cell>
        </row>
        <row r="671">
          <cell r="C671" t="str">
            <v xml:space="preserve"> ========</v>
          </cell>
          <cell r="D671" t="str">
            <v xml:space="preserve"> ========</v>
          </cell>
          <cell r="E671" t="str">
            <v xml:space="preserve"> ========</v>
          </cell>
          <cell r="F671" t="str">
            <v xml:space="preserve"> ========</v>
          </cell>
          <cell r="G671" t="str">
            <v xml:space="preserve"> ========</v>
          </cell>
          <cell r="H671" t="str">
            <v xml:space="preserve"> ========</v>
          </cell>
          <cell r="I671" t="str">
            <v xml:space="preserve"> ========</v>
          </cell>
          <cell r="J671" t="str">
            <v xml:space="preserve"> ========</v>
          </cell>
          <cell r="K671" t="str">
            <v xml:space="preserve"> ========</v>
          </cell>
          <cell r="L671" t="str">
            <v xml:space="preserve"> ========</v>
          </cell>
          <cell r="M671" t="str">
            <v xml:space="preserve"> ========</v>
          </cell>
          <cell r="N671" t="str">
            <v xml:space="preserve"> ========</v>
          </cell>
          <cell r="O671" t="str">
            <v xml:space="preserve"> ========</v>
          </cell>
        </row>
        <row r="672">
          <cell r="A672" t="str">
            <v xml:space="preserve"> AVERAGE COAL-FIRED GEN COST</v>
          </cell>
          <cell r="C672">
            <v>13.58005</v>
          </cell>
          <cell r="D672">
            <v>13.61042</v>
          </cell>
          <cell r="E672">
            <v>13.27909</v>
          </cell>
          <cell r="F672">
            <v>13.402850000000001</v>
          </cell>
          <cell r="G672">
            <v>14.577640000000001</v>
          </cell>
          <cell r="H672">
            <v>13.36754</v>
          </cell>
          <cell r="I672">
            <v>13.25836</v>
          </cell>
          <cell r="J672">
            <v>13.33403</v>
          </cell>
          <cell r="K672">
            <v>12.36313</v>
          </cell>
          <cell r="L672">
            <v>12.375679999999999</v>
          </cell>
          <cell r="M672">
            <v>13.35772</v>
          </cell>
          <cell r="N672">
            <v>13.435499999999999</v>
          </cell>
          <cell r="O672">
            <v>13.32531</v>
          </cell>
        </row>
        <row r="674">
          <cell r="A674" t="str">
            <v xml:space="preserve">    SUSQUEHANNA 1</v>
          </cell>
          <cell r="C674">
            <v>3.6198899999999998</v>
          </cell>
          <cell r="D674">
            <v>3.6198700000000001</v>
          </cell>
          <cell r="E674">
            <v>3.6198899999999998</v>
          </cell>
          <cell r="F674">
            <v>3.6198700000000001</v>
          </cell>
          <cell r="G674">
            <v>3.6200800000000002</v>
          </cell>
          <cell r="H674">
            <v>3.6198700000000001</v>
          </cell>
          <cell r="I674">
            <v>3.6198899999999998</v>
          </cell>
          <cell r="J674">
            <v>3.6198899999999998</v>
          </cell>
          <cell r="K674">
            <v>3.6198700000000001</v>
          </cell>
          <cell r="L674">
            <v>3.6198899999999998</v>
          </cell>
          <cell r="M674">
            <v>3.6198700000000001</v>
          </cell>
          <cell r="N674">
            <v>3.6198899999999998</v>
          </cell>
          <cell r="O674">
            <v>3.6200299999999999</v>
          </cell>
        </row>
        <row r="675">
          <cell r="A675" t="str">
            <v xml:space="preserve">    SUSQUEHANNA 2</v>
          </cell>
          <cell r="C675">
            <v>3.7800699999999998</v>
          </cell>
          <cell r="D675">
            <v>3.7801800000000001</v>
          </cell>
          <cell r="E675">
            <v>3.7796599999999998</v>
          </cell>
          <cell r="F675">
            <v>3.5907800000000001</v>
          </cell>
          <cell r="G675">
            <v>3.5900500000000002</v>
          </cell>
          <cell r="H675">
            <v>3.5900300000000001</v>
          </cell>
          <cell r="I675">
            <v>3.5899899999999998</v>
          </cell>
          <cell r="J675">
            <v>3.5899899999999998</v>
          </cell>
          <cell r="K675">
            <v>3.5900300000000001</v>
          </cell>
          <cell r="L675">
            <v>3.5899899999999998</v>
          </cell>
          <cell r="M675">
            <v>3.5900300000000001</v>
          </cell>
          <cell r="N675">
            <v>3.5899899999999998</v>
          </cell>
          <cell r="O675">
            <v>3.6300400000000002</v>
          </cell>
        </row>
        <row r="676">
          <cell r="C676" t="str">
            <v xml:space="preserve"> ========</v>
          </cell>
          <cell r="D676" t="str">
            <v xml:space="preserve"> ========</v>
          </cell>
          <cell r="E676" t="str">
            <v xml:space="preserve"> ========</v>
          </cell>
          <cell r="F676" t="str">
            <v xml:space="preserve"> ========</v>
          </cell>
          <cell r="G676" t="str">
            <v xml:space="preserve"> ========</v>
          </cell>
          <cell r="H676" t="str">
            <v xml:space="preserve"> ========</v>
          </cell>
          <cell r="I676" t="str">
            <v xml:space="preserve"> ========</v>
          </cell>
          <cell r="J676" t="str">
            <v xml:space="preserve"> ========</v>
          </cell>
          <cell r="K676" t="str">
            <v xml:space="preserve"> ========</v>
          </cell>
          <cell r="L676" t="str">
            <v xml:space="preserve"> ========</v>
          </cell>
          <cell r="M676" t="str">
            <v xml:space="preserve"> ========</v>
          </cell>
          <cell r="N676" t="str">
            <v xml:space="preserve"> ========</v>
          </cell>
          <cell r="O676" t="str">
            <v xml:space="preserve"> ========</v>
          </cell>
        </row>
        <row r="677">
          <cell r="A677" t="str">
            <v xml:space="preserve"> AVG NUCLEAR GEN COST(Excluding</v>
          </cell>
          <cell r="C677">
            <v>3.7000899999999999</v>
          </cell>
          <cell r="D677">
            <v>3.6995900000000002</v>
          </cell>
          <cell r="E677">
            <v>3.6515200000000001</v>
          </cell>
          <cell r="F677">
            <v>3.6183200000000002</v>
          </cell>
          <cell r="G677">
            <v>3.60168</v>
          </cell>
          <cell r="H677">
            <v>3.60487</v>
          </cell>
          <cell r="I677">
            <v>3.6047899999999999</v>
          </cell>
          <cell r="J677">
            <v>3.6047899999999999</v>
          </cell>
          <cell r="K677">
            <v>3.60487</v>
          </cell>
          <cell r="L677">
            <v>3.6047899999999999</v>
          </cell>
          <cell r="M677">
            <v>3.60487</v>
          </cell>
          <cell r="N677">
            <v>3.6047899999999999</v>
          </cell>
          <cell r="O677">
            <v>3.6247400000000001</v>
          </cell>
        </row>
        <row r="678">
          <cell r="A678" t="str">
            <v xml:space="preserve">    D&amp;D Expense)</v>
          </cell>
        </row>
        <row r="679">
          <cell r="A679" t="str">
            <v xml:space="preserve"> MARTINS CREEK 3-4(Excl Sun Oil)</v>
          </cell>
          <cell r="C679">
            <v>55.221020000000003</v>
          </cell>
          <cell r="D679">
            <v>50.928350000000002</v>
          </cell>
          <cell r="E679">
            <v>50.325299999999999</v>
          </cell>
          <cell r="F679">
            <v>48.271740000000001</v>
          </cell>
          <cell r="G679">
            <v>44.366709999999998</v>
          </cell>
          <cell r="H679">
            <v>43.411299999999997</v>
          </cell>
          <cell r="I679">
            <v>40.072119999999998</v>
          </cell>
          <cell r="J679">
            <v>39.618119999999998</v>
          </cell>
          <cell r="K679">
            <v>40.587580000000003</v>
          </cell>
          <cell r="L679">
            <v>41.003259999999997</v>
          </cell>
          <cell r="M679">
            <v>44.901820000000001</v>
          </cell>
          <cell r="N679">
            <v>44.376460000000002</v>
          </cell>
          <cell r="O679">
            <v>42.835290000000001</v>
          </cell>
        </row>
        <row r="680">
          <cell r="A680" t="str">
            <v>(Including #6 Oil and Gas)</v>
          </cell>
        </row>
        <row r="681">
          <cell r="A681" t="str">
            <v xml:space="preserve"> COMBUSTION TURBINES</v>
          </cell>
          <cell r="C681">
            <v>64.816050000000004</v>
          </cell>
          <cell r="D681">
            <v>89.778509999999997</v>
          </cell>
          <cell r="E681">
            <v>88.844319999999996</v>
          </cell>
          <cell r="F681">
            <v>92.622380000000007</v>
          </cell>
          <cell r="G681">
            <v>29.760200000000001</v>
          </cell>
          <cell r="H681">
            <v>24.246569999999998</v>
          </cell>
          <cell r="I681">
            <v>41.568109999999997</v>
          </cell>
          <cell r="J681">
            <v>78.268299999999996</v>
          </cell>
          <cell r="K681">
            <v>43.312609999999999</v>
          </cell>
          <cell r="L681">
            <v>49.338380000000001</v>
          </cell>
          <cell r="M681">
            <v>49.984749999999998</v>
          </cell>
          <cell r="N681">
            <v>78.934569999999994</v>
          </cell>
          <cell r="O681">
            <v>52.056910000000002</v>
          </cell>
        </row>
        <row r="683">
          <cell r="A683" t="str">
            <v xml:space="preserve"> DIESELS</v>
          </cell>
          <cell r="C683">
            <v>58.936430000000001</v>
          </cell>
          <cell r="D683">
            <v>58.850349999999999</v>
          </cell>
          <cell r="E683">
            <v>56.676549999999999</v>
          </cell>
          <cell r="F683">
            <v>53.547049999999999</v>
          </cell>
          <cell r="G683">
            <v>51.939819999999997</v>
          </cell>
          <cell r="H683">
            <v>49.292340000000003</v>
          </cell>
          <cell r="I683">
            <v>50.658929999999998</v>
          </cell>
          <cell r="J683">
            <v>51.02908</v>
          </cell>
          <cell r="K683">
            <v>51.764780000000002</v>
          </cell>
          <cell r="L683">
            <v>53.691490000000002</v>
          </cell>
          <cell r="M683">
            <v>56.08381</v>
          </cell>
          <cell r="N683">
            <v>56.71031</v>
          </cell>
          <cell r="O683">
            <v>53.785679999999999</v>
          </cell>
        </row>
        <row r="684">
          <cell r="C684" t="str">
            <v xml:space="preserve"> ========</v>
          </cell>
          <cell r="D684" t="str">
            <v xml:space="preserve"> ========</v>
          </cell>
          <cell r="E684" t="str">
            <v xml:space="preserve"> ========</v>
          </cell>
          <cell r="F684" t="str">
            <v xml:space="preserve"> ========</v>
          </cell>
          <cell r="G684" t="str">
            <v xml:space="preserve"> ========</v>
          </cell>
          <cell r="H684" t="str">
            <v xml:space="preserve"> ========</v>
          </cell>
          <cell r="I684" t="str">
            <v xml:space="preserve"> ========</v>
          </cell>
          <cell r="J684" t="str">
            <v xml:space="preserve"> ========</v>
          </cell>
          <cell r="K684" t="str">
            <v xml:space="preserve"> ========</v>
          </cell>
          <cell r="L684" t="str">
            <v xml:space="preserve"> ========</v>
          </cell>
          <cell r="M684" t="str">
            <v xml:space="preserve"> ========</v>
          </cell>
          <cell r="N684" t="str">
            <v xml:space="preserve"> ========</v>
          </cell>
          <cell r="O684" t="str">
            <v xml:space="preserve"> ========</v>
          </cell>
        </row>
        <row r="685">
          <cell r="A685" t="str">
            <v xml:space="preserve"> AVERAGE COST OF GENERATION</v>
          </cell>
          <cell r="C685">
            <v>10.76549</v>
          </cell>
          <cell r="D685">
            <v>10.88321</v>
          </cell>
          <cell r="E685">
            <v>10.734249999999999</v>
          </cell>
          <cell r="F685">
            <v>10.350479999999999</v>
          </cell>
          <cell r="G685">
            <v>10.50874</v>
          </cell>
          <cell r="H685">
            <v>11.714270000000001</v>
          </cell>
          <cell r="I685">
            <v>12.515499999999999</v>
          </cell>
          <cell r="J685">
            <v>12.498900000000001</v>
          </cell>
          <cell r="K685">
            <v>9.8023299999999995</v>
          </cell>
          <cell r="L685">
            <v>8.5346700000000002</v>
          </cell>
          <cell r="M685">
            <v>9.0853599999999997</v>
          </cell>
          <cell r="N685">
            <v>10.05878</v>
          </cell>
          <cell r="O685">
            <v>10.741720000000001</v>
          </cell>
        </row>
        <row r="686">
          <cell r="A686" t="str">
            <v xml:space="preserve">  (Excl. Sun Oil Adj and</v>
          </cell>
        </row>
        <row r="687">
          <cell r="A687" t="str">
            <v xml:space="preserve">      Nucl. D&amp;D Expense)</v>
          </cell>
        </row>
        <row r="689">
          <cell r="F689" t="str">
            <v xml:space="preserve">                         PJM INTERCHANGE PAYMENTS &amp; REVENUES</v>
          </cell>
          <cell r="L689" t="str">
            <v>CASE:2001 FORECAST</v>
          </cell>
          <cell r="P689" t="str">
            <v>13</v>
          </cell>
        </row>
        <row r="690">
          <cell r="F690" t="str">
            <v xml:space="preserve">                    </v>
          </cell>
          <cell r="L690">
            <v>36851</v>
          </cell>
        </row>
        <row r="692">
          <cell r="A692" t="str">
            <v>PJM INTERCHANGE</v>
          </cell>
          <cell r="C692" t="str">
            <v>JANUARY</v>
          </cell>
          <cell r="D692" t="str">
            <v>FEBRUARY</v>
          </cell>
          <cell r="E692" t="str">
            <v>MARCH</v>
          </cell>
          <cell r="F692" t="str">
            <v>APRIL</v>
          </cell>
          <cell r="G692" t="str">
            <v>MAY</v>
          </cell>
          <cell r="H692" t="str">
            <v>JUNE</v>
          </cell>
          <cell r="I692" t="str">
            <v>JULY</v>
          </cell>
          <cell r="J692" t="str">
            <v>AUGUST</v>
          </cell>
          <cell r="K692" t="str">
            <v>SEPTEMBER</v>
          </cell>
          <cell r="L692" t="str">
            <v>OCTOBER</v>
          </cell>
          <cell r="M692" t="str">
            <v>NOVEMBER</v>
          </cell>
          <cell r="N692" t="str">
            <v>DECEMBER</v>
          </cell>
          <cell r="O692" t="str">
            <v>TOTAL</v>
          </cell>
        </row>
        <row r="694">
          <cell r="A694" t="str">
            <v xml:space="preserve">  PJM PURCHASES</v>
          </cell>
          <cell r="C694" t="str">
            <v>PJM purchase rate comes from worksheet "twoparty by region."</v>
          </cell>
        </row>
        <row r="696">
          <cell r="A696" t="str">
            <v xml:space="preserve">    Purchases (GWH)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</row>
        <row r="697">
          <cell r="A697" t="str">
            <v xml:space="preserve">    Average Rate (Mills/KWH)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</row>
        <row r="698">
          <cell r="A698" t="str">
            <v xml:space="preserve">    Payments ($1000)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</row>
        <row r="700">
          <cell r="A700" t="str">
            <v xml:space="preserve">  PJM INTERCHANGE</v>
          </cell>
          <cell r="C700" t="str">
            <v>PJM interchange rate comes from worksheet "twoparty by region."</v>
          </cell>
        </row>
        <row r="702">
          <cell r="A702" t="str">
            <v xml:space="preserve">    Sales (GWH)</v>
          </cell>
          <cell r="C702">
            <v>883.36962882003309</v>
          </cell>
          <cell r="D702">
            <v>835.9112187694459</v>
          </cell>
          <cell r="E702">
            <v>421.42179687666521</v>
          </cell>
          <cell r="F702">
            <v>0.60756944333479623</v>
          </cell>
          <cell r="G702">
            <v>507.32164569201177</v>
          </cell>
          <cell r="H702">
            <v>1564.4326605833003</v>
          </cell>
          <cell r="I702">
            <v>1618.9069131797551</v>
          </cell>
          <cell r="J702">
            <v>1625.99480175998</v>
          </cell>
          <cell r="K702">
            <v>1005.9915672409397</v>
          </cell>
          <cell r="L702">
            <v>855.98608743401974</v>
          </cell>
          <cell r="M702">
            <v>677.09494464560021</v>
          </cell>
          <cell r="N702">
            <v>844.79549705936051</v>
          </cell>
          <cell r="O702">
            <v>10842</v>
          </cell>
        </row>
        <row r="703">
          <cell r="A703" t="str">
            <v xml:space="preserve">    Average Rate (Mills/KWH)</v>
          </cell>
          <cell r="C703">
            <v>27.450000000000003</v>
          </cell>
          <cell r="D703">
            <v>27.45</v>
          </cell>
          <cell r="E703">
            <v>22.8</v>
          </cell>
          <cell r="F703">
            <v>21.15</v>
          </cell>
          <cell r="G703">
            <v>26.999999999999996</v>
          </cell>
          <cell r="H703">
            <v>30.9</v>
          </cell>
          <cell r="I703">
            <v>40.349999999999994</v>
          </cell>
          <cell r="J703">
            <v>40.35</v>
          </cell>
          <cell r="K703">
            <v>27.65</v>
          </cell>
          <cell r="L703">
            <v>21.799999999999997</v>
          </cell>
          <cell r="M703">
            <v>22.15</v>
          </cell>
          <cell r="N703">
            <v>23.150000000000002</v>
          </cell>
          <cell r="O703">
            <v>30.51</v>
          </cell>
        </row>
        <row r="704">
          <cell r="A704" t="str">
            <v xml:space="preserve">    Net Payments ($1000)</v>
          </cell>
          <cell r="C704">
            <v>24248.5</v>
          </cell>
          <cell r="D704">
            <v>22945.8</v>
          </cell>
          <cell r="E704">
            <v>9608.4</v>
          </cell>
          <cell r="F704">
            <v>12.9</v>
          </cell>
          <cell r="G704">
            <v>13697.7</v>
          </cell>
          <cell r="H704">
            <v>48341</v>
          </cell>
          <cell r="I704">
            <v>65322.9</v>
          </cell>
          <cell r="J704">
            <v>65608.899999999994</v>
          </cell>
          <cell r="K704">
            <v>27815.7</v>
          </cell>
          <cell r="L704">
            <v>18660.5</v>
          </cell>
          <cell r="M704">
            <v>14997.7</v>
          </cell>
          <cell r="N704">
            <v>19557</v>
          </cell>
          <cell r="O704">
            <v>330817</v>
          </cell>
        </row>
        <row r="705">
          <cell r="A705" t="str">
            <v xml:space="preserve">    Misc. Adjustments ($1000)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</row>
        <row r="706">
          <cell r="A706" t="str">
            <v xml:space="preserve">    Total Payments ($1000)</v>
          </cell>
          <cell r="C706">
            <v>24248.5</v>
          </cell>
          <cell r="D706">
            <v>22945.8</v>
          </cell>
          <cell r="E706">
            <v>9608.4</v>
          </cell>
          <cell r="F706">
            <v>12.9</v>
          </cell>
          <cell r="G706">
            <v>13697.7</v>
          </cell>
          <cell r="H706">
            <v>48341</v>
          </cell>
          <cell r="I706">
            <v>65322.9</v>
          </cell>
          <cell r="J706">
            <v>65608.899999999994</v>
          </cell>
          <cell r="K706">
            <v>27815.7</v>
          </cell>
          <cell r="L706">
            <v>18660.5</v>
          </cell>
          <cell r="M706">
            <v>14997.7</v>
          </cell>
          <cell r="N706">
            <v>19557</v>
          </cell>
          <cell r="O706">
            <v>330817</v>
          </cell>
        </row>
        <row r="707">
          <cell r="A707" t="str">
            <v xml:space="preserve">    Final Billing Rate (Mills/KWH)</v>
          </cell>
          <cell r="C707">
            <v>27.450003865188414</v>
          </cell>
          <cell r="D707">
            <v>27.450043988257896</v>
          </cell>
          <cell r="E707">
            <v>22.799959193407446</v>
          </cell>
          <cell r="F707">
            <v>21.23179140030858</v>
          </cell>
          <cell r="G707">
            <v>27.000030151119141</v>
          </cell>
          <cell r="H707">
            <v>30.900019482446638</v>
          </cell>
          <cell r="I707">
            <v>40.35000348982193</v>
          </cell>
          <cell r="J707">
            <v>40.35000574754897</v>
          </cell>
          <cell r="K707">
            <v>27.65003269340297</v>
          </cell>
          <cell r="L707">
            <v>21.800003593444309</v>
          </cell>
          <cell r="M707">
            <v>22.15006905176244</v>
          </cell>
          <cell r="N707">
            <v>23.149981074207826</v>
          </cell>
          <cell r="O707">
            <v>30.512543782962052</v>
          </cell>
        </row>
        <row r="710">
          <cell r="F710" t="str">
            <v xml:space="preserve">                      TWO-PARTY ENERGY SALES  </v>
          </cell>
          <cell r="L710" t="str">
            <v>CASE:2001 FORECAST</v>
          </cell>
          <cell r="P710" t="str">
            <v>14</v>
          </cell>
        </row>
        <row r="712">
          <cell r="L712">
            <v>36851</v>
          </cell>
        </row>
        <row r="714">
          <cell r="C714" t="str">
            <v>JANUARY</v>
          </cell>
          <cell r="D714" t="str">
            <v>FEBRUARY</v>
          </cell>
          <cell r="E714" t="str">
            <v>MARCH</v>
          </cell>
          <cell r="F714" t="str">
            <v>APRIL</v>
          </cell>
          <cell r="G714" t="str">
            <v>MAY</v>
          </cell>
          <cell r="H714" t="str">
            <v>JUNE</v>
          </cell>
          <cell r="I714" t="str">
            <v>JULY</v>
          </cell>
          <cell r="J714" t="str">
            <v>AUGUST</v>
          </cell>
          <cell r="K714" t="str">
            <v>SEPTEMBER</v>
          </cell>
          <cell r="L714" t="str">
            <v>OCTOBER</v>
          </cell>
          <cell r="M714" t="str">
            <v>NOVEMBER</v>
          </cell>
          <cell r="N714" t="str">
            <v>DECEMBER</v>
          </cell>
          <cell r="O714" t="str">
            <v>TOTAL</v>
          </cell>
        </row>
        <row r="715">
          <cell r="A715" t="str">
            <v xml:space="preserve">  Unloaded Sales (Including JCP&amp;L)</v>
          </cell>
        </row>
        <row r="716">
          <cell r="A716" t="str">
            <v>====================================</v>
          </cell>
        </row>
        <row r="717">
          <cell r="A717" t="str">
            <v>Billing</v>
          </cell>
        </row>
        <row r="719">
          <cell r="A719" t="str">
            <v xml:space="preserve">  Total Energy Sold (GWH)</v>
          </cell>
          <cell r="C719">
            <v>0</v>
          </cell>
          <cell r="D719">
            <v>0</v>
          </cell>
          <cell r="E719">
            <v>0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</row>
        <row r="720">
          <cell r="A720" t="str">
            <v xml:space="preserve">  Total Revenue ($1000)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</row>
        <row r="721">
          <cell r="A721" t="str">
            <v xml:space="preserve">  Average Billing Rate (Mills/KWH)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</row>
        <row r="723">
          <cell r="A723" t="str">
            <v>Cost(not including EHV$)</v>
          </cell>
          <cell r="C723" t="str">
            <v>Total cost rate comes from worksheet "twoparty by region."</v>
          </cell>
        </row>
        <row r="725">
          <cell r="A725" t="str">
            <v xml:space="preserve">  Total Cost Rate (Mills/KWH)</v>
          </cell>
          <cell r="C725">
            <v>31.070740409556421</v>
          </cell>
          <cell r="D725">
            <v>31.00848005405636</v>
          </cell>
          <cell r="E725">
            <v>26.978400637747388</v>
          </cell>
          <cell r="F725">
            <v>26.101822352543543</v>
          </cell>
          <cell r="G725">
            <v>29.054805483600788</v>
          </cell>
          <cell r="H725">
            <v>40.958116084356007</v>
          </cell>
          <cell r="I725">
            <v>64.533123331060551</v>
          </cell>
          <cell r="J725">
            <v>64.455262138947461</v>
          </cell>
          <cell r="K725">
            <v>33.004884319910779</v>
          </cell>
          <cell r="L725">
            <v>26.505019458174949</v>
          </cell>
          <cell r="M725">
            <v>26.537861062790842</v>
          </cell>
          <cell r="N725">
            <v>27.10093756558895</v>
          </cell>
          <cell r="O725">
            <v>0</v>
          </cell>
        </row>
        <row r="726">
          <cell r="A726" t="str">
            <v xml:space="preserve">  Total Cost ($1000)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</row>
        <row r="728">
          <cell r="A728" t="str">
            <v>Savings(Not adj. for EHV$)</v>
          </cell>
        </row>
        <row r="729">
          <cell r="A729" t="str">
            <v xml:space="preserve">    </v>
          </cell>
        </row>
        <row r="730">
          <cell r="A730" t="str">
            <v xml:space="preserve">  Total Savings Rate (Mills/KWH)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  <cell r="O730">
            <v>0</v>
          </cell>
        </row>
        <row r="731">
          <cell r="A731" t="str">
            <v xml:space="preserve">  Total Savings ($1000)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</row>
        <row r="733">
          <cell r="A733" t="str">
            <v xml:space="preserve">  Total Savings Excl. JCP&amp;L ($1000)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</row>
        <row r="734">
          <cell r="A734" t="str">
            <v xml:space="preserve">  TOTAL SAVINGS FOR PPUC CUST.</v>
          </cell>
          <cell r="B734">
            <v>1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</row>
        <row r="735">
          <cell r="A735" t="str">
            <v>PL CO. ONLY COST OF UNLOADED ($1000)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</row>
        <row r="737">
          <cell r="A737" t="str">
            <v xml:space="preserve">  Loaded Sales </v>
          </cell>
        </row>
        <row r="738">
          <cell r="A738" t="str">
            <v>====================================</v>
          </cell>
        </row>
        <row r="739">
          <cell r="A739" t="str">
            <v>Billing</v>
          </cell>
        </row>
        <row r="741">
          <cell r="A741" t="str">
            <v xml:space="preserve">  Total Energy Sold (GWH)</v>
          </cell>
          <cell r="C741">
            <v>2777.4303711799671</v>
          </cell>
          <cell r="D741">
            <v>2256.8887812305543</v>
          </cell>
          <cell r="E741">
            <v>2925.6782031233347</v>
          </cell>
          <cell r="F741">
            <v>2759.7924305566653</v>
          </cell>
          <cell r="G741">
            <v>3260.3783543079885</v>
          </cell>
          <cell r="H741">
            <v>4048.867339416699</v>
          </cell>
          <cell r="I741">
            <v>4931.6930868202444</v>
          </cell>
          <cell r="J741">
            <v>4779.7051982400199</v>
          </cell>
          <cell r="K741">
            <v>3448.0084327590603</v>
          </cell>
          <cell r="L741">
            <v>2647.4139125659799</v>
          </cell>
          <cell r="M741">
            <v>2066.3050553543999</v>
          </cell>
          <cell r="N741">
            <v>2937.4045029406398</v>
          </cell>
          <cell r="O741">
            <v>38840</v>
          </cell>
        </row>
        <row r="742">
          <cell r="A742" t="str">
            <v xml:space="preserve">  Total Revenue ($1000)</v>
          </cell>
          <cell r="C742">
            <v>86296.8</v>
          </cell>
          <cell r="D742">
            <v>69982.7</v>
          </cell>
          <cell r="E742">
            <v>78930.100000000006</v>
          </cell>
          <cell r="F742">
            <v>72035.600000000006</v>
          </cell>
          <cell r="G742">
            <v>94729.7</v>
          </cell>
          <cell r="H742">
            <v>165834</v>
          </cell>
          <cell r="I742">
            <v>318257.59999999998</v>
          </cell>
          <cell r="J742">
            <v>308077.2</v>
          </cell>
          <cell r="K742">
            <v>113801.1</v>
          </cell>
          <cell r="L742">
            <v>70169.8</v>
          </cell>
          <cell r="M742">
            <v>54835.3</v>
          </cell>
          <cell r="N742">
            <v>79606.399999999994</v>
          </cell>
          <cell r="O742">
            <v>1512556.3</v>
          </cell>
        </row>
        <row r="743">
          <cell r="A743" t="str">
            <v xml:space="preserve">  Average Billing Rate (Mills/KWH)</v>
          </cell>
          <cell r="C743">
            <v>31.07</v>
          </cell>
          <cell r="D743">
            <v>31.01</v>
          </cell>
          <cell r="E743">
            <v>26.98</v>
          </cell>
          <cell r="F743">
            <v>26.1</v>
          </cell>
          <cell r="G743">
            <v>29.05</v>
          </cell>
          <cell r="H743">
            <v>40.96</v>
          </cell>
          <cell r="I743">
            <v>64.53</v>
          </cell>
          <cell r="J743">
            <v>64.459999999999994</v>
          </cell>
          <cell r="K743">
            <v>33</v>
          </cell>
          <cell r="L743">
            <v>26.51</v>
          </cell>
          <cell r="M743">
            <v>26.54</v>
          </cell>
          <cell r="N743">
            <v>27.1</v>
          </cell>
          <cell r="O743">
            <v>38.94</v>
          </cell>
        </row>
        <row r="745">
          <cell r="A745" t="str">
            <v>Cost(not including EHV$)</v>
          </cell>
        </row>
        <row r="747">
          <cell r="A747" t="str">
            <v xml:space="preserve">  Total Cost Rate (Mills/KWH)</v>
          </cell>
          <cell r="C747">
            <v>31.070740409556421</v>
          </cell>
          <cell r="D747">
            <v>31.00848005405636</v>
          </cell>
          <cell r="E747">
            <v>26.978400637747388</v>
          </cell>
          <cell r="F747">
            <v>26.101822352543543</v>
          </cell>
          <cell r="G747">
            <v>29.054805483600788</v>
          </cell>
          <cell r="H747">
            <v>40.958116084356007</v>
          </cell>
          <cell r="I747">
            <v>64.533123331060551</v>
          </cell>
          <cell r="J747">
            <v>64.455262138947461</v>
          </cell>
          <cell r="K747">
            <v>33.004884319910779</v>
          </cell>
          <cell r="L747">
            <v>26.505019458174949</v>
          </cell>
          <cell r="M747">
            <v>26.537861062790842</v>
          </cell>
          <cell r="N747">
            <v>27.10093756558895</v>
          </cell>
          <cell r="O747">
            <v>38.94</v>
          </cell>
        </row>
        <row r="748">
          <cell r="A748" t="str">
            <v xml:space="preserve">  Total Cost ($1000)</v>
          </cell>
          <cell r="C748">
            <v>86296.8</v>
          </cell>
          <cell r="D748">
            <v>69982.7</v>
          </cell>
          <cell r="E748">
            <v>78930.100000000006</v>
          </cell>
          <cell r="F748">
            <v>72035.600000000006</v>
          </cell>
          <cell r="G748">
            <v>94729.7</v>
          </cell>
          <cell r="H748">
            <v>165834</v>
          </cell>
          <cell r="I748">
            <v>318257.59999999998</v>
          </cell>
          <cell r="J748">
            <v>308077.2</v>
          </cell>
          <cell r="K748">
            <v>113801.1</v>
          </cell>
          <cell r="L748">
            <v>70169.8</v>
          </cell>
          <cell r="M748">
            <v>54835.3</v>
          </cell>
          <cell r="N748">
            <v>79606.399999999994</v>
          </cell>
          <cell r="O748">
            <v>1512556.3</v>
          </cell>
        </row>
        <row r="750">
          <cell r="A750" t="str">
            <v>Savings(Not adj. for EHV$)</v>
          </cell>
        </row>
        <row r="751">
          <cell r="A751" t="str">
            <v xml:space="preserve">    </v>
          </cell>
        </row>
        <row r="752">
          <cell r="A752" t="str">
            <v xml:space="preserve">  Total Savings Rate (Mills/KWH)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</row>
        <row r="753">
          <cell r="A753" t="str">
            <v xml:space="preserve">  Total Savings ($1000)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</row>
        <row r="754">
          <cell r="A754" t="str">
            <v xml:space="preserve">  TOTAL SAVINGS FOR PPUC CUST.</v>
          </cell>
          <cell r="B754">
            <v>1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</row>
        <row r="755">
          <cell r="A755" t="str">
            <v>---------------------------------</v>
          </cell>
          <cell r="B755" t="str">
            <v>---------------------------------</v>
          </cell>
          <cell r="C755" t="str">
            <v>---------------------------------</v>
          </cell>
          <cell r="D755" t="str">
            <v>---------------------------------</v>
          </cell>
          <cell r="E755" t="str">
            <v>---------------------------------</v>
          </cell>
          <cell r="F755" t="str">
            <v>---------------------------------</v>
          </cell>
          <cell r="G755" t="str">
            <v>---------------------------------</v>
          </cell>
          <cell r="H755" t="str">
            <v>---------------------------------</v>
          </cell>
          <cell r="I755" t="str">
            <v>---------------------------------</v>
          </cell>
          <cell r="J755" t="str">
            <v>---------------------------------</v>
          </cell>
          <cell r="K755" t="str">
            <v>---------------------------------</v>
          </cell>
          <cell r="L755" t="str">
            <v>---------------------------------</v>
          </cell>
          <cell r="M755" t="str">
            <v>---------------------------------</v>
          </cell>
          <cell r="N755" t="str">
            <v>---------------------------------</v>
          </cell>
          <cell r="O755" t="str">
            <v>-----------</v>
          </cell>
        </row>
        <row r="757">
          <cell r="F757" t="str">
            <v>TOTAL TWO-PARTY ENERGY SALES (LOADED AND UNLOADED)</v>
          </cell>
        </row>
        <row r="758">
          <cell r="A758" t="str">
            <v xml:space="preserve">  ENERGY (GWH)</v>
          </cell>
          <cell r="C758">
            <v>2777.4303711799671</v>
          </cell>
          <cell r="D758">
            <v>2256.8887812305543</v>
          </cell>
          <cell r="E758">
            <v>2925.6782031233347</v>
          </cell>
          <cell r="F758">
            <v>2759.7924305566653</v>
          </cell>
          <cell r="G758">
            <v>3260.3783543079885</v>
          </cell>
          <cell r="H758">
            <v>4048.867339416699</v>
          </cell>
          <cell r="I758">
            <v>4931.6930868202444</v>
          </cell>
          <cell r="J758">
            <v>4779.7051982400199</v>
          </cell>
          <cell r="K758">
            <v>3448.0084327590603</v>
          </cell>
          <cell r="L758">
            <v>2647.4139125659799</v>
          </cell>
          <cell r="M758">
            <v>2066.3050553543999</v>
          </cell>
          <cell r="N758">
            <v>2937.4045029406398</v>
          </cell>
          <cell r="O758">
            <v>38839.600000000006</v>
          </cell>
        </row>
        <row r="759">
          <cell r="A759" t="str">
            <v xml:space="preserve">  BILLING ($1000)</v>
          </cell>
          <cell r="C759">
            <v>86296.8</v>
          </cell>
          <cell r="D759">
            <v>69982.7</v>
          </cell>
          <cell r="E759">
            <v>78930.100000000006</v>
          </cell>
          <cell r="F759">
            <v>72035.600000000006</v>
          </cell>
          <cell r="G759">
            <v>94729.7</v>
          </cell>
          <cell r="H759">
            <v>165834</v>
          </cell>
          <cell r="I759">
            <v>318257.59999999998</v>
          </cell>
          <cell r="J759">
            <v>308077.2</v>
          </cell>
          <cell r="K759">
            <v>113801.1</v>
          </cell>
          <cell r="L759">
            <v>70169.8</v>
          </cell>
          <cell r="M759">
            <v>54835.3</v>
          </cell>
          <cell r="N759">
            <v>79606.399999999994</v>
          </cell>
          <cell r="O759">
            <v>1512556.3</v>
          </cell>
        </row>
        <row r="760">
          <cell r="A760" t="str">
            <v xml:space="preserve">  BILLING RATE (MILLS/KWH)</v>
          </cell>
          <cell r="C760">
            <v>31.07</v>
          </cell>
          <cell r="D760">
            <v>31.01</v>
          </cell>
          <cell r="E760">
            <v>26.98</v>
          </cell>
          <cell r="F760">
            <v>26.1</v>
          </cell>
          <cell r="G760">
            <v>29.05</v>
          </cell>
          <cell r="H760">
            <v>40.96</v>
          </cell>
          <cell r="I760">
            <v>64.53</v>
          </cell>
          <cell r="J760">
            <v>64.459999999999994</v>
          </cell>
          <cell r="K760">
            <v>33</v>
          </cell>
          <cell r="L760">
            <v>26.51</v>
          </cell>
          <cell r="M760">
            <v>26.54</v>
          </cell>
          <cell r="N760">
            <v>27.1</v>
          </cell>
          <cell r="O760">
            <v>38.94</v>
          </cell>
        </row>
        <row r="762">
          <cell r="A762" t="str">
            <v xml:space="preserve">  TOTAL SAVINGS INCL. JCP&amp;L($1000)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</row>
        <row r="763">
          <cell r="A763" t="str">
            <v xml:space="preserve">  TOTAL SAVINGS RATE (MILLS/KWH)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</row>
        <row r="765">
          <cell r="A765" t="str">
            <v xml:space="preserve">  TOTAL SAVINGS EXCL JCP&amp;L($1000)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</row>
        <row r="766">
          <cell r="A766" t="str">
            <v xml:space="preserve">  TOTAL SAVINGS FOR PPUC CUST.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  <cell r="O766">
            <v>0</v>
          </cell>
        </row>
        <row r="767">
          <cell r="A767" t="str">
            <v>---------------------------------</v>
          </cell>
          <cell r="B767" t="str">
            <v>---------------------------------</v>
          </cell>
          <cell r="C767" t="str">
            <v>---------------------------------</v>
          </cell>
          <cell r="D767" t="str">
            <v>---------------------------------</v>
          </cell>
          <cell r="E767" t="str">
            <v>---------------------------------</v>
          </cell>
          <cell r="F767" t="str">
            <v>---------------------------------</v>
          </cell>
          <cell r="G767" t="str">
            <v>---------------------------------</v>
          </cell>
          <cell r="H767" t="str">
            <v>---------------------------------</v>
          </cell>
          <cell r="I767" t="str">
            <v>---------------------------------</v>
          </cell>
          <cell r="J767" t="str">
            <v>---------------------------------</v>
          </cell>
          <cell r="K767" t="str">
            <v>---------------------------------</v>
          </cell>
          <cell r="L767" t="str">
            <v>---------------------------------</v>
          </cell>
          <cell r="M767" t="str">
            <v>---------------------------------</v>
          </cell>
          <cell r="N767" t="str">
            <v>---------------------------------</v>
          </cell>
          <cell r="O767" t="str">
            <v>-----------</v>
          </cell>
        </row>
        <row r="768">
          <cell r="A768" t="str">
            <v xml:space="preserve">EHV CHARGES </v>
          </cell>
        </row>
        <row r="769">
          <cell r="A769" t="str">
            <v xml:space="preserve"> EHV Charge-Unloaded Sales ($0.60/MWH)</v>
          </cell>
        </row>
        <row r="770">
          <cell r="A770" t="str">
            <v xml:space="preserve">    PP&amp;L Share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</row>
        <row r="771">
          <cell r="A771" t="str">
            <v xml:space="preserve">    JCP&amp;L Share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</row>
        <row r="772">
          <cell r="A772" t="str">
            <v xml:space="preserve">  Total EHV-Unloaded Sales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</row>
        <row r="774">
          <cell r="A774" t="str">
            <v xml:space="preserve"> EHV Charge-Loaded Sales ($0.60/MWH)</v>
          </cell>
        </row>
        <row r="775">
          <cell r="A775" t="str">
            <v xml:space="preserve">    PP&amp;L Only</v>
          </cell>
          <cell r="C775">
            <v>1666.4582227079802</v>
          </cell>
          <cell r="D775">
            <v>1354.1332687383326</v>
          </cell>
          <cell r="E775">
            <v>1755.4069218740008</v>
          </cell>
          <cell r="F775">
            <v>1655.8754583339992</v>
          </cell>
          <cell r="G775">
            <v>1956.2270125847931</v>
          </cell>
          <cell r="H775">
            <v>2429.3204036500192</v>
          </cell>
          <cell r="I775">
            <v>2959.0158520921464</v>
          </cell>
          <cell r="J775">
            <v>2867.8231189440116</v>
          </cell>
          <cell r="K775">
            <v>2068.8050596554363</v>
          </cell>
          <cell r="L775">
            <v>1588.448347539588</v>
          </cell>
          <cell r="M775">
            <v>1239.7830332126398</v>
          </cell>
          <cell r="N775">
            <v>1762.4427017643839</v>
          </cell>
          <cell r="O775">
            <v>23303.600000000002</v>
          </cell>
        </row>
        <row r="777">
          <cell r="A777" t="str">
            <v>TOTAL EHV CHARGES(Loaded and Unloaded)</v>
          </cell>
          <cell r="C777">
            <v>1666.4582227079802</v>
          </cell>
          <cell r="D777">
            <v>1354.1332687383326</v>
          </cell>
          <cell r="E777">
            <v>1755.4069218740008</v>
          </cell>
          <cell r="F777">
            <v>1655.8754583339992</v>
          </cell>
          <cell r="G777">
            <v>1956.2270125847931</v>
          </cell>
          <cell r="H777">
            <v>2429.3204036500192</v>
          </cell>
          <cell r="I777">
            <v>2959.0158520921464</v>
          </cell>
          <cell r="J777">
            <v>2867.8231189440116</v>
          </cell>
          <cell r="K777">
            <v>2068.8050596554363</v>
          </cell>
          <cell r="L777">
            <v>1588.448347539588</v>
          </cell>
          <cell r="M777">
            <v>1239.7830332126398</v>
          </cell>
          <cell r="N777">
            <v>1762.4427017643839</v>
          </cell>
          <cell r="O777">
            <v>23303.600000000002</v>
          </cell>
        </row>
        <row r="778">
          <cell r="A778" t="str">
            <v xml:space="preserve">    PP&amp;L Share</v>
          </cell>
          <cell r="C778">
            <v>1666.4582227079802</v>
          </cell>
          <cell r="D778">
            <v>1354.1332687383326</v>
          </cell>
          <cell r="E778">
            <v>1755.4069218740008</v>
          </cell>
          <cell r="F778">
            <v>1655.8754583339992</v>
          </cell>
          <cell r="G778">
            <v>1956.2270125847931</v>
          </cell>
          <cell r="H778">
            <v>2429.3204036500192</v>
          </cell>
          <cell r="I778">
            <v>2959.0158520921464</v>
          </cell>
          <cell r="J778">
            <v>2867.8231189440116</v>
          </cell>
          <cell r="K778">
            <v>2068.8050596554363</v>
          </cell>
          <cell r="L778">
            <v>1588.448347539588</v>
          </cell>
          <cell r="M778">
            <v>1239.7830332126398</v>
          </cell>
          <cell r="N778">
            <v>1762.4427017643839</v>
          </cell>
          <cell r="O778">
            <v>23303.600000000002</v>
          </cell>
        </row>
        <row r="779">
          <cell r="A779" t="str">
            <v xml:space="preserve">    JCP&amp;L Share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</row>
        <row r="781">
          <cell r="A781" t="str">
            <v xml:space="preserve">   (PP&amp;L EHV charges are included in the ECR calculation on Page 10 but not the CSO calculation on Page 9)</v>
          </cell>
        </row>
        <row r="783">
          <cell r="F783" t="str">
            <v xml:space="preserve">                        CALCULATION OF SAVINGS ON PJM SALES</v>
          </cell>
          <cell r="L783" t="str">
            <v>CASE:2001 FORECAST</v>
          </cell>
          <cell r="P783" t="str">
            <v>15</v>
          </cell>
        </row>
        <row r="784">
          <cell r="A784" t="str">
            <v>THIS PAGE IS NO LONGER USED</v>
          </cell>
          <cell r="F784" t="str">
            <v xml:space="preserve">                  </v>
          </cell>
          <cell r="L784">
            <v>36851</v>
          </cell>
        </row>
        <row r="786">
          <cell r="A786" t="str">
            <v>COST OF INTERCHANGE MIX</v>
          </cell>
          <cell r="C786" t="str">
            <v>JANUARY</v>
          </cell>
          <cell r="D786" t="str">
            <v>FEBRUARY</v>
          </cell>
          <cell r="E786" t="str">
            <v>MARCH</v>
          </cell>
          <cell r="F786" t="str">
            <v>APRIL</v>
          </cell>
          <cell r="G786" t="str">
            <v>MAY</v>
          </cell>
          <cell r="H786" t="str">
            <v>JUNE</v>
          </cell>
          <cell r="I786" t="str">
            <v>JULY</v>
          </cell>
          <cell r="J786" t="str">
            <v>AUGUST</v>
          </cell>
          <cell r="K786" t="str">
            <v>SEPTEMBER</v>
          </cell>
          <cell r="L786" t="str">
            <v>OCTOBER</v>
          </cell>
          <cell r="M786" t="str">
            <v>NOVEMBER</v>
          </cell>
          <cell r="N786" t="str">
            <v>DECEMBER</v>
          </cell>
          <cell r="O786" t="str">
            <v>TOTAL</v>
          </cell>
        </row>
        <row r="788">
          <cell r="A788" t="str">
            <v xml:space="preserve">  MARTINS CREEK #3-4</v>
          </cell>
        </row>
        <row r="790">
          <cell r="A790" t="str">
            <v xml:space="preserve">    Output Interchanged (GWH)</v>
          </cell>
          <cell r="B790" t="str">
            <v>.</v>
          </cell>
          <cell r="C790">
            <v>6.5</v>
          </cell>
          <cell r="D790">
            <v>10</v>
          </cell>
          <cell r="E790">
            <v>0.8</v>
          </cell>
          <cell r="F790">
            <v>0</v>
          </cell>
          <cell r="G790">
            <v>5</v>
          </cell>
          <cell r="H790">
            <v>15</v>
          </cell>
          <cell r="I790">
            <v>0</v>
          </cell>
          <cell r="J790">
            <v>50</v>
          </cell>
          <cell r="K790">
            <v>10</v>
          </cell>
          <cell r="L790">
            <v>0.8</v>
          </cell>
          <cell r="M790">
            <v>1.4</v>
          </cell>
          <cell r="N790">
            <v>1.3</v>
          </cell>
          <cell r="O790">
            <v>101</v>
          </cell>
        </row>
        <row r="791">
          <cell r="A791" t="str">
            <v xml:space="preserve">    Fuel Cost Rate (Mills/KWH)</v>
          </cell>
          <cell r="C791">
            <v>55.221020000000003</v>
          </cell>
          <cell r="D791">
            <v>50.928350000000002</v>
          </cell>
          <cell r="E791">
            <v>50.325299999999999</v>
          </cell>
          <cell r="F791">
            <v>48.271740000000001</v>
          </cell>
          <cell r="G791">
            <v>44.366709999999998</v>
          </cell>
          <cell r="H791">
            <v>43.411299999999997</v>
          </cell>
          <cell r="I791">
            <v>40.072119999999998</v>
          </cell>
          <cell r="J791">
            <v>39.618119999999998</v>
          </cell>
          <cell r="K791">
            <v>40.587580000000003</v>
          </cell>
          <cell r="L791">
            <v>41.003259999999997</v>
          </cell>
          <cell r="M791">
            <v>44.901820000000001</v>
          </cell>
          <cell r="N791">
            <v>44.376460000000002</v>
          </cell>
          <cell r="O791">
            <v>42.79</v>
          </cell>
        </row>
        <row r="792">
          <cell r="A792" t="str">
            <v xml:space="preserve">    Cost of Interchange ($1000)</v>
          </cell>
          <cell r="C792">
            <v>358.9</v>
          </cell>
          <cell r="D792">
            <v>509.3</v>
          </cell>
          <cell r="E792">
            <v>40.299999999999997</v>
          </cell>
          <cell r="F792">
            <v>0</v>
          </cell>
          <cell r="G792">
            <v>221.8</v>
          </cell>
          <cell r="H792">
            <v>651.20000000000005</v>
          </cell>
          <cell r="I792">
            <v>0</v>
          </cell>
          <cell r="J792">
            <v>1980.9</v>
          </cell>
          <cell r="K792">
            <v>405.9</v>
          </cell>
          <cell r="L792">
            <v>32.799999999999997</v>
          </cell>
          <cell r="M792">
            <v>62.9</v>
          </cell>
          <cell r="N792">
            <v>57.7</v>
          </cell>
          <cell r="O792">
            <v>4321.7</v>
          </cell>
        </row>
        <row r="794">
          <cell r="A794" t="str">
            <v xml:space="preserve">  COAL</v>
          </cell>
        </row>
        <row r="796">
          <cell r="A796" t="str">
            <v xml:space="preserve">    Output For Interchange (GWH)</v>
          </cell>
          <cell r="C796">
            <v>876.5</v>
          </cell>
          <cell r="D796">
            <v>825</v>
          </cell>
          <cell r="E796">
            <v>420.49999999999994</v>
          </cell>
          <cell r="F796">
            <v>0.6</v>
          </cell>
          <cell r="G796">
            <v>501.8</v>
          </cell>
          <cell r="H796">
            <v>1548.9</v>
          </cell>
          <cell r="I796">
            <v>1616.9</v>
          </cell>
          <cell r="J796">
            <v>1574.4</v>
          </cell>
          <cell r="K796">
            <v>993.6</v>
          </cell>
          <cell r="L796">
            <v>855</v>
          </cell>
          <cell r="M796">
            <v>675.6</v>
          </cell>
          <cell r="N796">
            <v>820.9</v>
          </cell>
          <cell r="O796">
            <v>10710</v>
          </cell>
        </row>
        <row r="797">
          <cell r="A797" t="str">
            <v xml:space="preserve">    Fuel Cost Rate (Mills/KWH)</v>
          </cell>
          <cell r="C797">
            <v>14.11</v>
          </cell>
          <cell r="D797">
            <v>14.04</v>
          </cell>
          <cell r="E797">
            <v>13.81</v>
          </cell>
          <cell r="F797">
            <v>14.19</v>
          </cell>
          <cell r="G797">
            <v>14.95</v>
          </cell>
          <cell r="H797">
            <v>13.93</v>
          </cell>
          <cell r="I797">
            <v>13.83</v>
          </cell>
          <cell r="J797">
            <v>13.78</v>
          </cell>
          <cell r="K797">
            <v>12.18</v>
          </cell>
          <cell r="L797">
            <v>12.29</v>
          </cell>
          <cell r="M797">
            <v>13.89</v>
          </cell>
          <cell r="N797">
            <v>14.15</v>
          </cell>
          <cell r="O797">
            <v>13.68</v>
          </cell>
        </row>
        <row r="798">
          <cell r="A798" t="str">
            <v xml:space="preserve">    Cost of Interchange ($1000)</v>
          </cell>
          <cell r="C798">
            <v>12367.4</v>
          </cell>
          <cell r="D798">
            <v>11583</v>
          </cell>
          <cell r="E798">
            <v>5807.1</v>
          </cell>
          <cell r="F798">
            <v>8.5</v>
          </cell>
          <cell r="G798">
            <v>7501.9</v>
          </cell>
          <cell r="H798">
            <v>21576.2</v>
          </cell>
          <cell r="I798">
            <v>22361.7</v>
          </cell>
          <cell r="J798">
            <v>21695.200000000001</v>
          </cell>
          <cell r="K798">
            <v>12102</v>
          </cell>
          <cell r="L798">
            <v>10508</v>
          </cell>
          <cell r="M798">
            <v>9384.1</v>
          </cell>
          <cell r="N798">
            <v>11615.7</v>
          </cell>
          <cell r="O798">
            <v>146510.80000000002</v>
          </cell>
        </row>
        <row r="800">
          <cell r="A800" t="str">
            <v xml:space="preserve">  POOL PURCHASES RESOLD</v>
          </cell>
        </row>
        <row r="802">
          <cell r="A802" t="str">
            <v xml:space="preserve">    Quantity (GWH)</v>
          </cell>
          <cell r="B802" t="str">
            <v>.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  <cell r="M802">
            <v>0</v>
          </cell>
          <cell r="N802">
            <v>0</v>
          </cell>
          <cell r="O802">
            <v>0</v>
          </cell>
        </row>
        <row r="803">
          <cell r="A803" t="str">
            <v xml:space="preserve">    Cost Rate (Mills/KWH)</v>
          </cell>
          <cell r="B803" t="str">
            <v>.</v>
          </cell>
          <cell r="C803">
            <v>0</v>
          </cell>
          <cell r="D803">
            <v>0</v>
          </cell>
          <cell r="E803">
            <v>0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>
            <v>0</v>
          </cell>
          <cell r="N803">
            <v>0</v>
          </cell>
          <cell r="O803">
            <v>0</v>
          </cell>
        </row>
        <row r="804">
          <cell r="A804" t="str">
            <v xml:space="preserve">    Cost of Purchases ($1000)</v>
          </cell>
          <cell r="C804">
            <v>0</v>
          </cell>
          <cell r="D804">
            <v>0</v>
          </cell>
          <cell r="E804">
            <v>0</v>
          </cell>
          <cell r="F804">
            <v>0</v>
          </cell>
          <cell r="G804">
            <v>0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  <cell r="M804">
            <v>0</v>
          </cell>
          <cell r="N804">
            <v>0</v>
          </cell>
          <cell r="O804">
            <v>0</v>
          </cell>
        </row>
        <row r="806">
          <cell r="A806" t="str">
            <v xml:space="preserve">  OTHER PURCHASES RESOLD</v>
          </cell>
        </row>
        <row r="808">
          <cell r="A808" t="str">
            <v xml:space="preserve">    Quantity (GWH)</v>
          </cell>
          <cell r="B808" t="str">
            <v>.</v>
          </cell>
          <cell r="C808">
            <v>0</v>
          </cell>
          <cell r="D808">
            <v>0</v>
          </cell>
          <cell r="E808">
            <v>0</v>
          </cell>
          <cell r="F808">
            <v>0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  <cell r="M808">
            <v>0</v>
          </cell>
          <cell r="N808">
            <v>22.4</v>
          </cell>
          <cell r="O808">
            <v>22</v>
          </cell>
        </row>
        <row r="809">
          <cell r="A809" t="str">
            <v xml:space="preserve">    Cost Rate (Mills/KWH)</v>
          </cell>
          <cell r="C809">
            <v>30.48</v>
          </cell>
          <cell r="D809">
            <v>30.42</v>
          </cell>
          <cell r="E809">
            <v>26.39</v>
          </cell>
          <cell r="F809">
            <v>25.51</v>
          </cell>
          <cell r="G809">
            <v>28.46</v>
          </cell>
          <cell r="H809">
            <v>40.369999999999997</v>
          </cell>
          <cell r="I809">
            <v>63.94</v>
          </cell>
          <cell r="J809">
            <v>63.86</v>
          </cell>
          <cell r="K809">
            <v>32.409999999999997</v>
          </cell>
          <cell r="L809">
            <v>25.92</v>
          </cell>
          <cell r="M809">
            <v>25.95</v>
          </cell>
          <cell r="N809">
            <v>26.51</v>
          </cell>
          <cell r="O809">
            <v>26.99</v>
          </cell>
        </row>
        <row r="810">
          <cell r="A810" t="str">
            <v xml:space="preserve">    Cost of Purchases ($1000)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  <cell r="M810">
            <v>0</v>
          </cell>
          <cell r="N810">
            <v>593.79999999999995</v>
          </cell>
          <cell r="O810">
            <v>593.79999999999995</v>
          </cell>
        </row>
        <row r="812">
          <cell r="A812" t="str">
            <v xml:space="preserve">  COMBUSTION TURBINES &amp; DIESELS</v>
          </cell>
        </row>
        <row r="814">
          <cell r="A814" t="str">
            <v xml:space="preserve">    Output Interchanged (GWH)</v>
          </cell>
          <cell r="B814" t="str">
            <v>.</v>
          </cell>
          <cell r="C814">
            <v>0.4</v>
          </cell>
          <cell r="D814">
            <v>0.9</v>
          </cell>
          <cell r="E814">
            <v>0.1</v>
          </cell>
          <cell r="F814">
            <v>0</v>
          </cell>
          <cell r="G814">
            <v>0.5</v>
          </cell>
          <cell r="H814">
            <v>0.5</v>
          </cell>
          <cell r="I814">
            <v>2</v>
          </cell>
          <cell r="J814">
            <v>1.6</v>
          </cell>
          <cell r="K814">
            <v>2.4</v>
          </cell>
          <cell r="L814">
            <v>0.2</v>
          </cell>
          <cell r="M814">
            <v>0.1</v>
          </cell>
          <cell r="N814">
            <v>0.2</v>
          </cell>
          <cell r="O814">
            <v>9</v>
          </cell>
        </row>
        <row r="815">
          <cell r="A815" t="str">
            <v xml:space="preserve">    Fuel Cost Rate (Mills/KWH)</v>
          </cell>
          <cell r="C815">
            <v>64.816050000000004</v>
          </cell>
          <cell r="D815">
            <v>89.778509999999997</v>
          </cell>
          <cell r="E815">
            <v>88.844319999999996</v>
          </cell>
          <cell r="F815">
            <v>92.622380000000007</v>
          </cell>
          <cell r="G815">
            <v>29.760200000000001</v>
          </cell>
          <cell r="H815">
            <v>24.246569999999998</v>
          </cell>
          <cell r="I815">
            <v>41.568109999999997</v>
          </cell>
          <cell r="J815">
            <v>78.268299999999996</v>
          </cell>
          <cell r="K815">
            <v>43.312609999999999</v>
          </cell>
          <cell r="L815">
            <v>49.338380000000001</v>
          </cell>
          <cell r="M815">
            <v>49.984749999999998</v>
          </cell>
          <cell r="N815">
            <v>78.934569999999994</v>
          </cell>
          <cell r="O815">
            <v>53.96</v>
          </cell>
        </row>
        <row r="816">
          <cell r="A816" t="str">
            <v xml:space="preserve">    Cost ($1000)</v>
          </cell>
          <cell r="C816">
            <v>25.9</v>
          </cell>
          <cell r="D816">
            <v>80.8</v>
          </cell>
          <cell r="E816">
            <v>8.9</v>
          </cell>
          <cell r="F816">
            <v>0</v>
          </cell>
          <cell r="G816">
            <v>14.9</v>
          </cell>
          <cell r="H816">
            <v>12.1</v>
          </cell>
          <cell r="I816">
            <v>83.1</v>
          </cell>
          <cell r="J816">
            <v>125.2</v>
          </cell>
          <cell r="K816">
            <v>104</v>
          </cell>
          <cell r="L816">
            <v>9.9</v>
          </cell>
          <cell r="M816">
            <v>5</v>
          </cell>
          <cell r="N816">
            <v>15.8</v>
          </cell>
          <cell r="O816">
            <v>485.59999999999997</v>
          </cell>
        </row>
        <row r="818">
          <cell r="A818" t="str">
            <v xml:space="preserve">  COST OF PJM SALES</v>
          </cell>
        </row>
        <row r="820">
          <cell r="A820" t="str">
            <v xml:space="preserve">    Output For Interchange Sales (GWH)</v>
          </cell>
          <cell r="C820">
            <v>883.4</v>
          </cell>
          <cell r="D820">
            <v>835.9</v>
          </cell>
          <cell r="E820">
            <v>421.4</v>
          </cell>
          <cell r="F820">
            <v>0.6</v>
          </cell>
          <cell r="G820">
            <v>507.3</v>
          </cell>
          <cell r="H820">
            <v>1564.4</v>
          </cell>
          <cell r="I820">
            <v>1618.9</v>
          </cell>
          <cell r="J820">
            <v>1626</v>
          </cell>
          <cell r="K820">
            <v>1006</v>
          </cell>
          <cell r="L820">
            <v>856</v>
          </cell>
          <cell r="M820">
            <v>677.1</v>
          </cell>
          <cell r="N820">
            <v>844.8</v>
          </cell>
          <cell r="O820">
            <v>10842</v>
          </cell>
        </row>
        <row r="821">
          <cell r="A821" t="str">
            <v xml:space="preserve">    Cost Rate (Mills/KWH)</v>
          </cell>
          <cell r="C821">
            <v>14.44</v>
          </cell>
          <cell r="D821">
            <v>14.56</v>
          </cell>
          <cell r="E821">
            <v>13.9</v>
          </cell>
          <cell r="F821">
            <v>14.17</v>
          </cell>
          <cell r="G821">
            <v>15.25</v>
          </cell>
          <cell r="H821">
            <v>14.22</v>
          </cell>
          <cell r="I821">
            <v>13.86</v>
          </cell>
          <cell r="J821">
            <v>14.64</v>
          </cell>
          <cell r="K821">
            <v>12.54</v>
          </cell>
          <cell r="L821">
            <v>12.33</v>
          </cell>
          <cell r="M821">
            <v>13.96</v>
          </cell>
          <cell r="N821">
            <v>14.54</v>
          </cell>
          <cell r="O821">
            <v>14.01</v>
          </cell>
        </row>
        <row r="822">
          <cell r="A822" t="str">
            <v xml:space="preserve">    Cost of Interchange ($1000)</v>
          </cell>
          <cell r="C822">
            <v>12752.2</v>
          </cell>
          <cell r="D822">
            <v>12173.1</v>
          </cell>
          <cell r="E822">
            <v>5856.3</v>
          </cell>
          <cell r="F822">
            <v>8.5</v>
          </cell>
          <cell r="G822">
            <v>7738.6</v>
          </cell>
          <cell r="H822">
            <v>22239.5</v>
          </cell>
          <cell r="I822">
            <v>22444.799999999999</v>
          </cell>
          <cell r="J822">
            <v>23801.3</v>
          </cell>
          <cell r="K822">
            <v>12611.9</v>
          </cell>
          <cell r="L822">
            <v>10550.7</v>
          </cell>
          <cell r="M822">
            <v>9452</v>
          </cell>
          <cell r="N822">
            <v>12283</v>
          </cell>
          <cell r="O822">
            <v>151911.9</v>
          </cell>
        </row>
        <row r="824">
          <cell r="A824" t="str">
            <v xml:space="preserve">  PJM BILLING</v>
          </cell>
        </row>
        <row r="826">
          <cell r="A826" t="str">
            <v xml:space="preserve">    Interchange Sales (GWH)</v>
          </cell>
          <cell r="C826">
            <v>883.4</v>
          </cell>
          <cell r="D826">
            <v>835.9</v>
          </cell>
          <cell r="E826">
            <v>421.4</v>
          </cell>
          <cell r="F826">
            <v>0.6</v>
          </cell>
          <cell r="G826">
            <v>507.3</v>
          </cell>
          <cell r="H826">
            <v>1564.4</v>
          </cell>
          <cell r="I826">
            <v>1618.9</v>
          </cell>
          <cell r="J826">
            <v>1626</v>
          </cell>
          <cell r="K826">
            <v>1006</v>
          </cell>
          <cell r="L826">
            <v>856</v>
          </cell>
          <cell r="M826">
            <v>677.1</v>
          </cell>
          <cell r="N826">
            <v>844.8</v>
          </cell>
          <cell r="O826">
            <v>10842</v>
          </cell>
        </row>
        <row r="827">
          <cell r="A827" t="str">
            <v xml:space="preserve">    Billing Rate (Mills/KWH)</v>
          </cell>
          <cell r="C827">
            <v>27.45</v>
          </cell>
          <cell r="D827">
            <v>27.45</v>
          </cell>
          <cell r="E827">
            <v>22.8</v>
          </cell>
          <cell r="F827">
            <v>21.5</v>
          </cell>
          <cell r="G827">
            <v>27</v>
          </cell>
          <cell r="H827">
            <v>30.9</v>
          </cell>
          <cell r="I827">
            <v>40.35</v>
          </cell>
          <cell r="J827">
            <v>40.35</v>
          </cell>
          <cell r="K827">
            <v>27.65</v>
          </cell>
          <cell r="L827">
            <v>21.8</v>
          </cell>
          <cell r="M827">
            <v>22.15</v>
          </cell>
          <cell r="N827">
            <v>23.15</v>
          </cell>
          <cell r="O827">
            <v>30.51</v>
          </cell>
        </row>
        <row r="828">
          <cell r="A828" t="str">
            <v xml:space="preserve">    Interchange Bill ($1000)</v>
          </cell>
          <cell r="C828">
            <v>24248.5</v>
          </cell>
          <cell r="D828">
            <v>22945.8</v>
          </cell>
          <cell r="E828">
            <v>9608.4</v>
          </cell>
          <cell r="F828">
            <v>12.9</v>
          </cell>
          <cell r="G828">
            <v>13697.7</v>
          </cell>
          <cell r="H828">
            <v>48341</v>
          </cell>
          <cell r="I828">
            <v>65322.9</v>
          </cell>
          <cell r="J828">
            <v>65608.899999999994</v>
          </cell>
          <cell r="K828">
            <v>27815.7</v>
          </cell>
          <cell r="L828">
            <v>18660.5</v>
          </cell>
          <cell r="M828">
            <v>14997.7</v>
          </cell>
          <cell r="N828">
            <v>19557</v>
          </cell>
          <cell r="O828">
            <v>330817</v>
          </cell>
        </row>
        <row r="829">
          <cell r="A829" t="str">
            <v>TOTAL PJM BILLING</v>
          </cell>
          <cell r="C829">
            <v>24248.5</v>
          </cell>
          <cell r="D829">
            <v>22945.8</v>
          </cell>
          <cell r="E829">
            <v>9608.4</v>
          </cell>
          <cell r="F829">
            <v>12.9</v>
          </cell>
          <cell r="G829">
            <v>13697.7</v>
          </cell>
          <cell r="H829">
            <v>48341</v>
          </cell>
          <cell r="I829">
            <v>65322.9</v>
          </cell>
          <cell r="J829">
            <v>65608.899999999994</v>
          </cell>
          <cell r="K829">
            <v>27815.7</v>
          </cell>
          <cell r="L829">
            <v>18660.5</v>
          </cell>
          <cell r="M829">
            <v>14997.7</v>
          </cell>
          <cell r="N829">
            <v>19557</v>
          </cell>
          <cell r="O829">
            <v>330817</v>
          </cell>
        </row>
        <row r="831">
          <cell r="A831" t="str">
            <v xml:space="preserve">  SAVINGS ON PJM SALES</v>
          </cell>
        </row>
        <row r="833">
          <cell r="A833" t="str">
            <v xml:space="preserve">    Interchange Sales (GWH)</v>
          </cell>
          <cell r="C833">
            <v>883.4</v>
          </cell>
          <cell r="D833">
            <v>835.9</v>
          </cell>
          <cell r="E833">
            <v>421.4</v>
          </cell>
          <cell r="F833">
            <v>0.6</v>
          </cell>
          <cell r="G833">
            <v>507.3</v>
          </cell>
          <cell r="H833">
            <v>1564.4</v>
          </cell>
          <cell r="I833">
            <v>1618.9</v>
          </cell>
          <cell r="J833">
            <v>1626</v>
          </cell>
          <cell r="K833">
            <v>1006</v>
          </cell>
          <cell r="L833">
            <v>856</v>
          </cell>
          <cell r="M833">
            <v>677.1</v>
          </cell>
          <cell r="N833">
            <v>844.8</v>
          </cell>
          <cell r="O833">
            <v>10842</v>
          </cell>
        </row>
        <row r="834">
          <cell r="A834" t="str">
            <v xml:space="preserve">    Savings Rate (Mills/KWH)</v>
          </cell>
          <cell r="C834">
            <v>13.01</v>
          </cell>
          <cell r="D834">
            <v>12.89</v>
          </cell>
          <cell r="E834">
            <v>8.9</v>
          </cell>
          <cell r="F834">
            <v>7.33</v>
          </cell>
          <cell r="G834">
            <v>11.75</v>
          </cell>
          <cell r="H834">
            <v>16.68</v>
          </cell>
          <cell r="I834">
            <v>26.49</v>
          </cell>
          <cell r="J834">
            <v>25.71</v>
          </cell>
          <cell r="K834">
            <v>15.11</v>
          </cell>
          <cell r="L834">
            <v>9.4700000000000006</v>
          </cell>
          <cell r="M834">
            <v>8.19</v>
          </cell>
          <cell r="N834">
            <v>8.61</v>
          </cell>
          <cell r="O834">
            <v>16.5</v>
          </cell>
        </row>
        <row r="835">
          <cell r="A835" t="str">
            <v xml:space="preserve">    Interchange Savings ($1000)</v>
          </cell>
          <cell r="C835">
            <v>11496.3</v>
          </cell>
          <cell r="D835">
            <v>10772.699999999999</v>
          </cell>
          <cell r="E835">
            <v>3752.0999999999995</v>
          </cell>
          <cell r="F835">
            <v>4.4000000000000004</v>
          </cell>
          <cell r="G835">
            <v>5959.1</v>
          </cell>
          <cell r="H835">
            <v>26101.5</v>
          </cell>
          <cell r="I835">
            <v>42878.100000000006</v>
          </cell>
          <cell r="J835">
            <v>41807.599999999991</v>
          </cell>
          <cell r="K835">
            <v>15203.800000000001</v>
          </cell>
          <cell r="L835">
            <v>8109.7999999999993</v>
          </cell>
          <cell r="M835">
            <v>5545.7000000000007</v>
          </cell>
          <cell r="N835">
            <v>7274</v>
          </cell>
          <cell r="O835">
            <v>178905.09999999998</v>
          </cell>
        </row>
        <row r="837">
          <cell r="A837" t="str">
            <v xml:space="preserve">  PPUC CUST. SAVINGS ($1000)</v>
          </cell>
          <cell r="B837">
            <v>1</v>
          </cell>
          <cell r="C837">
            <v>11496.3</v>
          </cell>
          <cell r="D837">
            <v>10772.7</v>
          </cell>
          <cell r="E837">
            <v>3752.1</v>
          </cell>
          <cell r="F837">
            <v>4.4000000000000004</v>
          </cell>
          <cell r="G837">
            <v>5959.1</v>
          </cell>
          <cell r="H837">
            <v>26101.5</v>
          </cell>
          <cell r="I837">
            <v>42878.1</v>
          </cell>
          <cell r="J837">
            <v>41807.599999999999</v>
          </cell>
          <cell r="K837">
            <v>15203.8</v>
          </cell>
          <cell r="L837">
            <v>8109.8</v>
          </cell>
          <cell r="M837">
            <v>5545.7</v>
          </cell>
          <cell r="N837">
            <v>7274</v>
          </cell>
          <cell r="O837">
            <v>178905.09999999998</v>
          </cell>
        </row>
        <row r="838">
          <cell r="F838" t="str">
            <v xml:space="preserve">               CALCULATION OF COST TO SUPPLY SYSTEM OUTPUT (INC UGI)</v>
          </cell>
          <cell r="L838" t="str">
            <v>CASE:2001 FORECAST</v>
          </cell>
          <cell r="P838" t="str">
            <v>16</v>
          </cell>
        </row>
        <row r="839">
          <cell r="A839" t="str">
            <v>THIS PAGE IS NO LONGER USED</v>
          </cell>
          <cell r="F839" t="str">
            <v xml:space="preserve">                   (EXCLUDES ENERGY COSTS NOT APPLICABLE TO ECR)</v>
          </cell>
          <cell r="L839">
            <v>36851</v>
          </cell>
        </row>
        <row r="841">
          <cell r="A841" t="str">
            <v>COST TO SUPPLY INTERNAL LOAD</v>
          </cell>
          <cell r="C841" t="str">
            <v>JANUARY</v>
          </cell>
          <cell r="D841" t="str">
            <v>FEBRUARY</v>
          </cell>
          <cell r="E841" t="str">
            <v>MARCH</v>
          </cell>
          <cell r="F841" t="str">
            <v>APRIL</v>
          </cell>
          <cell r="G841" t="str">
            <v>MAY</v>
          </cell>
          <cell r="H841" t="str">
            <v>JUNE</v>
          </cell>
          <cell r="I841" t="str">
            <v>JULY</v>
          </cell>
          <cell r="J841" t="str">
            <v>AUGUST</v>
          </cell>
          <cell r="K841" t="str">
            <v>SEPTEMBER</v>
          </cell>
          <cell r="L841" t="str">
            <v>OCTOBER</v>
          </cell>
          <cell r="M841" t="str">
            <v>NOVEMBER</v>
          </cell>
          <cell r="N841" t="str">
            <v>DECEMBER</v>
          </cell>
          <cell r="O841" t="str">
            <v>TOTAL</v>
          </cell>
        </row>
        <row r="843">
          <cell r="A843" t="str">
            <v xml:space="preserve">  MARTINS CREEK #3-4</v>
          </cell>
        </row>
        <row r="845">
          <cell r="A845" t="str">
            <v xml:space="preserve">    Output For Load (GWH)</v>
          </cell>
          <cell r="C845">
            <v>89.3</v>
          </cell>
          <cell r="D845">
            <v>85.8</v>
          </cell>
          <cell r="E845">
            <v>34</v>
          </cell>
          <cell r="F845">
            <v>23.8</v>
          </cell>
          <cell r="G845">
            <v>68.2</v>
          </cell>
          <cell r="H845">
            <v>235.2</v>
          </cell>
          <cell r="I845">
            <v>400.4</v>
          </cell>
          <cell r="J845">
            <v>350.4</v>
          </cell>
          <cell r="K845">
            <v>136.4</v>
          </cell>
          <cell r="L845">
            <v>31.5</v>
          </cell>
          <cell r="M845">
            <v>33.4</v>
          </cell>
          <cell r="N845">
            <v>79.3</v>
          </cell>
          <cell r="O845">
            <v>1568</v>
          </cell>
        </row>
        <row r="846">
          <cell r="A846" t="str">
            <v xml:space="preserve">    Fuel Cost Rate (Mills/KWH)</v>
          </cell>
          <cell r="C846">
            <v>55.22</v>
          </cell>
          <cell r="D846">
            <v>50.93</v>
          </cell>
          <cell r="E846">
            <v>50.32</v>
          </cell>
          <cell r="F846">
            <v>48.27</v>
          </cell>
          <cell r="G846">
            <v>44.37</v>
          </cell>
          <cell r="H846">
            <v>43.41</v>
          </cell>
          <cell r="I846">
            <v>40.07</v>
          </cell>
          <cell r="J846">
            <v>39.619999999999997</v>
          </cell>
          <cell r="K846">
            <v>40.590000000000003</v>
          </cell>
          <cell r="L846">
            <v>41</v>
          </cell>
          <cell r="M846">
            <v>44.9</v>
          </cell>
          <cell r="N846">
            <v>44.38</v>
          </cell>
          <cell r="O846">
            <v>42.84</v>
          </cell>
        </row>
        <row r="847">
          <cell r="A847" t="str">
            <v xml:space="preserve">    Cost To Carry Load ($1000)</v>
          </cell>
          <cell r="C847">
            <v>4931.2734760000012</v>
          </cell>
          <cell r="D847">
            <v>4369.6363159999992</v>
          </cell>
          <cell r="E847">
            <v>1711.0204700000002</v>
          </cell>
          <cell r="F847">
            <v>1148.8674879999999</v>
          </cell>
          <cell r="G847">
            <v>3025.8430239999998</v>
          </cell>
          <cell r="H847">
            <v>10210.307488</v>
          </cell>
          <cell r="I847">
            <v>16044.875923999998</v>
          </cell>
          <cell r="J847">
            <v>13882.196427999999</v>
          </cell>
          <cell r="K847">
            <v>5536.1212080000005</v>
          </cell>
          <cell r="L847">
            <v>1291.6054240000001</v>
          </cell>
          <cell r="M847">
            <v>1499.6834879999999</v>
          </cell>
          <cell r="N847">
            <v>3519.0427199999999</v>
          </cell>
          <cell r="O847">
            <v>67170.399999999994</v>
          </cell>
        </row>
        <row r="849">
          <cell r="A849" t="str">
            <v xml:space="preserve">  COAL</v>
          </cell>
        </row>
        <row r="851">
          <cell r="A851" t="str">
            <v xml:space="preserve">    Output For Load (GWH)</v>
          </cell>
          <cell r="C851">
            <v>-901.4303711799671</v>
          </cell>
          <cell r="D851">
            <v>-492.68878123055447</v>
          </cell>
          <cell r="E851">
            <v>-821.37820312333452</v>
          </cell>
          <cell r="F851">
            <v>-1152.4924305566651</v>
          </cell>
          <cell r="G851">
            <v>-1975.3783543079885</v>
          </cell>
          <cell r="H851">
            <v>-2818.5673394166993</v>
          </cell>
          <cell r="I851">
            <v>-3540.5930868202445</v>
          </cell>
          <cell r="J851">
            <v>-3384.5051982400196</v>
          </cell>
          <cell r="K851">
            <v>-2135.0084327590598</v>
          </cell>
          <cell r="L851">
            <v>-1384.8139125659795</v>
          </cell>
          <cell r="M851">
            <v>-656.30505535439988</v>
          </cell>
          <cell r="N851">
            <v>-1143.9045029406398</v>
          </cell>
          <cell r="O851">
            <v>-20407</v>
          </cell>
        </row>
        <row r="852">
          <cell r="A852" t="str">
            <v xml:space="preserve">    Fuel Cost Rate (Mills/KWH)</v>
          </cell>
          <cell r="C852">
            <v>78.41</v>
          </cell>
          <cell r="D852">
            <v>111.97</v>
          </cell>
          <cell r="E852">
            <v>71.98</v>
          </cell>
          <cell r="F852">
            <v>47.27</v>
          </cell>
          <cell r="G852">
            <v>41.77</v>
          </cell>
          <cell r="H852">
            <v>56.97</v>
          </cell>
          <cell r="I852">
            <v>88.11</v>
          </cell>
          <cell r="J852">
            <v>88.96</v>
          </cell>
          <cell r="K852">
            <v>49.89</v>
          </cell>
          <cell r="L852">
            <v>44.27</v>
          </cell>
          <cell r="M852">
            <v>67.59</v>
          </cell>
          <cell r="N852">
            <v>57.21</v>
          </cell>
          <cell r="O852">
            <v>67.290000000000006</v>
          </cell>
        </row>
        <row r="853">
          <cell r="A853" t="str">
            <v xml:space="preserve">    Cost To Carry Load ($1000)</v>
          </cell>
          <cell r="C853">
            <v>-70682.5</v>
          </cell>
          <cell r="D853">
            <v>-55168.3</v>
          </cell>
          <cell r="E853">
            <v>-59124.500000000007</v>
          </cell>
          <cell r="F853">
            <v>-54474.30000000001</v>
          </cell>
          <cell r="G853">
            <v>-82516.799999999988</v>
          </cell>
          <cell r="H853">
            <v>-160576.20000000001</v>
          </cell>
          <cell r="I853">
            <v>-311958.7</v>
          </cell>
          <cell r="J853">
            <v>-301078.90000000002</v>
          </cell>
          <cell r="K853">
            <v>-106514</v>
          </cell>
          <cell r="L853">
            <v>-61301.200000000004</v>
          </cell>
          <cell r="M853">
            <v>-44357.799999999996</v>
          </cell>
          <cell r="N853">
            <v>-65446.099999999991</v>
          </cell>
          <cell r="O853">
            <v>-1373199.3000000003</v>
          </cell>
        </row>
        <row r="855">
          <cell r="A855" t="str">
            <v xml:space="preserve">  COST OF PL SHARE NUCLEAR</v>
          </cell>
        </row>
        <row r="856">
          <cell r="A856" t="str">
            <v xml:space="preserve">    (Including D&amp;D Expense)</v>
          </cell>
        </row>
        <row r="857">
          <cell r="A857" t="str">
            <v xml:space="preserve">    Output For Load (GWH)</v>
          </cell>
          <cell r="C857">
            <v>1335.3999999999999</v>
          </cell>
          <cell r="D857">
            <v>1197.8000000000002</v>
          </cell>
          <cell r="E857">
            <v>831.59999999999991</v>
          </cell>
          <cell r="F857">
            <v>684.1</v>
          </cell>
          <cell r="G857">
            <v>1083</v>
          </cell>
          <cell r="H857">
            <v>1388.9</v>
          </cell>
          <cell r="I857">
            <v>1435.2</v>
          </cell>
          <cell r="J857">
            <v>1435.2</v>
          </cell>
          <cell r="K857">
            <v>1388.9</v>
          </cell>
          <cell r="L857">
            <v>1435.2</v>
          </cell>
          <cell r="M857">
            <v>1388.9</v>
          </cell>
          <cell r="N857">
            <v>1435.2</v>
          </cell>
          <cell r="O857">
            <v>15039</v>
          </cell>
        </row>
        <row r="858">
          <cell r="A858" t="str">
            <v xml:space="preserve">    Fuel Cost Rate (Mills/KWH)</v>
          </cell>
          <cell r="C858">
            <v>4.79</v>
          </cell>
          <cell r="D858">
            <v>4.8099999999999996</v>
          </cell>
          <cell r="E858">
            <v>4.83</v>
          </cell>
          <cell r="F858">
            <v>4.8499999999999996</v>
          </cell>
          <cell r="G858">
            <v>4.7300000000000004</v>
          </cell>
          <cell r="H858">
            <v>4.4000000000000004</v>
          </cell>
          <cell r="I858">
            <v>4.3899999999999997</v>
          </cell>
          <cell r="J858">
            <v>4.3899999999999997</v>
          </cell>
          <cell r="K858">
            <v>4.4000000000000004</v>
          </cell>
          <cell r="L858">
            <v>4.3899999999999997</v>
          </cell>
          <cell r="M858">
            <v>4.4000000000000004</v>
          </cell>
          <cell r="N858">
            <v>4.3899999999999997</v>
          </cell>
          <cell r="O858">
            <v>4.53</v>
          </cell>
        </row>
        <row r="859">
          <cell r="A859" t="str">
            <v xml:space="preserve">    Cost To Carry Load ($1000)</v>
          </cell>
          <cell r="C859">
            <v>6398.3262499999992</v>
          </cell>
          <cell r="D859">
            <v>5758.3995499999992</v>
          </cell>
          <cell r="E859">
            <v>4017.8377500000001</v>
          </cell>
          <cell r="F859">
            <v>3316.9476999999997</v>
          </cell>
          <cell r="G859">
            <v>5119.3518999999997</v>
          </cell>
          <cell r="H859">
            <v>6105.0965999999989</v>
          </cell>
          <cell r="I859">
            <v>6301.9778000000006</v>
          </cell>
          <cell r="J859">
            <v>6301.9778000000006</v>
          </cell>
          <cell r="K859">
            <v>6105.0965999999989</v>
          </cell>
          <cell r="L859">
            <v>6301.9778000000006</v>
          </cell>
          <cell r="M859">
            <v>6105.0965999999989</v>
          </cell>
          <cell r="N859">
            <v>6301.9778000000006</v>
          </cell>
          <cell r="O859">
            <v>68134.100000000006</v>
          </cell>
        </row>
        <row r="861">
          <cell r="A861" t="str">
            <v xml:space="preserve">  COMBUSTION TURBINES &amp; DIESELS</v>
          </cell>
        </row>
        <row r="863">
          <cell r="A863" t="str">
            <v xml:space="preserve">    Output For Load (GWH)</v>
          </cell>
          <cell r="C863">
            <v>0.19999999999999996</v>
          </cell>
          <cell r="D863">
            <v>9.9999999999999978E-2</v>
          </cell>
          <cell r="E863">
            <v>0.1</v>
          </cell>
          <cell r="F863">
            <v>0.30000000000000004</v>
          </cell>
          <cell r="G863">
            <v>0.19999999999999996</v>
          </cell>
          <cell r="H863">
            <v>0.19999999999999996</v>
          </cell>
          <cell r="I863">
            <v>3.0999999999999996</v>
          </cell>
          <cell r="J863">
            <v>0.10000000000000009</v>
          </cell>
          <cell r="K863">
            <v>0.10000000000000009</v>
          </cell>
          <cell r="L863">
            <v>0.10000000000000003</v>
          </cell>
          <cell r="M863">
            <v>0.20000000000000004</v>
          </cell>
          <cell r="N863">
            <v>0.10000000000000003</v>
          </cell>
          <cell r="O863">
            <v>5</v>
          </cell>
        </row>
        <row r="864">
          <cell r="A864" t="str">
            <v xml:space="preserve">    Cost Rate (Mills/KWH)</v>
          </cell>
          <cell r="C864">
            <v>62.01</v>
          </cell>
          <cell r="D864">
            <v>58.86</v>
          </cell>
          <cell r="E864">
            <v>56.52</v>
          </cell>
          <cell r="F864">
            <v>79.599999999999994</v>
          </cell>
          <cell r="G864">
            <v>51.84</v>
          </cell>
          <cell r="H864">
            <v>49.41</v>
          </cell>
          <cell r="I864">
            <v>41.87</v>
          </cell>
          <cell r="J864">
            <v>51.32</v>
          </cell>
          <cell r="K864">
            <v>51.27</v>
          </cell>
          <cell r="L864">
            <v>53.37</v>
          </cell>
          <cell r="M864">
            <v>53.03</v>
          </cell>
          <cell r="N864">
            <v>56.58</v>
          </cell>
          <cell r="O864">
            <v>45.96</v>
          </cell>
        </row>
        <row r="865">
          <cell r="A865" t="str">
            <v xml:space="preserve">    Cost To Carry Load ($1000)</v>
          </cell>
          <cell r="C865">
            <v>12.401792000000007</v>
          </cell>
          <cell r="D865">
            <v>5.8858469999999983</v>
          </cell>
          <cell r="E865">
            <v>5.6522329999999972</v>
          </cell>
          <cell r="F865">
            <v>23.879328000000001</v>
          </cell>
          <cell r="G865">
            <v>10.368148</v>
          </cell>
          <cell r="H865">
            <v>9.8818280000000005</v>
          </cell>
          <cell r="I865">
            <v>129.80655699999997</v>
          </cell>
          <cell r="J865">
            <v>5.1323210000000046</v>
          </cell>
          <cell r="K865">
            <v>5.1268359999999973</v>
          </cell>
          <cell r="L865">
            <v>5.3369279999999986</v>
          </cell>
          <cell r="M865">
            <v>10.605435999999999</v>
          </cell>
          <cell r="N865">
            <v>5.6580800000000018</v>
          </cell>
          <cell r="O865">
            <v>229.79999999999998</v>
          </cell>
        </row>
        <row r="867">
          <cell r="A867" t="str">
            <v xml:space="preserve">  HYDRO</v>
          </cell>
        </row>
        <row r="869">
          <cell r="A869" t="str">
            <v xml:space="preserve">    Output For Load (GWH)</v>
          </cell>
          <cell r="C869">
            <v>61.2</v>
          </cell>
          <cell r="D869">
            <v>59.4</v>
          </cell>
          <cell r="E869">
            <v>77.3</v>
          </cell>
          <cell r="F869">
            <v>75.3</v>
          </cell>
          <cell r="G869">
            <v>71.2</v>
          </cell>
          <cell r="H869">
            <v>54.7</v>
          </cell>
          <cell r="I869">
            <v>42.3</v>
          </cell>
          <cell r="J869">
            <v>33.700000000000003</v>
          </cell>
          <cell r="K869">
            <v>31.200000000000003</v>
          </cell>
          <cell r="L869">
            <v>36.1</v>
          </cell>
          <cell r="M869">
            <v>49.7</v>
          </cell>
          <cell r="N869">
            <v>60.6</v>
          </cell>
          <cell r="O869">
            <v>653</v>
          </cell>
        </row>
        <row r="870">
          <cell r="A870" t="str">
            <v xml:space="preserve">    Cost Rate (Mills/KWH)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</row>
        <row r="871">
          <cell r="A871" t="str">
            <v xml:space="preserve">    Cost To Carry Load ($1000)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</row>
        <row r="873">
          <cell r="A873" t="str">
            <v xml:space="preserve">  COST OF SAFE HARBOR</v>
          </cell>
        </row>
        <row r="875">
          <cell r="A875" t="str">
            <v xml:space="preserve">    Quantity (GWH)</v>
          </cell>
          <cell r="C875">
            <v>31.4</v>
          </cell>
          <cell r="D875">
            <v>32.700000000000003</v>
          </cell>
          <cell r="E875">
            <v>57.5</v>
          </cell>
          <cell r="F875">
            <v>56.9</v>
          </cell>
          <cell r="G875">
            <v>41.8</v>
          </cell>
          <cell r="H875">
            <v>23.5</v>
          </cell>
          <cell r="I875">
            <v>15.6</v>
          </cell>
          <cell r="J875">
            <v>11.2</v>
          </cell>
          <cell r="K875">
            <v>10.3</v>
          </cell>
          <cell r="L875">
            <v>15.8</v>
          </cell>
          <cell r="M875">
            <v>25.4</v>
          </cell>
          <cell r="N875">
            <v>33.200000000000003</v>
          </cell>
          <cell r="O875">
            <v>355.3</v>
          </cell>
        </row>
        <row r="876">
          <cell r="A876" t="str">
            <v xml:space="preserve">    Billing Rate (Mills/KWH)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  <cell r="M876">
            <v>0</v>
          </cell>
          <cell r="N876">
            <v>0</v>
          </cell>
          <cell r="O876">
            <v>0</v>
          </cell>
        </row>
        <row r="877">
          <cell r="A877" t="str">
            <v xml:space="preserve">    Cost ($1000)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</row>
        <row r="879">
          <cell r="A879" t="str">
            <v xml:space="preserve">  INTERCHANGE RETAINED FOR LOAD</v>
          </cell>
        </row>
        <row r="881">
          <cell r="A881" t="str">
            <v xml:space="preserve">    Retained Interchange (GWH)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</row>
        <row r="882">
          <cell r="A882" t="str">
            <v xml:space="preserve">    Billing Rate (Mills/KWH)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</row>
        <row r="883">
          <cell r="A883" t="str">
            <v xml:space="preserve">    Cost ($1000)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</row>
        <row r="885">
          <cell r="A885" t="str">
            <v xml:space="preserve">  OTHER PURCHASES FOR LOAD</v>
          </cell>
        </row>
        <row r="887">
          <cell r="A887" t="str">
            <v xml:space="preserve">    Other Purchases (GWH)</v>
          </cell>
          <cell r="C887">
            <v>2677.4</v>
          </cell>
          <cell r="D887">
            <v>2156.9</v>
          </cell>
          <cell r="E887">
            <v>2825.7</v>
          </cell>
          <cell r="F887">
            <v>2659.8</v>
          </cell>
          <cell r="G887">
            <v>3160.4</v>
          </cell>
          <cell r="H887">
            <v>3948.9</v>
          </cell>
          <cell r="I887">
            <v>4831.7</v>
          </cell>
          <cell r="J887">
            <v>4679.7</v>
          </cell>
          <cell r="K887">
            <v>3348</v>
          </cell>
          <cell r="L887">
            <v>2547.4</v>
          </cell>
          <cell r="M887">
            <v>1966.3</v>
          </cell>
          <cell r="N887">
            <v>2815</v>
          </cell>
          <cell r="O887">
            <v>37617</v>
          </cell>
        </row>
        <row r="888">
          <cell r="A888" t="str">
            <v xml:space="preserve">    Billing Rate (Mills/KWH)</v>
          </cell>
          <cell r="C888">
            <v>30.48</v>
          </cell>
          <cell r="D888">
            <v>30.42</v>
          </cell>
          <cell r="E888">
            <v>26.39</v>
          </cell>
          <cell r="F888">
            <v>25.51</v>
          </cell>
          <cell r="G888">
            <v>28.46</v>
          </cell>
          <cell r="H888">
            <v>40.369999999999997</v>
          </cell>
          <cell r="I888">
            <v>63.94</v>
          </cell>
          <cell r="J888">
            <v>63.86</v>
          </cell>
          <cell r="K888">
            <v>32.409999999999997</v>
          </cell>
          <cell r="L888">
            <v>25.92</v>
          </cell>
          <cell r="M888">
            <v>25.95</v>
          </cell>
          <cell r="N888">
            <v>26.51</v>
          </cell>
          <cell r="O888">
            <v>38.47</v>
          </cell>
        </row>
        <row r="889">
          <cell r="A889" t="str">
            <v xml:space="preserve">    Cost ($1000)</v>
          </cell>
          <cell r="C889">
            <v>81610.716630251016</v>
          </cell>
          <cell r="D889">
            <v>65610.57108425512</v>
          </cell>
          <cell r="E889">
            <v>74565.070185863238</v>
          </cell>
          <cell r="F889">
            <v>67855.519773507651</v>
          </cell>
          <cell r="G889">
            <v>89958.147098652218</v>
          </cell>
          <cell r="H889">
            <v>159406.62244032157</v>
          </cell>
          <cell r="I889">
            <v>308951.61221789679</v>
          </cell>
          <cell r="J889">
            <v>298868.85052939726</v>
          </cell>
          <cell r="K889">
            <v>108524.69422466808</v>
          </cell>
          <cell r="L889">
            <v>66016.368245767633</v>
          </cell>
          <cell r="M889">
            <v>51022.672363820668</v>
          </cell>
          <cell r="N889">
            <v>74628.9593541496</v>
          </cell>
          <cell r="O889">
            <v>1447019.9</v>
          </cell>
        </row>
        <row r="891">
          <cell r="A891" t="str">
            <v xml:space="preserve">  NON-UTILITY GENERATION FOR LOAD</v>
          </cell>
        </row>
        <row r="893">
          <cell r="A893" t="str">
            <v xml:space="preserve">    Quantity (GWH)</v>
          </cell>
          <cell r="C893">
            <v>205.8</v>
          </cell>
          <cell r="D893">
            <v>229.3</v>
          </cell>
          <cell r="E893">
            <v>211.1</v>
          </cell>
          <cell r="F893">
            <v>204.3</v>
          </cell>
          <cell r="G893">
            <v>201.5</v>
          </cell>
          <cell r="H893">
            <v>233.6</v>
          </cell>
          <cell r="I893">
            <v>211.1</v>
          </cell>
          <cell r="J893">
            <v>200.2</v>
          </cell>
          <cell r="K893">
            <v>186.3</v>
          </cell>
          <cell r="L893">
            <v>201.7</v>
          </cell>
          <cell r="M893">
            <v>213.2</v>
          </cell>
          <cell r="N893">
            <v>239.2</v>
          </cell>
          <cell r="O893">
            <v>2537.2999999999993</v>
          </cell>
        </row>
        <row r="894">
          <cell r="A894" t="str">
            <v xml:space="preserve">    Cost Rate (Mills/KWH)</v>
          </cell>
          <cell r="C894">
            <v>65.2</v>
          </cell>
          <cell r="D894">
            <v>65.2</v>
          </cell>
          <cell r="E894">
            <v>65.2</v>
          </cell>
          <cell r="F894">
            <v>65.2</v>
          </cell>
          <cell r="G894">
            <v>65.2</v>
          </cell>
          <cell r="H894">
            <v>65.2</v>
          </cell>
          <cell r="I894">
            <v>65.2</v>
          </cell>
          <cell r="J894">
            <v>65.2</v>
          </cell>
          <cell r="K894">
            <v>65.2</v>
          </cell>
          <cell r="L894">
            <v>65.2</v>
          </cell>
          <cell r="M894">
            <v>65.2</v>
          </cell>
          <cell r="N894">
            <v>65.2</v>
          </cell>
          <cell r="O894">
            <v>65.2</v>
          </cell>
        </row>
        <row r="895">
          <cell r="A895" t="str">
            <v xml:space="preserve">    Cost ($1000)</v>
          </cell>
          <cell r="C895">
            <v>13418.160000000002</v>
          </cell>
          <cell r="D895">
            <v>14950.36</v>
          </cell>
          <cell r="E895">
            <v>13763.72</v>
          </cell>
          <cell r="F895">
            <v>13320.36</v>
          </cell>
          <cell r="G895">
            <v>13137.800000000001</v>
          </cell>
          <cell r="H895">
            <v>15230.720000000001</v>
          </cell>
          <cell r="I895">
            <v>13763.72</v>
          </cell>
          <cell r="J895">
            <v>13053.039999999999</v>
          </cell>
          <cell r="K895">
            <v>12146.760000000002</v>
          </cell>
          <cell r="L895">
            <v>13150.84</v>
          </cell>
          <cell r="M895">
            <v>13900.64</v>
          </cell>
          <cell r="N895">
            <v>15595.84</v>
          </cell>
          <cell r="O895">
            <v>165431.9</v>
          </cell>
        </row>
        <row r="897">
          <cell r="A897" t="str">
            <v xml:space="preserve">  PASNY AND BORDERLINES</v>
          </cell>
        </row>
        <row r="899">
          <cell r="A899" t="str">
            <v xml:space="preserve">    Quantity (GWH)</v>
          </cell>
          <cell r="C899">
            <v>2.5</v>
          </cell>
          <cell r="D899">
            <v>2.5</v>
          </cell>
          <cell r="E899">
            <v>2.5</v>
          </cell>
          <cell r="F899">
            <v>2.5</v>
          </cell>
          <cell r="G899">
            <v>2.5</v>
          </cell>
          <cell r="H899">
            <v>2.5</v>
          </cell>
          <cell r="I899">
            <v>2.5</v>
          </cell>
          <cell r="J899">
            <v>2.5</v>
          </cell>
          <cell r="K899">
            <v>2.5</v>
          </cell>
          <cell r="L899">
            <v>2.5</v>
          </cell>
          <cell r="M899">
            <v>2.5</v>
          </cell>
          <cell r="N899">
            <v>2.5</v>
          </cell>
          <cell r="O899">
            <v>30</v>
          </cell>
        </row>
        <row r="900">
          <cell r="A900" t="str">
            <v xml:space="preserve">    Cost Rate (Mills/KWH)</v>
          </cell>
          <cell r="C900">
            <v>23.36</v>
          </cell>
          <cell r="D900">
            <v>23.36</v>
          </cell>
          <cell r="E900">
            <v>23.36</v>
          </cell>
          <cell r="F900">
            <v>23.36</v>
          </cell>
          <cell r="G900">
            <v>23.36</v>
          </cell>
          <cell r="H900">
            <v>23.36</v>
          </cell>
          <cell r="I900">
            <v>23.36</v>
          </cell>
          <cell r="J900">
            <v>23.36</v>
          </cell>
          <cell r="K900">
            <v>23.36</v>
          </cell>
          <cell r="L900">
            <v>23.36</v>
          </cell>
          <cell r="M900">
            <v>23.36</v>
          </cell>
          <cell r="N900">
            <v>23.36</v>
          </cell>
          <cell r="O900">
            <v>23.36</v>
          </cell>
        </row>
        <row r="901">
          <cell r="A901" t="str">
            <v xml:space="preserve">    Cost ($1000)</v>
          </cell>
          <cell r="C901">
            <v>58.4</v>
          </cell>
          <cell r="D901">
            <v>58.4</v>
          </cell>
          <cell r="E901">
            <v>58.4</v>
          </cell>
          <cell r="F901">
            <v>58.4</v>
          </cell>
          <cell r="G901">
            <v>58.4</v>
          </cell>
          <cell r="H901">
            <v>58.4</v>
          </cell>
          <cell r="I901">
            <v>58.4</v>
          </cell>
          <cell r="J901">
            <v>58.4</v>
          </cell>
          <cell r="K901">
            <v>58.4</v>
          </cell>
          <cell r="L901">
            <v>58.4</v>
          </cell>
          <cell r="M901">
            <v>58.4</v>
          </cell>
          <cell r="N901">
            <v>58.4</v>
          </cell>
          <cell r="O901">
            <v>700.79999999999984</v>
          </cell>
        </row>
        <row r="903">
          <cell r="A903" t="str">
            <v xml:space="preserve">  PP&amp;L SHARE OF EHV CHARGES (Page 14)</v>
          </cell>
          <cell r="C903">
            <v>1666.4582227079802</v>
          </cell>
          <cell r="D903">
            <v>1354.1332687383326</v>
          </cell>
          <cell r="E903">
            <v>1755.4069218740008</v>
          </cell>
          <cell r="F903">
            <v>1655.8754583339992</v>
          </cell>
          <cell r="G903">
            <v>1956.2270125847931</v>
          </cell>
          <cell r="H903">
            <v>2429.3204036500192</v>
          </cell>
          <cell r="I903">
            <v>2959.0158520921464</v>
          </cell>
          <cell r="J903">
            <v>2867.8231189440116</v>
          </cell>
          <cell r="K903">
            <v>2068.8050596554363</v>
          </cell>
          <cell r="L903">
            <v>1588.448347539588</v>
          </cell>
          <cell r="M903">
            <v>1239.7830332126398</v>
          </cell>
          <cell r="N903">
            <v>1762.4427017643839</v>
          </cell>
          <cell r="O903">
            <v>23303.600000000002</v>
          </cell>
        </row>
        <row r="905">
          <cell r="A905" t="str">
            <v xml:space="preserve">  TOTAL COST TO SUPPLY SYSTEM OUTPUT (INC UGI)</v>
          </cell>
        </row>
        <row r="906">
          <cell r="A906" t="str">
            <v xml:space="preserve">    Total To Supply System Output</v>
          </cell>
          <cell r="C906" t="e">
            <v>#REF!</v>
          </cell>
          <cell r="D906" t="e">
            <v>#REF!</v>
          </cell>
          <cell r="E906" t="e">
            <v>#REF!</v>
          </cell>
          <cell r="F906" t="e">
            <v>#REF!</v>
          </cell>
          <cell r="G906" t="e">
            <v>#REF!</v>
          </cell>
          <cell r="H906" t="e">
            <v>#REF!</v>
          </cell>
          <cell r="I906" t="e">
            <v>#REF!</v>
          </cell>
          <cell r="J906" t="e">
            <v>#REF!</v>
          </cell>
          <cell r="K906" t="e">
            <v>#REF!</v>
          </cell>
          <cell r="L906" t="e">
            <v>#REF!</v>
          </cell>
          <cell r="M906" t="e">
            <v>#REF!</v>
          </cell>
          <cell r="N906" t="e">
            <v>#REF!</v>
          </cell>
          <cell r="O906" t="e">
            <v>#REF!</v>
          </cell>
        </row>
        <row r="907">
          <cell r="A907" t="str">
            <v xml:space="preserve">    System Output (inc UGI)</v>
          </cell>
          <cell r="C907">
            <v>2586.6</v>
          </cell>
          <cell r="D907">
            <v>2420.5</v>
          </cell>
          <cell r="E907">
            <v>2399.1999999999998</v>
          </cell>
          <cell r="F907">
            <v>2041.8</v>
          </cell>
          <cell r="G907">
            <v>1995.8</v>
          </cell>
          <cell r="H907">
            <v>2081.1</v>
          </cell>
          <cell r="I907">
            <v>2331.8000000000002</v>
          </cell>
          <cell r="J907">
            <v>2287.6</v>
          </cell>
          <cell r="K907">
            <v>2014.4</v>
          </cell>
          <cell r="L907">
            <v>2110.1</v>
          </cell>
          <cell r="M907">
            <v>2208.6</v>
          </cell>
          <cell r="N907">
            <v>2602.1</v>
          </cell>
          <cell r="O907">
            <v>27080</v>
          </cell>
        </row>
        <row r="908">
          <cell r="A908" t="str">
            <v xml:space="preserve">    Cost Rate (Mills/KWH)</v>
          </cell>
          <cell r="C908">
            <v>14.46</v>
          </cell>
          <cell r="D908">
            <v>15.26</v>
          </cell>
          <cell r="E908">
            <v>15.32</v>
          </cell>
          <cell r="F908">
            <v>16.12</v>
          </cell>
          <cell r="G908">
            <v>15.41</v>
          </cell>
          <cell r="H908">
            <v>15.8</v>
          </cell>
          <cell r="I908">
            <v>15.55</v>
          </cell>
          <cell r="J908">
            <v>14.84</v>
          </cell>
          <cell r="K908">
            <v>13.87</v>
          </cell>
          <cell r="L908">
            <v>12.85</v>
          </cell>
          <cell r="M908">
            <v>13.35</v>
          </cell>
          <cell r="N908">
            <v>14</v>
          </cell>
          <cell r="O908">
            <v>14.73</v>
          </cell>
        </row>
        <row r="909">
          <cell r="A909" t="str">
            <v xml:space="preserve">    Cost ($1000)</v>
          </cell>
          <cell r="C909">
            <v>37413.236370958999</v>
          </cell>
          <cell r="D909">
            <v>36939.086065993448</v>
          </cell>
          <cell r="E909">
            <v>36752.60756073724</v>
          </cell>
          <cell r="F909">
            <v>32905.549747841636</v>
          </cell>
          <cell r="G909">
            <v>30749.337183237018</v>
          </cell>
          <cell r="H909">
            <v>32874.148759971577</v>
          </cell>
          <cell r="I909">
            <v>36250.708350988891</v>
          </cell>
          <cell r="J909">
            <v>33958.520197341219</v>
          </cell>
          <cell r="K909">
            <v>27931.00392832352</v>
          </cell>
          <cell r="L909">
            <v>27111.776745307216</v>
          </cell>
          <cell r="M909">
            <v>29479.08092103331</v>
          </cell>
          <cell r="N909">
            <v>36426.220655913989</v>
          </cell>
          <cell r="O909">
            <v>398791.1</v>
          </cell>
        </row>
        <row r="911">
          <cell r="A911" t="str">
            <v>COST FOR PPUC CUST. ($1000)</v>
          </cell>
          <cell r="B911">
            <v>1</v>
          </cell>
          <cell r="C911">
            <v>37413.199999999997</v>
          </cell>
          <cell r="D911">
            <v>36939.1</v>
          </cell>
          <cell r="E911">
            <v>36752.6</v>
          </cell>
          <cell r="F911">
            <v>32905.5</v>
          </cell>
          <cell r="G911">
            <v>30749.3</v>
          </cell>
          <cell r="H911">
            <v>32874.1</v>
          </cell>
          <cell r="I911">
            <v>36250.699999999997</v>
          </cell>
          <cell r="J911">
            <v>33958.5</v>
          </cell>
          <cell r="K911">
            <v>27931</v>
          </cell>
          <cell r="L911">
            <v>27111.8</v>
          </cell>
          <cell r="M911">
            <v>29479.1</v>
          </cell>
          <cell r="N911">
            <v>36426.199999999997</v>
          </cell>
          <cell r="O911">
            <v>398791.1</v>
          </cell>
        </row>
        <row r="912">
          <cell r="A912" t="str">
            <v xml:space="preserve">    ECR Cost Check ($1000)</v>
          </cell>
          <cell r="C912">
            <v>39765.399999999994</v>
          </cell>
          <cell r="D912">
            <v>39096.100000000006</v>
          </cell>
          <cell r="E912">
            <v>38515.699999999997</v>
          </cell>
          <cell r="F912">
            <v>33632</v>
          </cell>
          <cell r="G912">
            <v>34178.800000000003</v>
          </cell>
          <cell r="H912">
            <v>39221.800000000003</v>
          </cell>
          <cell r="I912">
            <v>43317.299999999996</v>
          </cell>
          <cell r="J912">
            <v>40972.799999999996</v>
          </cell>
          <cell r="K912">
            <v>32682.799999999999</v>
          </cell>
          <cell r="L912">
            <v>28706.3</v>
          </cell>
          <cell r="M912">
            <v>31063.600000000002</v>
          </cell>
          <cell r="N912">
            <v>38617.1</v>
          </cell>
          <cell r="O912">
            <v>439769.7</v>
          </cell>
        </row>
        <row r="915">
          <cell r="F915" t="str">
            <v xml:space="preserve">                                SURPLUS ENERGY BY GENERATING UNIT</v>
          </cell>
        </row>
        <row r="916">
          <cell r="F916" t="str">
            <v xml:space="preserve">                               FOR THE TYPICAL WEEK IN EACH MONTH</v>
          </cell>
          <cell r="L916" t="str">
            <v>CASE:2001 FORECAST</v>
          </cell>
          <cell r="P916" t="str">
            <v>17</v>
          </cell>
        </row>
        <row r="917">
          <cell r="L917">
            <v>36851</v>
          </cell>
        </row>
        <row r="918">
          <cell r="F918" t="str">
            <v xml:space="preserve">         (MILLIONS OF KWH)</v>
          </cell>
        </row>
        <row r="919">
          <cell r="A919" t="str">
            <v xml:space="preserve">                                 </v>
          </cell>
        </row>
        <row r="920">
          <cell r="A920" t="str">
            <v xml:space="preserve">                                    </v>
          </cell>
          <cell r="C920" t="str">
            <v>JANUARY</v>
          </cell>
          <cell r="D920" t="str">
            <v>FEBRUARY</v>
          </cell>
          <cell r="E920" t="str">
            <v>MARCH</v>
          </cell>
          <cell r="F920" t="str">
            <v>APRIL</v>
          </cell>
          <cell r="G920" t="str">
            <v>MAY</v>
          </cell>
          <cell r="H920" t="str">
            <v>JUNE</v>
          </cell>
          <cell r="I920" t="str">
            <v>JULY</v>
          </cell>
          <cell r="J920" t="str">
            <v>AUGUST</v>
          </cell>
          <cell r="K920" t="str">
            <v>SEPTEMBER</v>
          </cell>
          <cell r="L920" t="str">
            <v>OCTOBER</v>
          </cell>
          <cell r="M920" t="str">
            <v>NOVEMBER</v>
          </cell>
          <cell r="N920" t="str">
            <v>DECEMBER</v>
          </cell>
          <cell r="O920" t="str">
            <v>TOTAL</v>
          </cell>
        </row>
        <row r="922">
          <cell r="A922" t="str">
            <v xml:space="preserve">    Brunner Is. #1</v>
          </cell>
          <cell r="C922">
            <v>9.3000000000000007</v>
          </cell>
          <cell r="D922">
            <v>3.9</v>
          </cell>
          <cell r="E922">
            <v>8.6</v>
          </cell>
          <cell r="F922">
            <v>6</v>
          </cell>
          <cell r="G922">
            <v>14.4</v>
          </cell>
          <cell r="H922">
            <v>12</v>
          </cell>
          <cell r="I922">
            <v>9.1</v>
          </cell>
          <cell r="J922">
            <v>8.6</v>
          </cell>
          <cell r="K922">
            <v>9.1</v>
          </cell>
          <cell r="L922">
            <v>5.2</v>
          </cell>
          <cell r="M922">
            <v>9.6999999999999993</v>
          </cell>
          <cell r="N922">
            <v>11</v>
          </cell>
          <cell r="O922">
            <v>107</v>
          </cell>
        </row>
        <row r="923">
          <cell r="A923" t="str">
            <v xml:space="preserve">    Brunner Is. #2</v>
          </cell>
          <cell r="C923">
            <v>10.1</v>
          </cell>
          <cell r="D923">
            <v>4.3</v>
          </cell>
          <cell r="E923">
            <v>9.6</v>
          </cell>
          <cell r="F923">
            <v>6.9</v>
          </cell>
          <cell r="G923">
            <v>16.899999999999999</v>
          </cell>
          <cell r="H923">
            <v>14.3</v>
          </cell>
          <cell r="I923">
            <v>10.7</v>
          </cell>
          <cell r="J923">
            <v>9.9</v>
          </cell>
          <cell r="K923">
            <v>3.4</v>
          </cell>
          <cell r="L923">
            <v>1</v>
          </cell>
          <cell r="M923">
            <v>14.7</v>
          </cell>
          <cell r="N923">
            <v>11</v>
          </cell>
          <cell r="O923">
            <v>113</v>
          </cell>
        </row>
        <row r="924">
          <cell r="A924" t="str">
            <v xml:space="preserve">    Brunner Is. #3</v>
          </cell>
          <cell r="C924">
            <v>13.2</v>
          </cell>
          <cell r="D924">
            <v>5.5</v>
          </cell>
          <cell r="E924">
            <v>12.1</v>
          </cell>
          <cell r="F924">
            <v>8.5</v>
          </cell>
          <cell r="G924">
            <v>36</v>
          </cell>
          <cell r="H924">
            <v>31.8</v>
          </cell>
          <cell r="I924">
            <v>24.1</v>
          </cell>
          <cell r="J924">
            <v>21</v>
          </cell>
          <cell r="K924">
            <v>22.2</v>
          </cell>
          <cell r="L924">
            <v>6</v>
          </cell>
          <cell r="M924">
            <v>19.2</v>
          </cell>
          <cell r="N924">
            <v>15.4</v>
          </cell>
          <cell r="O924">
            <v>215</v>
          </cell>
        </row>
        <row r="925">
          <cell r="C925" t="str">
            <v xml:space="preserve"> --------</v>
          </cell>
          <cell r="D925" t="str">
            <v xml:space="preserve"> --------</v>
          </cell>
          <cell r="E925" t="str">
            <v xml:space="preserve"> --------</v>
          </cell>
          <cell r="F925" t="str">
            <v xml:space="preserve"> --------</v>
          </cell>
          <cell r="G925" t="str">
            <v xml:space="preserve"> --------</v>
          </cell>
          <cell r="H925" t="str">
            <v xml:space="preserve"> --------</v>
          </cell>
          <cell r="I925" t="str">
            <v xml:space="preserve"> --------</v>
          </cell>
          <cell r="J925" t="str">
            <v xml:space="preserve"> --------</v>
          </cell>
          <cell r="K925" t="str">
            <v xml:space="preserve"> --------</v>
          </cell>
          <cell r="L925" t="str">
            <v xml:space="preserve"> --------</v>
          </cell>
          <cell r="M925" t="str">
            <v xml:space="preserve"> --------</v>
          </cell>
          <cell r="N925" t="str">
            <v xml:space="preserve"> --------</v>
          </cell>
          <cell r="O925" t="str">
            <v xml:space="preserve"> --------</v>
          </cell>
        </row>
        <row r="926">
          <cell r="A926" t="str">
            <v xml:space="preserve">        TOTAL</v>
          </cell>
          <cell r="C926">
            <v>32.599999999999994</v>
          </cell>
          <cell r="D926">
            <v>13.7</v>
          </cell>
          <cell r="E926">
            <v>30.299999999999997</v>
          </cell>
          <cell r="F926">
            <v>21.4</v>
          </cell>
          <cell r="G926">
            <v>67.3</v>
          </cell>
          <cell r="H926">
            <v>58.1</v>
          </cell>
          <cell r="I926">
            <v>43.9</v>
          </cell>
          <cell r="J926">
            <v>39.5</v>
          </cell>
          <cell r="K926">
            <v>34.700000000000003</v>
          </cell>
          <cell r="L926">
            <v>12.2</v>
          </cell>
          <cell r="M926">
            <v>43.599999999999994</v>
          </cell>
          <cell r="N926">
            <v>37.4</v>
          </cell>
          <cell r="O926">
            <v>435</v>
          </cell>
        </row>
        <row r="928">
          <cell r="A928" t="str">
            <v xml:space="preserve">    Martins Creek #1</v>
          </cell>
          <cell r="C928">
            <v>0.55042999999999997</v>
          </cell>
          <cell r="D928">
            <v>2.4</v>
          </cell>
          <cell r="E928">
            <v>7.5</v>
          </cell>
          <cell r="F928">
            <v>8.3000000000000007</v>
          </cell>
          <cell r="G928">
            <v>15.2</v>
          </cell>
          <cell r="H928">
            <v>10.1</v>
          </cell>
          <cell r="I928">
            <v>10</v>
          </cell>
          <cell r="J928">
            <v>5.5</v>
          </cell>
          <cell r="K928">
            <v>2.6</v>
          </cell>
          <cell r="L928">
            <v>4.0999999999999996</v>
          </cell>
          <cell r="M928">
            <v>11.8</v>
          </cell>
          <cell r="N928">
            <v>8.1</v>
          </cell>
          <cell r="O928">
            <v>86</v>
          </cell>
        </row>
        <row r="929">
          <cell r="A929" t="str">
            <v xml:space="preserve">    Martins Creek #2</v>
          </cell>
          <cell r="C929">
            <v>6.9</v>
          </cell>
          <cell r="D929">
            <v>2.2000000000000002</v>
          </cell>
          <cell r="E929">
            <v>6.5</v>
          </cell>
          <cell r="F929">
            <v>7.5</v>
          </cell>
          <cell r="G929">
            <v>13.9</v>
          </cell>
          <cell r="H929">
            <v>9.3000000000000007</v>
          </cell>
          <cell r="I929">
            <v>9.3000000000000007</v>
          </cell>
          <cell r="J929">
            <v>5.5</v>
          </cell>
          <cell r="K929">
            <v>7.1</v>
          </cell>
          <cell r="L929">
            <v>4.3</v>
          </cell>
          <cell r="M929">
            <v>10.7</v>
          </cell>
          <cell r="N929">
            <v>7.2</v>
          </cell>
          <cell r="O929">
            <v>90</v>
          </cell>
        </row>
        <row r="930">
          <cell r="C930" t="str">
            <v xml:space="preserve"> --------</v>
          </cell>
          <cell r="D930" t="str">
            <v xml:space="preserve"> --------</v>
          </cell>
          <cell r="E930" t="str">
            <v xml:space="preserve"> --------</v>
          </cell>
          <cell r="F930" t="str">
            <v xml:space="preserve"> --------</v>
          </cell>
          <cell r="G930" t="str">
            <v xml:space="preserve"> --------</v>
          </cell>
          <cell r="H930" t="str">
            <v xml:space="preserve"> --------</v>
          </cell>
          <cell r="I930" t="str">
            <v xml:space="preserve"> --------</v>
          </cell>
          <cell r="J930" t="str">
            <v xml:space="preserve"> --------</v>
          </cell>
          <cell r="K930" t="str">
            <v xml:space="preserve"> --------</v>
          </cell>
          <cell r="L930" t="str">
            <v xml:space="preserve"> --------</v>
          </cell>
          <cell r="M930" t="str">
            <v xml:space="preserve"> --------</v>
          </cell>
          <cell r="N930" t="str">
            <v xml:space="preserve"> --------</v>
          </cell>
          <cell r="O930" t="str">
            <v xml:space="preserve"> --------</v>
          </cell>
        </row>
        <row r="931">
          <cell r="A931" t="str">
            <v xml:space="preserve">        TOTAL</v>
          </cell>
          <cell r="C931">
            <v>7.5</v>
          </cell>
          <cell r="D931">
            <v>4.5999999999999996</v>
          </cell>
          <cell r="E931">
            <v>14</v>
          </cell>
          <cell r="F931">
            <v>15.8</v>
          </cell>
          <cell r="G931">
            <v>29.1</v>
          </cell>
          <cell r="H931">
            <v>19.399999999999999</v>
          </cell>
          <cell r="I931">
            <v>19.3</v>
          </cell>
          <cell r="J931">
            <v>11</v>
          </cell>
          <cell r="K931">
            <v>9.6999999999999993</v>
          </cell>
          <cell r="L931">
            <v>8.3999999999999986</v>
          </cell>
          <cell r="M931">
            <v>22.5</v>
          </cell>
          <cell r="N931">
            <v>15.3</v>
          </cell>
          <cell r="O931">
            <v>177</v>
          </cell>
        </row>
        <row r="933">
          <cell r="A933" t="str">
            <v xml:space="preserve">    Sunbury #1-2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</row>
        <row r="934">
          <cell r="A934" t="str">
            <v xml:space="preserve">    Sunbury #3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</row>
        <row r="935">
          <cell r="A935" t="str">
            <v xml:space="preserve">    Sunbury #4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</row>
        <row r="936">
          <cell r="C936" t="str">
            <v xml:space="preserve"> --------</v>
          </cell>
          <cell r="D936" t="str">
            <v xml:space="preserve"> --------</v>
          </cell>
          <cell r="E936" t="str">
            <v xml:space="preserve"> --------</v>
          </cell>
          <cell r="F936" t="str">
            <v xml:space="preserve"> --------</v>
          </cell>
          <cell r="G936" t="str">
            <v xml:space="preserve"> --------</v>
          </cell>
          <cell r="H936" t="str">
            <v xml:space="preserve"> --------</v>
          </cell>
          <cell r="I936" t="str">
            <v xml:space="preserve"> --------</v>
          </cell>
          <cell r="J936" t="str">
            <v xml:space="preserve"> --------</v>
          </cell>
          <cell r="K936" t="str">
            <v xml:space="preserve"> --------</v>
          </cell>
          <cell r="L936" t="str">
            <v xml:space="preserve"> --------</v>
          </cell>
          <cell r="M936" t="str">
            <v xml:space="preserve"> --------</v>
          </cell>
          <cell r="N936" t="str">
            <v xml:space="preserve"> --------</v>
          </cell>
          <cell r="O936" t="str">
            <v xml:space="preserve"> --------</v>
          </cell>
        </row>
        <row r="937">
          <cell r="A937" t="str">
            <v xml:space="preserve">        TOTAL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>
            <v>0</v>
          </cell>
          <cell r="N937">
            <v>0</v>
          </cell>
          <cell r="O937">
            <v>0</v>
          </cell>
        </row>
        <row r="939">
          <cell r="A939" t="str">
            <v xml:space="preserve">    Holtwood #17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>
            <v>0</v>
          </cell>
          <cell r="N939">
            <v>0</v>
          </cell>
          <cell r="O939">
            <v>0</v>
          </cell>
        </row>
        <row r="941">
          <cell r="A941" t="str">
            <v xml:space="preserve">    Keystone #1 (PL Share)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  <cell r="M941">
            <v>0</v>
          </cell>
          <cell r="N941">
            <v>0</v>
          </cell>
          <cell r="O941">
            <v>0</v>
          </cell>
        </row>
        <row r="942">
          <cell r="A942" t="str">
            <v xml:space="preserve">    Keystone #2 (PL Share)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  <cell r="M942">
            <v>0</v>
          </cell>
          <cell r="N942">
            <v>0</v>
          </cell>
          <cell r="O942">
            <v>0</v>
          </cell>
        </row>
        <row r="943">
          <cell r="C943" t="str">
            <v xml:space="preserve"> --------</v>
          </cell>
          <cell r="D943" t="str">
            <v xml:space="preserve"> --------</v>
          </cell>
          <cell r="E943" t="str">
            <v xml:space="preserve"> --------</v>
          </cell>
          <cell r="F943" t="str">
            <v xml:space="preserve"> --------</v>
          </cell>
          <cell r="G943" t="str">
            <v xml:space="preserve"> --------</v>
          </cell>
          <cell r="H943" t="str">
            <v xml:space="preserve"> --------</v>
          </cell>
          <cell r="I943" t="str">
            <v xml:space="preserve"> --------</v>
          </cell>
          <cell r="J943" t="str">
            <v xml:space="preserve"> --------</v>
          </cell>
          <cell r="K943" t="str">
            <v xml:space="preserve"> --------</v>
          </cell>
          <cell r="L943" t="str">
            <v xml:space="preserve"> --------</v>
          </cell>
          <cell r="M943" t="str">
            <v xml:space="preserve"> --------</v>
          </cell>
          <cell r="N943" t="str">
            <v xml:space="preserve"> --------</v>
          </cell>
          <cell r="O943" t="str">
            <v xml:space="preserve"> --------</v>
          </cell>
        </row>
        <row r="944">
          <cell r="A944" t="str">
            <v xml:space="preserve">        TOTAL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</row>
        <row r="946">
          <cell r="A946" t="str">
            <v xml:space="preserve">    Conemaugh #1 (PL Share)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  <cell r="M946">
            <v>0</v>
          </cell>
          <cell r="N946">
            <v>0</v>
          </cell>
          <cell r="O946">
            <v>0</v>
          </cell>
        </row>
        <row r="947">
          <cell r="A947" t="str">
            <v xml:space="preserve">    Conemaugh #2 (PL Share)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>
            <v>0</v>
          </cell>
          <cell r="N947">
            <v>0</v>
          </cell>
          <cell r="O947">
            <v>0</v>
          </cell>
        </row>
        <row r="948">
          <cell r="C948" t="str">
            <v xml:space="preserve"> --------</v>
          </cell>
          <cell r="D948" t="str">
            <v xml:space="preserve"> --------</v>
          </cell>
          <cell r="E948" t="str">
            <v xml:space="preserve"> --------</v>
          </cell>
          <cell r="F948" t="str">
            <v xml:space="preserve"> --------</v>
          </cell>
          <cell r="G948" t="str">
            <v xml:space="preserve"> --------</v>
          </cell>
          <cell r="H948" t="str">
            <v xml:space="preserve"> --------</v>
          </cell>
          <cell r="I948" t="str">
            <v xml:space="preserve"> --------</v>
          </cell>
          <cell r="J948" t="str">
            <v xml:space="preserve"> --------</v>
          </cell>
          <cell r="K948" t="str">
            <v xml:space="preserve"> --------</v>
          </cell>
          <cell r="L948" t="str">
            <v xml:space="preserve"> --------</v>
          </cell>
          <cell r="M948" t="str">
            <v xml:space="preserve"> --------</v>
          </cell>
          <cell r="N948" t="str">
            <v xml:space="preserve"> --------</v>
          </cell>
          <cell r="O948" t="str">
            <v xml:space="preserve"> --------</v>
          </cell>
        </row>
        <row r="949">
          <cell r="A949" t="str">
            <v xml:space="preserve">        TOTAL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  <cell r="M949">
            <v>0</v>
          </cell>
          <cell r="N949">
            <v>0</v>
          </cell>
          <cell r="O949">
            <v>0</v>
          </cell>
        </row>
        <row r="951">
          <cell r="A951" t="str">
            <v xml:space="preserve">    Montour #1</v>
          </cell>
          <cell r="C951">
            <v>11.1</v>
          </cell>
          <cell r="D951">
            <v>4.0999999999999996</v>
          </cell>
          <cell r="E951">
            <v>9.9</v>
          </cell>
          <cell r="F951">
            <v>4.7</v>
          </cell>
          <cell r="G951">
            <v>0</v>
          </cell>
          <cell r="H951">
            <v>19.8</v>
          </cell>
          <cell r="I951">
            <v>17.399999999999999</v>
          </cell>
          <cell r="J951">
            <v>16.3</v>
          </cell>
          <cell r="K951">
            <v>17.100000000000001</v>
          </cell>
          <cell r="L951">
            <v>5.7</v>
          </cell>
          <cell r="M951">
            <v>15.2</v>
          </cell>
          <cell r="N951">
            <v>14</v>
          </cell>
          <cell r="O951">
            <v>135</v>
          </cell>
        </row>
        <row r="952">
          <cell r="A952" t="str">
            <v xml:space="preserve">    Montour #2</v>
          </cell>
          <cell r="C952">
            <v>12.7</v>
          </cell>
          <cell r="D952">
            <v>5.2</v>
          </cell>
          <cell r="E952">
            <v>8.4</v>
          </cell>
          <cell r="F952">
            <v>10.7</v>
          </cell>
          <cell r="G952">
            <v>21.7</v>
          </cell>
          <cell r="H952">
            <v>18.600000000000001</v>
          </cell>
          <cell r="I952">
            <v>14.4</v>
          </cell>
          <cell r="J952">
            <v>13.5</v>
          </cell>
          <cell r="K952">
            <v>14.4</v>
          </cell>
          <cell r="L952">
            <v>5.0999999999999996</v>
          </cell>
          <cell r="M952">
            <v>20.5</v>
          </cell>
          <cell r="N952">
            <v>15</v>
          </cell>
          <cell r="O952">
            <v>160</v>
          </cell>
        </row>
        <row r="953">
          <cell r="C953" t="str">
            <v xml:space="preserve"> --------</v>
          </cell>
          <cell r="D953" t="str">
            <v xml:space="preserve"> --------</v>
          </cell>
          <cell r="E953" t="str">
            <v xml:space="preserve"> --------</v>
          </cell>
          <cell r="F953" t="str">
            <v xml:space="preserve"> --------</v>
          </cell>
          <cell r="G953" t="str">
            <v xml:space="preserve"> --------</v>
          </cell>
          <cell r="H953" t="str">
            <v xml:space="preserve"> --------</v>
          </cell>
          <cell r="I953" t="str">
            <v xml:space="preserve"> --------</v>
          </cell>
          <cell r="J953" t="str">
            <v xml:space="preserve"> --------</v>
          </cell>
          <cell r="K953" t="str">
            <v xml:space="preserve"> --------</v>
          </cell>
          <cell r="L953" t="str">
            <v xml:space="preserve"> --------</v>
          </cell>
          <cell r="M953" t="str">
            <v xml:space="preserve"> --------</v>
          </cell>
          <cell r="N953" t="str">
            <v xml:space="preserve"> --------</v>
          </cell>
          <cell r="O953" t="str">
            <v xml:space="preserve"> --------</v>
          </cell>
        </row>
        <row r="954">
          <cell r="A954" t="str">
            <v xml:space="preserve">        TOTAL</v>
          </cell>
          <cell r="C954">
            <v>23.799999999999997</v>
          </cell>
          <cell r="D954">
            <v>9.3000000000000007</v>
          </cell>
          <cell r="E954">
            <v>18.3</v>
          </cell>
          <cell r="F954">
            <v>15.399999999999999</v>
          </cell>
          <cell r="G954">
            <v>21.7</v>
          </cell>
          <cell r="H954">
            <v>38.400000000000006</v>
          </cell>
          <cell r="I954">
            <v>31.799999999999997</v>
          </cell>
          <cell r="J954">
            <v>29.8</v>
          </cell>
          <cell r="K954">
            <v>31.5</v>
          </cell>
          <cell r="L954">
            <v>10.8</v>
          </cell>
          <cell r="M954">
            <v>35.700000000000003</v>
          </cell>
          <cell r="N954">
            <v>29</v>
          </cell>
          <cell r="O954">
            <v>296</v>
          </cell>
        </row>
        <row r="955">
          <cell r="C955" t="str">
            <v xml:space="preserve"> =========</v>
          </cell>
          <cell r="D955" t="str">
            <v xml:space="preserve"> =========</v>
          </cell>
          <cell r="E955" t="str">
            <v xml:space="preserve"> =========</v>
          </cell>
          <cell r="F955" t="str">
            <v xml:space="preserve"> =========</v>
          </cell>
          <cell r="G955" t="str">
            <v xml:space="preserve"> =========</v>
          </cell>
          <cell r="H955" t="str">
            <v xml:space="preserve"> =========</v>
          </cell>
          <cell r="I955" t="str">
            <v xml:space="preserve"> =========</v>
          </cell>
          <cell r="J955" t="str">
            <v xml:space="preserve"> =========</v>
          </cell>
          <cell r="K955" t="str">
            <v xml:space="preserve"> =========</v>
          </cell>
          <cell r="L955" t="str">
            <v xml:space="preserve"> =========</v>
          </cell>
          <cell r="M955" t="str">
            <v xml:space="preserve"> =========</v>
          </cell>
          <cell r="N955" t="str">
            <v xml:space="preserve"> =========</v>
          </cell>
          <cell r="O955" t="str">
            <v xml:space="preserve"> =========</v>
          </cell>
        </row>
        <row r="956">
          <cell r="A956" t="str">
            <v xml:space="preserve"> TOTAL SURPLUS ENERGY</v>
          </cell>
          <cell r="C956">
            <v>63.900000000000006</v>
          </cell>
          <cell r="D956">
            <v>27.599999999999998</v>
          </cell>
          <cell r="E956">
            <v>62.599999999999994</v>
          </cell>
          <cell r="F956">
            <v>52.6</v>
          </cell>
          <cell r="G956">
            <v>118.10000000000001</v>
          </cell>
          <cell r="H956">
            <v>115.9</v>
          </cell>
          <cell r="I956">
            <v>95</v>
          </cell>
          <cell r="J956">
            <v>80.3</v>
          </cell>
          <cell r="K956">
            <v>75.900000000000006</v>
          </cell>
          <cell r="L956">
            <v>31.400000000000002</v>
          </cell>
          <cell r="M956">
            <v>101.8</v>
          </cell>
          <cell r="N956">
            <v>81.7</v>
          </cell>
          <cell r="O956">
            <v>907</v>
          </cell>
        </row>
        <row r="962">
          <cell r="F962" t="str">
            <v xml:space="preserve">                  SHORT-TERM PURCHASES FROM OTHER UTILITIES</v>
          </cell>
          <cell r="L962" t="str">
            <v>CASE:2001 FORECAST</v>
          </cell>
          <cell r="P962" t="str">
            <v>18</v>
          </cell>
        </row>
        <row r="963">
          <cell r="C963" t="str">
            <v xml:space="preserve">                  </v>
          </cell>
          <cell r="L963">
            <v>36851</v>
          </cell>
        </row>
        <row r="965">
          <cell r="C965" t="str">
            <v>JANUARY</v>
          </cell>
          <cell r="D965" t="str">
            <v>FEBRUARY</v>
          </cell>
          <cell r="E965" t="str">
            <v>MARCH</v>
          </cell>
          <cell r="F965" t="str">
            <v>APRIL</v>
          </cell>
          <cell r="G965" t="str">
            <v>MAY</v>
          </cell>
          <cell r="H965" t="str">
            <v>JUNE</v>
          </cell>
          <cell r="I965" t="str">
            <v>JULY</v>
          </cell>
          <cell r="J965" t="str">
            <v>AUGUST</v>
          </cell>
          <cell r="K965" t="str">
            <v>SEPTEMBER</v>
          </cell>
          <cell r="L965" t="str">
            <v>OCTOBER</v>
          </cell>
          <cell r="M965" t="str">
            <v>NOVEMBER</v>
          </cell>
          <cell r="N965" t="str">
            <v>DECEMBER</v>
          </cell>
          <cell r="O965" t="str">
            <v>TOTAL</v>
          </cell>
        </row>
        <row r="966">
          <cell r="A966" t="str">
            <v>APS ON-PEAK</v>
          </cell>
        </row>
        <row r="968">
          <cell r="A968" t="str">
            <v xml:space="preserve">   ENERGY (GWH)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</row>
        <row r="969">
          <cell r="A969" t="str">
            <v xml:space="preserve">   Energy Cost (mills/kwh)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</row>
        <row r="970">
          <cell r="A970" t="str">
            <v xml:space="preserve">   Adder (mills/kwh)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  <cell r="M970">
            <v>0</v>
          </cell>
          <cell r="N970">
            <v>0</v>
          </cell>
          <cell r="O970">
            <v>0</v>
          </cell>
        </row>
        <row r="971">
          <cell r="A971" t="str">
            <v xml:space="preserve">   Total Cost (mills/kwh)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  <cell r="M971">
            <v>0</v>
          </cell>
          <cell r="N971">
            <v>0</v>
          </cell>
          <cell r="O971">
            <v>0</v>
          </cell>
        </row>
        <row r="972">
          <cell r="A972" t="str">
            <v xml:space="preserve">   Avg. Opp. Party (mills/kwh)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  <cell r="M972">
            <v>0</v>
          </cell>
          <cell r="N972">
            <v>0</v>
          </cell>
          <cell r="O972">
            <v>0</v>
          </cell>
        </row>
        <row r="973">
          <cell r="A973" t="str">
            <v xml:space="preserve">   BILLING RATE (mills/kwh)</v>
          </cell>
          <cell r="C973">
            <v>0</v>
          </cell>
          <cell r="D973">
            <v>0</v>
          </cell>
          <cell r="E973">
            <v>0</v>
          </cell>
          <cell r="F973">
            <v>0</v>
          </cell>
          <cell r="G973">
            <v>0</v>
          </cell>
          <cell r="H973">
            <v>0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  <cell r="M973">
            <v>0</v>
          </cell>
          <cell r="N973">
            <v>0</v>
          </cell>
          <cell r="O973">
            <v>0</v>
          </cell>
        </row>
        <row r="974">
          <cell r="A974" t="str">
            <v xml:space="preserve">   TOTAL BILL ($1,000)</v>
          </cell>
          <cell r="C974">
            <v>0</v>
          </cell>
          <cell r="D974">
            <v>0</v>
          </cell>
          <cell r="E974">
            <v>0</v>
          </cell>
          <cell r="F974">
            <v>0</v>
          </cell>
          <cell r="G974">
            <v>0</v>
          </cell>
          <cell r="H974">
            <v>0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  <cell r="M974">
            <v>0</v>
          </cell>
          <cell r="N974">
            <v>0</v>
          </cell>
          <cell r="O974">
            <v>0</v>
          </cell>
        </row>
        <row r="976">
          <cell r="A976" t="str">
            <v xml:space="preserve">   SAVINGS ($1,000)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  <cell r="M976">
            <v>0</v>
          </cell>
          <cell r="N976">
            <v>0</v>
          </cell>
          <cell r="O976">
            <v>0</v>
          </cell>
        </row>
        <row r="977">
          <cell r="A977" t="str">
            <v xml:space="preserve">   SAVINGS RATE (mills/kwh)</v>
          </cell>
          <cell r="C977">
            <v>0</v>
          </cell>
          <cell r="D977">
            <v>0</v>
          </cell>
          <cell r="E977">
            <v>0</v>
          </cell>
          <cell r="F977">
            <v>0</v>
          </cell>
          <cell r="G977">
            <v>0</v>
          </cell>
          <cell r="H977">
            <v>0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  <cell r="M977">
            <v>0</v>
          </cell>
          <cell r="N977">
            <v>0</v>
          </cell>
          <cell r="O977">
            <v>0</v>
          </cell>
        </row>
        <row r="979">
          <cell r="A979" t="str">
            <v>OTHER</v>
          </cell>
          <cell r="C979" t="str">
            <v>ENERGY PURCHASES AND RATES COME FROM WORKSHEET ":TWOPARTY BY REGION."</v>
          </cell>
        </row>
        <row r="981">
          <cell r="A981" t="str">
            <v xml:space="preserve">   ENERGY (GWH)</v>
          </cell>
          <cell r="C981">
            <v>2677.4303711799671</v>
          </cell>
          <cell r="D981">
            <v>2156.8887812305543</v>
          </cell>
          <cell r="E981">
            <v>2825.6782031233347</v>
          </cell>
          <cell r="F981">
            <v>2659.7924305566653</v>
          </cell>
          <cell r="G981">
            <v>3160.3783543079885</v>
          </cell>
          <cell r="H981">
            <v>3948.8673394166985</v>
          </cell>
          <cell r="I981">
            <v>4831.6930868202444</v>
          </cell>
          <cell r="J981">
            <v>4679.7051982400199</v>
          </cell>
          <cell r="K981">
            <v>3348.0084327590603</v>
          </cell>
          <cell r="L981">
            <v>2547.4139125659799</v>
          </cell>
          <cell r="M981">
            <v>1966.3050553543999</v>
          </cell>
          <cell r="N981">
            <v>2837.4045029406398</v>
          </cell>
          <cell r="O981">
            <v>37639.565668495554</v>
          </cell>
        </row>
        <row r="982">
          <cell r="A982" t="str">
            <v xml:space="preserve">   BILLING RATE (mills/kwh)</v>
          </cell>
          <cell r="C982">
            <v>30.480985615429638</v>
          </cell>
          <cell r="D982">
            <v>30.419079395842932</v>
          </cell>
          <cell r="E982">
            <v>26.38838000146071</v>
          </cell>
          <cell r="F982">
            <v>25.511584661253522</v>
          </cell>
          <cell r="G982">
            <v>28.464359963745508</v>
          </cell>
          <cell r="H982">
            <v>40.367682360245638</v>
          </cell>
          <cell r="I982">
            <v>63.942722906106404</v>
          </cell>
          <cell r="J982">
            <v>63.864888463871232</v>
          </cell>
          <cell r="K982">
            <v>32.414701576851755</v>
          </cell>
          <cell r="L982">
            <v>25.915053662900871</v>
          </cell>
          <cell r="M982">
            <v>25.948502865759313</v>
          </cell>
          <cell r="N982">
            <v>26.511115801849883</v>
          </cell>
          <cell r="O982">
            <v>38.459893835253752</v>
          </cell>
        </row>
        <row r="983">
          <cell r="A983" t="str">
            <v xml:space="preserve">   TOTAL BILL ($1,000)</v>
          </cell>
          <cell r="C983">
            <v>81610.716630251016</v>
          </cell>
          <cell r="D983">
            <v>65610.57108425512</v>
          </cell>
          <cell r="E983">
            <v>74565.070185863238</v>
          </cell>
          <cell r="F983">
            <v>67855.519773507651</v>
          </cell>
          <cell r="G983">
            <v>89958.147098652218</v>
          </cell>
          <cell r="H983">
            <v>159406.62244032157</v>
          </cell>
          <cell r="I983">
            <v>308951.61221789679</v>
          </cell>
          <cell r="J983">
            <v>298868.85052939726</v>
          </cell>
          <cell r="K983">
            <v>108524.69422466808</v>
          </cell>
          <cell r="L983">
            <v>66016.368245767633</v>
          </cell>
          <cell r="M983">
            <v>51022.672363820668</v>
          </cell>
          <cell r="N983">
            <v>75222.759354149603</v>
          </cell>
          <cell r="O983">
            <v>1447613.7</v>
          </cell>
        </row>
        <row r="985">
          <cell r="A985" t="str">
            <v>TOTAL PURCHASES</v>
          </cell>
        </row>
        <row r="987">
          <cell r="A987" t="str">
            <v xml:space="preserve">   TOTAL ENERGY PURCH (GWH)</v>
          </cell>
          <cell r="C987">
            <v>2677.4303711799671</v>
          </cell>
          <cell r="D987">
            <v>2156.8887812305543</v>
          </cell>
          <cell r="E987">
            <v>2825.6782031233347</v>
          </cell>
          <cell r="F987">
            <v>2659.7924305566653</v>
          </cell>
          <cell r="G987">
            <v>3160.3783543079885</v>
          </cell>
          <cell r="H987">
            <v>3948.8673394166985</v>
          </cell>
          <cell r="I987">
            <v>4831.6930868202444</v>
          </cell>
          <cell r="J987">
            <v>4679.7051982400199</v>
          </cell>
          <cell r="K987">
            <v>3348.0084327590603</v>
          </cell>
          <cell r="L987">
            <v>2547.4139125659799</v>
          </cell>
          <cell r="M987">
            <v>1966.3050553543999</v>
          </cell>
          <cell r="N987">
            <v>2837.4045029406398</v>
          </cell>
          <cell r="O987">
            <v>37640</v>
          </cell>
        </row>
        <row r="988">
          <cell r="A988" t="str">
            <v xml:space="preserve">   TOTAL PAYMENTS ($1,000)</v>
          </cell>
          <cell r="C988">
            <v>81610.716630251016</v>
          </cell>
          <cell r="D988">
            <v>65610.57108425512</v>
          </cell>
          <cell r="E988">
            <v>74565.070185863238</v>
          </cell>
          <cell r="F988">
            <v>67855.519773507651</v>
          </cell>
          <cell r="G988">
            <v>89958.147098652218</v>
          </cell>
          <cell r="H988">
            <v>159406.62244032157</v>
          </cell>
          <cell r="I988">
            <v>308951.61221789679</v>
          </cell>
          <cell r="J988">
            <v>298868.85052939726</v>
          </cell>
          <cell r="K988">
            <v>108524.69422466808</v>
          </cell>
          <cell r="L988">
            <v>66016.368245767633</v>
          </cell>
          <cell r="M988">
            <v>51022.672363820668</v>
          </cell>
          <cell r="N988">
            <v>75222.759354149603</v>
          </cell>
          <cell r="O988">
            <v>1447613.6041485511</v>
          </cell>
        </row>
        <row r="989">
          <cell r="A989" t="str">
            <v xml:space="preserve">   AVERAGE BILLING RATE (mills/kwh)</v>
          </cell>
          <cell r="C989">
            <v>30.48</v>
          </cell>
          <cell r="D989">
            <v>30.42</v>
          </cell>
          <cell r="E989">
            <v>26.39</v>
          </cell>
          <cell r="F989">
            <v>25.51</v>
          </cell>
          <cell r="G989">
            <v>28.46</v>
          </cell>
          <cell r="H989">
            <v>40.369999999999997</v>
          </cell>
          <cell r="I989">
            <v>63.94</v>
          </cell>
          <cell r="J989">
            <v>63.86</v>
          </cell>
          <cell r="K989">
            <v>32.409999999999997</v>
          </cell>
          <cell r="L989">
            <v>25.92</v>
          </cell>
          <cell r="M989">
            <v>25.95</v>
          </cell>
          <cell r="N989">
            <v>26.51</v>
          </cell>
          <cell r="O989">
            <v>38.46</v>
          </cell>
        </row>
        <row r="994">
          <cell r="A994" t="str">
            <v>THIS PAGE IS NO LONGER USED</v>
          </cell>
          <cell r="G994" t="str">
            <v>FERC METHOD OF</v>
          </cell>
        </row>
        <row r="995">
          <cell r="G995" t="str">
            <v xml:space="preserve">                        CALCULATION OF THE COST OF INTERCHANGE SALES</v>
          </cell>
          <cell r="L995" t="str">
            <v>CASE:2001 FORECAST</v>
          </cell>
          <cell r="P995" t="str">
            <v>19</v>
          </cell>
        </row>
        <row r="996">
          <cell r="G996" t="str">
            <v xml:space="preserve">                        BASED ON GENERATING UNIT DISPATCH FUEL COSTS</v>
          </cell>
          <cell r="L996">
            <v>36851</v>
          </cell>
        </row>
        <row r="998">
          <cell r="A998" t="str">
            <v>COST OF INTERCHANGE MIX</v>
          </cell>
          <cell r="C998" t="str">
            <v>JANUARY</v>
          </cell>
          <cell r="D998" t="str">
            <v>FEBRUARY</v>
          </cell>
          <cell r="E998" t="str">
            <v>MARCH</v>
          </cell>
          <cell r="F998" t="str">
            <v>APRIL</v>
          </cell>
          <cell r="G998" t="str">
            <v>MAY</v>
          </cell>
          <cell r="H998" t="str">
            <v>JUNE</v>
          </cell>
          <cell r="I998" t="str">
            <v>JULY</v>
          </cell>
          <cell r="J998" t="str">
            <v>AUGUST</v>
          </cell>
          <cell r="K998" t="str">
            <v>SEPTEMBER</v>
          </cell>
          <cell r="L998" t="str">
            <v>OCTOBER</v>
          </cell>
          <cell r="M998" t="str">
            <v>NOVEMBER</v>
          </cell>
          <cell r="N998" t="str">
            <v>DECEMBER</v>
          </cell>
          <cell r="O998" t="str">
            <v>TOTAL</v>
          </cell>
        </row>
        <row r="1000">
          <cell r="A1000" t="str">
            <v xml:space="preserve">  MARTINS CREEK #3-4</v>
          </cell>
        </row>
        <row r="1002">
          <cell r="A1002" t="str">
            <v xml:space="preserve">    Output Interchanged (GWH)</v>
          </cell>
          <cell r="B1002" t="str">
            <v xml:space="preserve">  </v>
          </cell>
          <cell r="C1002">
            <v>6.5</v>
          </cell>
          <cell r="D1002">
            <v>10</v>
          </cell>
          <cell r="E1002">
            <v>0.8</v>
          </cell>
          <cell r="F1002">
            <v>0</v>
          </cell>
          <cell r="G1002">
            <v>5</v>
          </cell>
          <cell r="H1002">
            <v>15</v>
          </cell>
          <cell r="I1002">
            <v>0</v>
          </cell>
          <cell r="J1002">
            <v>50</v>
          </cell>
          <cell r="K1002">
            <v>10</v>
          </cell>
          <cell r="L1002">
            <v>0.8</v>
          </cell>
          <cell r="M1002">
            <v>1.4</v>
          </cell>
          <cell r="N1002">
            <v>1.3</v>
          </cell>
          <cell r="O1002">
            <v>101</v>
          </cell>
        </row>
        <row r="1003">
          <cell r="A1003" t="str">
            <v xml:space="preserve">    Dispatch Fuel Cost (Mills/KWH)</v>
          </cell>
          <cell r="C1003">
            <v>39.020000000000003</v>
          </cell>
          <cell r="D1003">
            <v>36.06</v>
          </cell>
          <cell r="E1003">
            <v>33.68</v>
          </cell>
          <cell r="F1003">
            <v>32.93</v>
          </cell>
          <cell r="G1003">
            <v>30.42</v>
          </cell>
          <cell r="H1003">
            <v>28.86</v>
          </cell>
          <cell r="I1003">
            <v>27.27</v>
          </cell>
          <cell r="J1003">
            <v>29.79</v>
          </cell>
          <cell r="K1003">
            <v>31.69</v>
          </cell>
          <cell r="L1003">
            <v>31.63</v>
          </cell>
          <cell r="M1003">
            <v>38.86</v>
          </cell>
          <cell r="N1003">
            <v>39.19</v>
          </cell>
          <cell r="O1003">
            <v>31.32</v>
          </cell>
        </row>
        <row r="1004">
          <cell r="A1004" t="str">
            <v xml:space="preserve">    Cost of Interchange ($1000)</v>
          </cell>
          <cell r="C1004">
            <v>253.6</v>
          </cell>
          <cell r="D1004">
            <v>360.6</v>
          </cell>
          <cell r="E1004">
            <v>26.9</v>
          </cell>
          <cell r="F1004">
            <v>0</v>
          </cell>
          <cell r="G1004">
            <v>152.1</v>
          </cell>
          <cell r="H1004">
            <v>432.9</v>
          </cell>
          <cell r="I1004">
            <v>0</v>
          </cell>
          <cell r="J1004">
            <v>1489.5</v>
          </cell>
          <cell r="K1004">
            <v>316.89999999999998</v>
          </cell>
          <cell r="L1004">
            <v>25.3</v>
          </cell>
          <cell r="M1004">
            <v>54.4</v>
          </cell>
          <cell r="N1004">
            <v>50.9</v>
          </cell>
          <cell r="O1004">
            <v>3163.1000000000004</v>
          </cell>
        </row>
        <row r="1006">
          <cell r="A1006" t="str">
            <v xml:space="preserve">  COAL</v>
          </cell>
        </row>
        <row r="1008">
          <cell r="A1008" t="str">
            <v xml:space="preserve">    Output For Interchange (GWH)</v>
          </cell>
          <cell r="C1008">
            <v>876.5</v>
          </cell>
          <cell r="D1008">
            <v>825</v>
          </cell>
          <cell r="E1008">
            <v>420.49999999999994</v>
          </cell>
          <cell r="F1008">
            <v>0.6</v>
          </cell>
          <cell r="G1008">
            <v>501.8</v>
          </cell>
          <cell r="H1008">
            <v>1548.9</v>
          </cell>
          <cell r="I1008">
            <v>1616.9</v>
          </cell>
          <cell r="J1008">
            <v>1574.4</v>
          </cell>
          <cell r="K1008">
            <v>993.6</v>
          </cell>
          <cell r="L1008">
            <v>855</v>
          </cell>
          <cell r="M1008">
            <v>675.6</v>
          </cell>
          <cell r="N1008">
            <v>820.9</v>
          </cell>
          <cell r="O1008">
            <v>10710</v>
          </cell>
        </row>
        <row r="1009">
          <cell r="A1009" t="str">
            <v xml:space="preserve">    Dispatch Fuel Cost (Mills/KWH)</v>
          </cell>
          <cell r="C1009">
            <v>14.8</v>
          </cell>
          <cell r="D1009">
            <v>14.36</v>
          </cell>
          <cell r="E1009">
            <v>14.25</v>
          </cell>
          <cell r="F1009">
            <v>15.03</v>
          </cell>
          <cell r="G1009">
            <v>15.1</v>
          </cell>
          <cell r="H1009">
            <v>15.02</v>
          </cell>
          <cell r="I1009">
            <v>14.77</v>
          </cell>
          <cell r="J1009">
            <v>14.76</v>
          </cell>
          <cell r="K1009">
            <v>14.89</v>
          </cell>
          <cell r="L1009">
            <v>14.84</v>
          </cell>
          <cell r="M1009">
            <v>15.16</v>
          </cell>
          <cell r="N1009">
            <v>14.81</v>
          </cell>
          <cell r="O1009">
            <v>14.81</v>
          </cell>
        </row>
        <row r="1010">
          <cell r="A1010" t="str">
            <v xml:space="preserve">    Cost of Interchange ($1000)</v>
          </cell>
          <cell r="C1010">
            <v>12972.2</v>
          </cell>
          <cell r="D1010">
            <v>11847</v>
          </cell>
          <cell r="E1010">
            <v>5992.1</v>
          </cell>
          <cell r="F1010">
            <v>9</v>
          </cell>
          <cell r="G1010">
            <v>7577.2</v>
          </cell>
          <cell r="H1010">
            <v>23264.5</v>
          </cell>
          <cell r="I1010">
            <v>23881.599999999999</v>
          </cell>
          <cell r="J1010">
            <v>23238.1</v>
          </cell>
          <cell r="K1010">
            <v>14794.7</v>
          </cell>
          <cell r="L1010">
            <v>12688.2</v>
          </cell>
          <cell r="M1010">
            <v>10242.1</v>
          </cell>
          <cell r="N1010">
            <v>12157.5</v>
          </cell>
          <cell r="O1010">
            <v>158664.20000000001</v>
          </cell>
        </row>
        <row r="1012">
          <cell r="A1012" t="str">
            <v xml:space="preserve">  POOL PURCHASES RESOLD</v>
          </cell>
        </row>
        <row r="1014">
          <cell r="A1014" t="str">
            <v xml:space="preserve">    Quantity (GWH)</v>
          </cell>
          <cell r="B1014" t="str">
            <v>.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  <cell r="M1014">
            <v>0</v>
          </cell>
          <cell r="N1014">
            <v>0</v>
          </cell>
          <cell r="O1014">
            <v>0</v>
          </cell>
        </row>
        <row r="1015">
          <cell r="A1015" t="str">
            <v xml:space="preserve">    Cost Rate (Mills/KWH)</v>
          </cell>
          <cell r="B1015" t="str">
            <v>.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  <cell r="M1015">
            <v>0</v>
          </cell>
          <cell r="N1015">
            <v>0</v>
          </cell>
          <cell r="O1015">
            <v>0</v>
          </cell>
        </row>
        <row r="1016">
          <cell r="A1016" t="str">
            <v xml:space="preserve">    Cost of Purchases ($1000)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  <cell r="M1016">
            <v>0</v>
          </cell>
          <cell r="N1016">
            <v>0</v>
          </cell>
          <cell r="O1016">
            <v>0</v>
          </cell>
        </row>
        <row r="1018">
          <cell r="A1018" t="str">
            <v xml:space="preserve">  OTHER PURCHASES RESOLD</v>
          </cell>
        </row>
        <row r="1020">
          <cell r="A1020" t="str">
            <v xml:space="preserve">    Quantity (GWH)</v>
          </cell>
          <cell r="B1020" t="str">
            <v>.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  <cell r="M1020">
            <v>0</v>
          </cell>
          <cell r="N1020">
            <v>22.4</v>
          </cell>
          <cell r="O1020">
            <v>22</v>
          </cell>
        </row>
        <row r="1021">
          <cell r="A1021" t="str">
            <v xml:space="preserve">    Cost Rate (Mills/KWH)</v>
          </cell>
          <cell r="C1021">
            <v>30.48</v>
          </cell>
          <cell r="D1021">
            <v>30.42</v>
          </cell>
          <cell r="E1021">
            <v>26.39</v>
          </cell>
          <cell r="F1021">
            <v>25.51</v>
          </cell>
          <cell r="G1021">
            <v>28.46</v>
          </cell>
          <cell r="H1021">
            <v>40.369999999999997</v>
          </cell>
          <cell r="I1021">
            <v>63.94</v>
          </cell>
          <cell r="J1021">
            <v>63.86</v>
          </cell>
          <cell r="K1021">
            <v>32.409999999999997</v>
          </cell>
          <cell r="L1021">
            <v>25.92</v>
          </cell>
          <cell r="M1021">
            <v>25.95</v>
          </cell>
          <cell r="N1021">
            <v>26.51</v>
          </cell>
          <cell r="O1021">
            <v>26.99</v>
          </cell>
        </row>
        <row r="1022">
          <cell r="A1022" t="str">
            <v xml:space="preserve">    Cost of Purchases ($1000)</v>
          </cell>
          <cell r="C1022">
            <v>0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  <cell r="M1022">
            <v>0</v>
          </cell>
          <cell r="N1022">
            <v>593.79999999999995</v>
          </cell>
          <cell r="O1022">
            <v>593.79999999999995</v>
          </cell>
        </row>
        <row r="1024">
          <cell r="A1024" t="str">
            <v xml:space="preserve">  COMBUSTION TURBINES &amp; DIESELS</v>
          </cell>
        </row>
        <row r="1026">
          <cell r="A1026" t="str">
            <v xml:space="preserve">    Output Interchanged (GWH)</v>
          </cell>
          <cell r="B1026" t="str">
            <v>.</v>
          </cell>
          <cell r="C1026">
            <v>0.4</v>
          </cell>
          <cell r="D1026">
            <v>0.9</v>
          </cell>
          <cell r="E1026">
            <v>0.1</v>
          </cell>
          <cell r="F1026">
            <v>0</v>
          </cell>
          <cell r="G1026">
            <v>0.5</v>
          </cell>
          <cell r="H1026">
            <v>0.5</v>
          </cell>
          <cell r="I1026">
            <v>2</v>
          </cell>
          <cell r="J1026">
            <v>1.6</v>
          </cell>
          <cell r="K1026">
            <v>2.4</v>
          </cell>
          <cell r="L1026">
            <v>0.2</v>
          </cell>
          <cell r="M1026">
            <v>0.1</v>
          </cell>
          <cell r="N1026">
            <v>0.2</v>
          </cell>
          <cell r="O1026">
            <v>9</v>
          </cell>
        </row>
        <row r="1027">
          <cell r="A1027" t="str">
            <v xml:space="preserve">    Dispatch Fuel Cost (Mills/KWH)</v>
          </cell>
          <cell r="C1027">
            <v>64.816050000000004</v>
          </cell>
          <cell r="D1027">
            <v>89.778509999999997</v>
          </cell>
          <cell r="E1027">
            <v>88.844319999999996</v>
          </cell>
          <cell r="F1027">
            <v>92.622380000000007</v>
          </cell>
          <cell r="G1027">
            <v>29.760200000000001</v>
          </cell>
          <cell r="H1027">
            <v>24.246569999999998</v>
          </cell>
          <cell r="I1027">
            <v>41.568109999999997</v>
          </cell>
          <cell r="J1027">
            <v>78.268299999999996</v>
          </cell>
          <cell r="K1027">
            <v>43.312609999999999</v>
          </cell>
          <cell r="L1027">
            <v>49.338380000000001</v>
          </cell>
          <cell r="M1027">
            <v>49.984749999999998</v>
          </cell>
          <cell r="N1027">
            <v>78.934569999999994</v>
          </cell>
          <cell r="O1027">
            <v>53.96</v>
          </cell>
        </row>
        <row r="1028">
          <cell r="A1028" t="str">
            <v xml:space="preserve">    Cost ($1000)</v>
          </cell>
          <cell r="C1028">
            <v>25.9</v>
          </cell>
          <cell r="D1028">
            <v>80.8</v>
          </cell>
          <cell r="E1028">
            <v>8.9</v>
          </cell>
          <cell r="F1028">
            <v>0</v>
          </cell>
          <cell r="G1028">
            <v>14.9</v>
          </cell>
          <cell r="H1028">
            <v>12.1</v>
          </cell>
          <cell r="I1028">
            <v>83.1</v>
          </cell>
          <cell r="J1028">
            <v>125.2</v>
          </cell>
          <cell r="K1028">
            <v>104</v>
          </cell>
          <cell r="L1028">
            <v>9.9</v>
          </cell>
          <cell r="M1028">
            <v>5</v>
          </cell>
          <cell r="N1028">
            <v>15.8</v>
          </cell>
          <cell r="O1028">
            <v>485.59999999999997</v>
          </cell>
        </row>
        <row r="1030">
          <cell r="A1030" t="str">
            <v xml:space="preserve">  COST OF PJM SALES</v>
          </cell>
        </row>
        <row r="1032">
          <cell r="A1032" t="str">
            <v xml:space="preserve">    Output For Interchange Sales (GWH)</v>
          </cell>
          <cell r="C1032">
            <v>883.4</v>
          </cell>
          <cell r="D1032">
            <v>835.9</v>
          </cell>
          <cell r="E1032">
            <v>421.4</v>
          </cell>
          <cell r="F1032">
            <v>0.6</v>
          </cell>
          <cell r="G1032">
            <v>507.3</v>
          </cell>
          <cell r="H1032">
            <v>1564.4</v>
          </cell>
          <cell r="I1032">
            <v>1618.9</v>
          </cell>
          <cell r="J1032">
            <v>1626</v>
          </cell>
          <cell r="K1032">
            <v>1006</v>
          </cell>
          <cell r="L1032">
            <v>856</v>
          </cell>
          <cell r="M1032">
            <v>677.1</v>
          </cell>
          <cell r="N1032">
            <v>844.8</v>
          </cell>
          <cell r="O1032">
            <v>10842</v>
          </cell>
        </row>
        <row r="1033">
          <cell r="A1033" t="str">
            <v xml:space="preserve">    Cost Rate (Mills/KWH)</v>
          </cell>
          <cell r="C1033">
            <v>15</v>
          </cell>
          <cell r="D1033">
            <v>14.7</v>
          </cell>
          <cell r="E1033">
            <v>14.3</v>
          </cell>
          <cell r="F1033">
            <v>15</v>
          </cell>
          <cell r="G1033">
            <v>15.27</v>
          </cell>
          <cell r="H1033">
            <v>15.16</v>
          </cell>
          <cell r="I1033">
            <v>14.8</v>
          </cell>
          <cell r="J1033">
            <v>15.28</v>
          </cell>
          <cell r="K1033">
            <v>15.12</v>
          </cell>
          <cell r="L1033">
            <v>14.86</v>
          </cell>
          <cell r="M1033">
            <v>15.21</v>
          </cell>
          <cell r="N1033">
            <v>15.17</v>
          </cell>
          <cell r="O1033">
            <v>15.03</v>
          </cell>
        </row>
        <row r="1034">
          <cell r="A1034" t="str">
            <v xml:space="preserve">    Cost of Interchange ($1000)</v>
          </cell>
          <cell r="C1034">
            <v>13251.7</v>
          </cell>
          <cell r="D1034">
            <v>12288.4</v>
          </cell>
          <cell r="E1034">
            <v>6027.9</v>
          </cell>
          <cell r="F1034">
            <v>9</v>
          </cell>
          <cell r="G1034">
            <v>7744.2</v>
          </cell>
          <cell r="H1034">
            <v>23709.5</v>
          </cell>
          <cell r="I1034">
            <v>23964.7</v>
          </cell>
          <cell r="J1034">
            <v>24852.799999999999</v>
          </cell>
          <cell r="K1034">
            <v>15215.6</v>
          </cell>
          <cell r="L1034">
            <v>12723.4</v>
          </cell>
          <cell r="M1034">
            <v>10301.5</v>
          </cell>
          <cell r="N1034">
            <v>12818</v>
          </cell>
          <cell r="O1034">
            <v>162906.70000000001</v>
          </cell>
        </row>
        <row r="1039">
          <cell r="F1039" t="str">
            <v xml:space="preserve">                                SALES TO BG&amp;E BY UNIT</v>
          </cell>
          <cell r="L1039" t="str">
            <v>CASE:2001 FORECAST</v>
          </cell>
          <cell r="P1039" t="str">
            <v>20</v>
          </cell>
        </row>
        <row r="1040">
          <cell r="F1040" t="str">
            <v xml:space="preserve">                 </v>
          </cell>
          <cell r="L1040">
            <v>36851</v>
          </cell>
        </row>
        <row r="1041">
          <cell r="F1041" t="str">
            <v xml:space="preserve">                                  (Millions of KWH)</v>
          </cell>
        </row>
        <row r="1043">
          <cell r="A1043" t="str">
            <v xml:space="preserve">BG&amp;E ENTITLEMENT (Sales after </v>
          </cell>
          <cell r="B1043" t="str">
            <v>% SHARE</v>
          </cell>
          <cell r="C1043" t="str">
            <v>JANUARY</v>
          </cell>
          <cell r="D1043" t="str">
            <v>FEBRUARY</v>
          </cell>
          <cell r="E1043" t="str">
            <v>MARCH</v>
          </cell>
          <cell r="F1043" t="str">
            <v>APRIL</v>
          </cell>
          <cell r="G1043" t="str">
            <v>MAY</v>
          </cell>
          <cell r="H1043" t="str">
            <v>JUNE</v>
          </cell>
          <cell r="I1043" t="str">
            <v>JULY</v>
          </cell>
          <cell r="J1043" t="str">
            <v>AUGUST</v>
          </cell>
          <cell r="K1043" t="str">
            <v>SEPTEMBER</v>
          </cell>
          <cell r="L1043" t="str">
            <v>OCTOBER</v>
          </cell>
          <cell r="M1043" t="str">
            <v>NOVEMBER</v>
          </cell>
          <cell r="N1043" t="str">
            <v>DECEMBER</v>
          </cell>
          <cell r="O1043" t="str">
            <v>TOTAL</v>
          </cell>
        </row>
        <row r="1044">
          <cell r="A1044" t="str">
            <v xml:space="preserve">            loss adjustment)</v>
          </cell>
        </row>
        <row r="1045">
          <cell r="A1045" t="str">
            <v xml:space="preserve">     Susquehanna #1</v>
          </cell>
          <cell r="C1045">
            <v>46.3</v>
          </cell>
          <cell r="D1045">
            <v>41.8</v>
          </cell>
          <cell r="E1045">
            <v>46.3</v>
          </cell>
          <cell r="F1045">
            <v>44.7</v>
          </cell>
          <cell r="G1045">
            <v>29</v>
          </cell>
          <cell r="H1045">
            <v>0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  <cell r="M1045">
            <v>0</v>
          </cell>
          <cell r="N1045">
            <v>0</v>
          </cell>
          <cell r="O1045">
            <v>208</v>
          </cell>
        </row>
        <row r="1046">
          <cell r="A1046" t="str">
            <v xml:space="preserve">     Susquehanna #2</v>
          </cell>
          <cell r="C1046">
            <v>46.4</v>
          </cell>
          <cell r="D1046">
            <v>41.3</v>
          </cell>
          <cell r="E1046">
            <v>11.4</v>
          </cell>
          <cell r="F1046">
            <v>2.7</v>
          </cell>
          <cell r="G1046">
            <v>46.1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  <cell r="M1046">
            <v>0</v>
          </cell>
          <cell r="N1046">
            <v>0</v>
          </cell>
          <cell r="O1046">
            <v>148</v>
          </cell>
        </row>
        <row r="1048">
          <cell r="A1048" t="str">
            <v xml:space="preserve"> TOTAL</v>
          </cell>
          <cell r="C1048">
            <v>92.699999999999989</v>
          </cell>
          <cell r="D1048">
            <v>83.1</v>
          </cell>
          <cell r="E1048">
            <v>57.699999999999996</v>
          </cell>
          <cell r="F1048">
            <v>47.400000000000006</v>
          </cell>
          <cell r="G1048">
            <v>75.099999999999994</v>
          </cell>
          <cell r="H1048">
            <v>0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  <cell r="M1048">
            <v>0</v>
          </cell>
          <cell r="N1048">
            <v>0</v>
          </cell>
          <cell r="O1048">
            <v>356</v>
          </cell>
        </row>
        <row r="1054">
          <cell r="G1054" t="str">
            <v xml:space="preserve">BG&amp;E LOSSES              </v>
          </cell>
        </row>
        <row r="1055">
          <cell r="F1055" t="str">
            <v xml:space="preserve">                                 SALES TO ACE BY UNIT</v>
          </cell>
          <cell r="L1055" t="str">
            <v xml:space="preserve">                         </v>
          </cell>
        </row>
        <row r="1056">
          <cell r="F1056" t="str">
            <v xml:space="preserve">                 </v>
          </cell>
          <cell r="L1056" t="str">
            <v xml:space="preserve">                        </v>
          </cell>
        </row>
        <row r="1057">
          <cell r="F1057" t="str">
            <v xml:space="preserve">                                  (Millions of KWH)</v>
          </cell>
        </row>
        <row r="1059">
          <cell r="A1059" t="str">
            <v>BG&amp;E LOSSES (1.7% of 6.6%)</v>
          </cell>
          <cell r="B1059" t="str">
            <v>LOSS %</v>
          </cell>
          <cell r="C1059" t="str">
            <v>JANUARY</v>
          </cell>
          <cell r="D1059" t="str">
            <v>FEBRUARY</v>
          </cell>
          <cell r="E1059" t="str">
            <v>MARCH</v>
          </cell>
          <cell r="F1059" t="str">
            <v>APRIL</v>
          </cell>
          <cell r="G1059" t="str">
            <v>MAY</v>
          </cell>
          <cell r="H1059" t="str">
            <v>JUNE</v>
          </cell>
          <cell r="I1059" t="str">
            <v>JULY</v>
          </cell>
          <cell r="J1059" t="str">
            <v>AUGUST</v>
          </cell>
          <cell r="K1059" t="str">
            <v>SEPTEMBER</v>
          </cell>
          <cell r="L1059" t="str">
            <v>OCTOBER</v>
          </cell>
          <cell r="M1059" t="str">
            <v>NOVEMBER</v>
          </cell>
          <cell r="N1059" t="str">
            <v>DECEMBER</v>
          </cell>
          <cell r="O1059" t="str">
            <v>TOTAL</v>
          </cell>
        </row>
        <row r="1061">
          <cell r="A1061" t="str">
            <v xml:space="preserve">     Susquehanna #1</v>
          </cell>
          <cell r="B1061">
            <v>1.7000000000000001E-2</v>
          </cell>
          <cell r="C1061">
            <v>0.8</v>
          </cell>
          <cell r="D1061">
            <v>0.7</v>
          </cell>
          <cell r="E1061">
            <v>0.8</v>
          </cell>
          <cell r="F1061">
            <v>0.8</v>
          </cell>
          <cell r="G1061">
            <v>0.5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  <cell r="L1061">
            <v>0</v>
          </cell>
          <cell r="M1061">
            <v>0</v>
          </cell>
          <cell r="N1061">
            <v>0</v>
          </cell>
          <cell r="O1061">
            <v>4</v>
          </cell>
        </row>
        <row r="1062">
          <cell r="A1062" t="str">
            <v xml:space="preserve">     Susquehanna #2</v>
          </cell>
          <cell r="B1062">
            <v>1.7000000000000001E-2</v>
          </cell>
          <cell r="C1062">
            <v>0.8</v>
          </cell>
          <cell r="D1062">
            <v>0.7</v>
          </cell>
          <cell r="E1062">
            <v>0.2</v>
          </cell>
          <cell r="F1062">
            <v>0</v>
          </cell>
          <cell r="G1062">
            <v>0.8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  <cell r="M1062">
            <v>0</v>
          </cell>
          <cell r="N1062">
            <v>0</v>
          </cell>
          <cell r="O1062">
            <v>3</v>
          </cell>
        </row>
        <row r="1064">
          <cell r="A1064" t="str">
            <v xml:space="preserve"> TOTAL</v>
          </cell>
          <cell r="C1064">
            <v>1.6</v>
          </cell>
          <cell r="D1064">
            <v>1.4</v>
          </cell>
          <cell r="E1064">
            <v>1</v>
          </cell>
          <cell r="F1064">
            <v>0.8</v>
          </cell>
          <cell r="G1064">
            <v>1.3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  <cell r="L1064">
            <v>0</v>
          </cell>
          <cell r="M1064">
            <v>0</v>
          </cell>
          <cell r="N1064">
            <v>0</v>
          </cell>
          <cell r="O1064">
            <v>6</v>
          </cell>
        </row>
        <row r="1073">
          <cell r="F1073" t="str">
            <v xml:space="preserve">                          FUEL COST OF SALES TO BG&amp;E BY UNIT</v>
          </cell>
        </row>
        <row r="1074">
          <cell r="F1074" t="str">
            <v xml:space="preserve">                   </v>
          </cell>
        </row>
        <row r="1075">
          <cell r="F1075" t="str">
            <v xml:space="preserve">                                (Thousands of Dollars)</v>
          </cell>
        </row>
        <row r="1077">
          <cell r="A1077" t="str">
            <v>BG&amp;E ENTITLEMENT</v>
          </cell>
          <cell r="B1077" t="str">
            <v>% SHARE</v>
          </cell>
          <cell r="C1077" t="str">
            <v>JANUARY</v>
          </cell>
          <cell r="D1077" t="str">
            <v>FEBRUARY</v>
          </cell>
          <cell r="E1077" t="str">
            <v>MARCH</v>
          </cell>
          <cell r="F1077" t="str">
            <v>APRIL</v>
          </cell>
          <cell r="G1077" t="str">
            <v>MAY</v>
          </cell>
          <cell r="H1077" t="str">
            <v>JUNE</v>
          </cell>
          <cell r="I1077" t="str">
            <v>JULY</v>
          </cell>
          <cell r="J1077" t="str">
            <v>AUGUST</v>
          </cell>
          <cell r="K1077" t="str">
            <v>SEPTEMBER</v>
          </cell>
          <cell r="L1077" t="str">
            <v>OCTOBER</v>
          </cell>
          <cell r="M1077" t="str">
            <v>NOVEMBER</v>
          </cell>
          <cell r="N1077" t="str">
            <v>DECEMBER</v>
          </cell>
          <cell r="O1077" t="str">
            <v>TOTAL</v>
          </cell>
        </row>
        <row r="1079">
          <cell r="A1079" t="str">
            <v xml:space="preserve">     Susquehanna #1</v>
          </cell>
          <cell r="B1079">
            <v>6.6000000000000003E-2</v>
          </cell>
          <cell r="C1079">
            <v>170.4</v>
          </cell>
          <cell r="D1079">
            <v>153.9</v>
          </cell>
          <cell r="E1079">
            <v>170.4</v>
          </cell>
          <cell r="F1079">
            <v>164.9</v>
          </cell>
          <cell r="G1079">
            <v>106.8</v>
          </cell>
          <cell r="H1079">
            <v>164.9</v>
          </cell>
          <cell r="I1079">
            <v>170.4</v>
          </cell>
          <cell r="J1079">
            <v>170.4</v>
          </cell>
          <cell r="K1079">
            <v>164.9</v>
          </cell>
          <cell r="L1079">
            <v>170.4</v>
          </cell>
          <cell r="M1079">
            <v>164.9</v>
          </cell>
          <cell r="N1079">
            <v>170.4</v>
          </cell>
          <cell r="O1079">
            <v>1943</v>
          </cell>
        </row>
        <row r="1080">
          <cell r="A1080" t="str">
            <v xml:space="preserve">     Susquehanna #2</v>
          </cell>
          <cell r="B1080">
            <v>6.6000000000000003E-2</v>
          </cell>
          <cell r="C1080">
            <v>178.4</v>
          </cell>
          <cell r="D1080">
            <v>158.9</v>
          </cell>
          <cell r="E1080">
            <v>44</v>
          </cell>
          <cell r="F1080">
            <v>9.8000000000000007</v>
          </cell>
          <cell r="G1080">
            <v>168.4</v>
          </cell>
          <cell r="H1080">
            <v>165.6</v>
          </cell>
          <cell r="I1080">
            <v>171.1</v>
          </cell>
          <cell r="J1080">
            <v>171.1</v>
          </cell>
          <cell r="K1080">
            <v>165.6</v>
          </cell>
          <cell r="L1080">
            <v>171.1</v>
          </cell>
          <cell r="M1080">
            <v>165.6</v>
          </cell>
          <cell r="N1080">
            <v>171.1</v>
          </cell>
          <cell r="O1080">
            <v>1741</v>
          </cell>
        </row>
        <row r="1081">
          <cell r="A1081" t="str">
            <v xml:space="preserve">     Susquehanna #1 (Spent Fuel)</v>
          </cell>
          <cell r="B1081">
            <v>6.6000000000000003E-2</v>
          </cell>
          <cell r="C1081">
            <v>44.7</v>
          </cell>
          <cell r="D1081">
            <v>40.4</v>
          </cell>
          <cell r="E1081">
            <v>44.7</v>
          </cell>
          <cell r="F1081">
            <v>43.3</v>
          </cell>
          <cell r="G1081">
            <v>28</v>
          </cell>
          <cell r="H1081">
            <v>43.3</v>
          </cell>
          <cell r="I1081">
            <v>44.7</v>
          </cell>
          <cell r="J1081">
            <v>44.7</v>
          </cell>
          <cell r="K1081">
            <v>43.3</v>
          </cell>
          <cell r="L1081">
            <v>44.7</v>
          </cell>
          <cell r="M1081">
            <v>43.3</v>
          </cell>
          <cell r="N1081">
            <v>44.7</v>
          </cell>
          <cell r="O1081">
            <v>510</v>
          </cell>
        </row>
        <row r="1082">
          <cell r="A1082" t="str">
            <v xml:space="preserve">     Susquehanna #2 (Spent Fuel)</v>
          </cell>
          <cell r="B1082">
            <v>6.6000000000000003E-2</v>
          </cell>
          <cell r="C1082">
            <v>44.8</v>
          </cell>
          <cell r="D1082">
            <v>39.9</v>
          </cell>
          <cell r="E1082">
            <v>11</v>
          </cell>
          <cell r="F1082">
            <v>2.6</v>
          </cell>
          <cell r="G1082">
            <v>44.6</v>
          </cell>
          <cell r="H1082">
            <v>43.8</v>
          </cell>
          <cell r="I1082">
            <v>45.3</v>
          </cell>
          <cell r="J1082">
            <v>45.3</v>
          </cell>
          <cell r="K1082">
            <v>43.8</v>
          </cell>
          <cell r="L1082">
            <v>45.3</v>
          </cell>
          <cell r="M1082">
            <v>43.8</v>
          </cell>
          <cell r="N1082">
            <v>45.3</v>
          </cell>
          <cell r="O1082">
            <v>456</v>
          </cell>
        </row>
        <row r="1083">
          <cell r="A1083" t="str">
            <v xml:space="preserve">     D&amp;D Expense</v>
          </cell>
          <cell r="B1083">
            <v>6.6000000000000003E-2</v>
          </cell>
          <cell r="C1083">
            <v>13.8</v>
          </cell>
          <cell r="D1083">
            <v>13.8</v>
          </cell>
          <cell r="E1083">
            <v>13.8</v>
          </cell>
          <cell r="F1083">
            <v>13.8</v>
          </cell>
          <cell r="G1083">
            <v>13.8</v>
          </cell>
          <cell r="H1083">
            <v>13.9</v>
          </cell>
          <cell r="I1083">
            <v>13.9</v>
          </cell>
          <cell r="J1083">
            <v>13.9</v>
          </cell>
          <cell r="K1083">
            <v>13.9</v>
          </cell>
          <cell r="L1083">
            <v>13.9</v>
          </cell>
          <cell r="M1083">
            <v>13.9</v>
          </cell>
          <cell r="N1083">
            <v>13.9</v>
          </cell>
          <cell r="O1083">
            <v>166</v>
          </cell>
        </row>
        <row r="1085">
          <cell r="A1085" t="str">
            <v xml:space="preserve"> TOTAL</v>
          </cell>
          <cell r="C1085">
            <v>452.1</v>
          </cell>
          <cell r="D1085">
            <v>406.9</v>
          </cell>
          <cell r="E1085">
            <v>283.90000000000003</v>
          </cell>
          <cell r="F1085">
            <v>234.4</v>
          </cell>
          <cell r="G1085">
            <v>361.6</v>
          </cell>
          <cell r="H1085">
            <v>431.5</v>
          </cell>
          <cell r="I1085">
            <v>445.4</v>
          </cell>
          <cell r="J1085">
            <v>445.4</v>
          </cell>
          <cell r="K1085">
            <v>431.5</v>
          </cell>
          <cell r="L1085">
            <v>445.4</v>
          </cell>
          <cell r="M1085">
            <v>431.5</v>
          </cell>
          <cell r="N1085">
            <v>445.4</v>
          </cell>
          <cell r="O1085">
            <v>4815</v>
          </cell>
        </row>
        <row r="1087">
          <cell r="A1087" t="str">
            <v>* BG&amp;E gets 5.84% of 100% Susq.  This equates to 6.6% of 90% Susq.</v>
          </cell>
        </row>
        <row r="1091">
          <cell r="F1091" t="str">
            <v xml:space="preserve">                              COAL SALES TO ACE BY UNIT</v>
          </cell>
          <cell r="L1091" t="str">
            <v>CASE:2001 FORECAST</v>
          </cell>
          <cell r="P1091" t="str">
            <v>21</v>
          </cell>
        </row>
        <row r="1092">
          <cell r="F1092" t="str">
            <v xml:space="preserve">                </v>
          </cell>
          <cell r="L1092">
            <v>36851</v>
          </cell>
        </row>
        <row r="1093">
          <cell r="F1093" t="str">
            <v xml:space="preserve">                                  (Millions of KWH)</v>
          </cell>
        </row>
        <row r="1095">
          <cell r="A1095" t="str">
            <v>ACE ENTITLEMENT (Sales after</v>
          </cell>
          <cell r="C1095" t="str">
            <v>JANUARY</v>
          </cell>
          <cell r="D1095" t="str">
            <v>FEBRUARY</v>
          </cell>
          <cell r="E1095" t="str">
            <v>MARCH</v>
          </cell>
          <cell r="F1095" t="str">
            <v>APRIL</v>
          </cell>
          <cell r="G1095" t="str">
            <v>MAY</v>
          </cell>
          <cell r="H1095" t="str">
            <v>JUNE</v>
          </cell>
          <cell r="I1095" t="str">
            <v>JULY</v>
          </cell>
          <cell r="J1095" t="str">
            <v>AUGUST</v>
          </cell>
          <cell r="K1095" t="str">
            <v>SEPTEMBER</v>
          </cell>
          <cell r="L1095" t="str">
            <v>OCTOBER</v>
          </cell>
          <cell r="M1095" t="str">
            <v>NOVEMBER</v>
          </cell>
          <cell r="N1095" t="str">
            <v>DECEMBER</v>
          </cell>
          <cell r="O1095" t="str">
            <v>TOTAL</v>
          </cell>
        </row>
        <row r="1096">
          <cell r="A1096" t="str">
            <v xml:space="preserve">            loss adjustment)</v>
          </cell>
          <cell r="B1096">
            <v>0</v>
          </cell>
        </row>
        <row r="1097">
          <cell r="A1097" t="str">
            <v xml:space="preserve">    Brunner Is. #1</v>
          </cell>
          <cell r="B1097">
            <v>0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  <cell r="M1097">
            <v>0</v>
          </cell>
          <cell r="N1097">
            <v>0</v>
          </cell>
          <cell r="O1097">
            <v>0</v>
          </cell>
        </row>
        <row r="1098">
          <cell r="A1098" t="str">
            <v xml:space="preserve">    Brunner Is. #2</v>
          </cell>
          <cell r="C1098">
            <v>0</v>
          </cell>
          <cell r="D1098">
            <v>0</v>
          </cell>
          <cell r="E1098">
            <v>0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</row>
        <row r="1099">
          <cell r="A1099" t="str">
            <v xml:space="preserve">    Brunner Is. #3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  <cell r="M1099">
            <v>0</v>
          </cell>
          <cell r="N1099">
            <v>0</v>
          </cell>
          <cell r="O1099">
            <v>0</v>
          </cell>
        </row>
        <row r="1101">
          <cell r="A1101" t="str">
            <v xml:space="preserve">        TOTAL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</row>
        <row r="1103">
          <cell r="A1103" t="str">
            <v xml:space="preserve">    Martins Creek #1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</row>
        <row r="1104">
          <cell r="A1104" t="str">
            <v xml:space="preserve">    Martins Creek #2</v>
          </cell>
          <cell r="C1104">
            <v>0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  <cell r="L1104">
            <v>0</v>
          </cell>
          <cell r="M1104">
            <v>0</v>
          </cell>
          <cell r="N1104">
            <v>0</v>
          </cell>
          <cell r="O1104">
            <v>0</v>
          </cell>
        </row>
        <row r="1106">
          <cell r="A1106" t="str">
            <v xml:space="preserve">        TOTAL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</row>
        <row r="1108">
          <cell r="A1108" t="str">
            <v xml:space="preserve">    Sunbury #1-2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</row>
        <row r="1109">
          <cell r="A1109" t="str">
            <v xml:space="preserve">    Sunbury #3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  <cell r="O1109">
            <v>0</v>
          </cell>
        </row>
        <row r="1110">
          <cell r="A1110" t="str">
            <v xml:space="preserve">    Sunbury #4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  <cell r="M1110">
            <v>0</v>
          </cell>
          <cell r="N1110">
            <v>0</v>
          </cell>
          <cell r="O1110">
            <v>0</v>
          </cell>
        </row>
        <row r="1112">
          <cell r="A1112" t="str">
            <v xml:space="preserve">        TOTAL</v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  <cell r="M1112">
            <v>0</v>
          </cell>
          <cell r="N1112">
            <v>0</v>
          </cell>
          <cell r="O1112">
            <v>0</v>
          </cell>
        </row>
        <row r="1114">
          <cell r="A1114" t="str">
            <v xml:space="preserve">    Holtwood #17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  <cell r="M1114">
            <v>0</v>
          </cell>
          <cell r="N1114">
            <v>0</v>
          </cell>
          <cell r="O1114">
            <v>0</v>
          </cell>
        </row>
        <row r="1116">
          <cell r="A1116" t="str">
            <v xml:space="preserve">    Montour #1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  <cell r="M1116">
            <v>0</v>
          </cell>
          <cell r="N1116">
            <v>0</v>
          </cell>
          <cell r="O1116">
            <v>0</v>
          </cell>
        </row>
        <row r="1117">
          <cell r="A1117" t="str">
            <v xml:space="preserve">    Montour #2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</row>
        <row r="1119">
          <cell r="A1119" t="str">
            <v xml:space="preserve">        TOTAL</v>
          </cell>
          <cell r="C1119">
            <v>0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</row>
        <row r="1120">
          <cell r="C1120" t="str">
            <v xml:space="preserve"> =========</v>
          </cell>
          <cell r="D1120" t="str">
            <v xml:space="preserve"> =========</v>
          </cell>
          <cell r="E1120" t="str">
            <v xml:space="preserve"> =========</v>
          </cell>
          <cell r="F1120" t="str">
            <v xml:space="preserve"> =========</v>
          </cell>
          <cell r="G1120" t="str">
            <v xml:space="preserve"> =========</v>
          </cell>
          <cell r="H1120" t="str">
            <v xml:space="preserve"> =========</v>
          </cell>
          <cell r="I1120" t="str">
            <v xml:space="preserve"> =========</v>
          </cell>
          <cell r="J1120" t="str">
            <v xml:space="preserve"> =========</v>
          </cell>
          <cell r="K1120" t="str">
            <v xml:space="preserve"> =========</v>
          </cell>
          <cell r="L1120" t="str">
            <v xml:space="preserve"> =========</v>
          </cell>
          <cell r="M1120" t="str">
            <v xml:space="preserve"> =========</v>
          </cell>
          <cell r="N1120" t="str">
            <v xml:space="preserve"> =========</v>
          </cell>
          <cell r="O1120" t="str">
            <v xml:space="preserve"> =========</v>
          </cell>
        </row>
        <row r="1121">
          <cell r="A1121" t="str">
            <v xml:space="preserve"> TOTAL COAL FIRED SALES TO ACE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</row>
        <row r="1123">
          <cell r="F1123" t="str">
            <v xml:space="preserve">                 ACE LOSSES              </v>
          </cell>
        </row>
        <row r="1124">
          <cell r="F1124" t="str">
            <v xml:space="preserve">                                 SALES TO ACE BY UNIT</v>
          </cell>
          <cell r="L1124" t="str">
            <v xml:space="preserve">                         </v>
          </cell>
        </row>
        <row r="1125">
          <cell r="F1125" t="str">
            <v xml:space="preserve">                 </v>
          </cell>
          <cell r="L1125" t="str">
            <v xml:space="preserve">                        </v>
          </cell>
        </row>
        <row r="1126">
          <cell r="F1126" t="str">
            <v xml:space="preserve">                                  (Millions of KWH)</v>
          </cell>
        </row>
        <row r="1128">
          <cell r="B1128" t="str">
            <v>LOSS %</v>
          </cell>
          <cell r="C1128" t="str">
            <v>JANUARY</v>
          </cell>
          <cell r="D1128" t="str">
            <v>FEBRUARY</v>
          </cell>
          <cell r="E1128" t="str">
            <v>MARCH</v>
          </cell>
          <cell r="F1128" t="str">
            <v>APRIL</v>
          </cell>
          <cell r="G1128" t="str">
            <v>MAY</v>
          </cell>
          <cell r="H1128" t="str">
            <v>JUNE</v>
          </cell>
          <cell r="I1128" t="str">
            <v>JULY</v>
          </cell>
          <cell r="J1128" t="str">
            <v>AUGUST</v>
          </cell>
          <cell r="K1128" t="str">
            <v>SEPTEMBER</v>
          </cell>
          <cell r="L1128" t="str">
            <v>OCTOBER</v>
          </cell>
          <cell r="M1128" t="str">
            <v>NOVEMBER</v>
          </cell>
          <cell r="N1128" t="str">
            <v>DECEMBER</v>
          </cell>
          <cell r="O1128" t="str">
            <v>TOTAL</v>
          </cell>
        </row>
        <row r="1130">
          <cell r="A1130" t="str">
            <v>ACE LOSSES (1.7% of 3.42%)</v>
          </cell>
          <cell r="B1130">
            <v>1.7000000000000001E-2</v>
          </cell>
          <cell r="C1130">
            <v>0</v>
          </cell>
          <cell r="D1130">
            <v>0</v>
          </cell>
          <cell r="E1130">
            <v>0</v>
          </cell>
          <cell r="F1130">
            <v>0</v>
          </cell>
          <cell r="G1130">
            <v>0</v>
          </cell>
          <cell r="H1130">
            <v>0</v>
          </cell>
          <cell r="I1130">
            <v>0</v>
          </cell>
          <cell r="J1130">
            <v>0</v>
          </cell>
          <cell r="K1130">
            <v>0</v>
          </cell>
          <cell r="L1130">
            <v>0</v>
          </cell>
          <cell r="M1130">
            <v>0</v>
          </cell>
          <cell r="N1130">
            <v>0</v>
          </cell>
          <cell r="O1130">
            <v>0</v>
          </cell>
        </row>
        <row r="1132">
          <cell r="F1132" t="str">
            <v xml:space="preserve">                             COST FOR COAL SALES TO ACE</v>
          </cell>
        </row>
        <row r="1133">
          <cell r="F1133" t="str">
            <v xml:space="preserve">                    </v>
          </cell>
        </row>
        <row r="1134">
          <cell r="F1134" t="str">
            <v xml:space="preserve">                               (Thousands of Dollars)     </v>
          </cell>
        </row>
        <row r="1136">
          <cell r="A1136" t="str">
            <v>ACE FUEL EXPENSE</v>
          </cell>
          <cell r="B1136" t="str">
            <v>% SHARE</v>
          </cell>
          <cell r="C1136" t="str">
            <v>JANUARY</v>
          </cell>
          <cell r="D1136" t="str">
            <v>FEBRUARY</v>
          </cell>
          <cell r="E1136" t="str">
            <v>MARCH</v>
          </cell>
          <cell r="F1136" t="str">
            <v>APRIL</v>
          </cell>
          <cell r="G1136" t="str">
            <v>MAY</v>
          </cell>
          <cell r="H1136" t="str">
            <v>JUNE</v>
          </cell>
          <cell r="I1136" t="str">
            <v>JULY</v>
          </cell>
          <cell r="J1136" t="str">
            <v>AUGUST</v>
          </cell>
          <cell r="K1136" t="str">
            <v>SEPTEMBER</v>
          </cell>
          <cell r="L1136" t="str">
            <v>OCTOBER</v>
          </cell>
          <cell r="M1136" t="str">
            <v>NOVEMBER</v>
          </cell>
          <cell r="N1136" t="str">
            <v>DECEMBER</v>
          </cell>
          <cell r="O1136" t="str">
            <v>TOTAL</v>
          </cell>
        </row>
        <row r="1137">
          <cell r="A1137" t="str">
            <v xml:space="preserve">                 </v>
          </cell>
          <cell r="B1137">
            <v>0</v>
          </cell>
        </row>
        <row r="1138">
          <cell r="A1138" t="str">
            <v xml:space="preserve">    Brunner Island</v>
          </cell>
          <cell r="B1138">
            <v>0</v>
          </cell>
          <cell r="C1138">
            <v>0</v>
          </cell>
          <cell r="D1138">
            <v>0</v>
          </cell>
          <cell r="E1138">
            <v>0</v>
          </cell>
          <cell r="F1138">
            <v>0</v>
          </cell>
          <cell r="G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</row>
        <row r="1139">
          <cell r="A1139" t="str">
            <v xml:space="preserve">    Martins Creek 1-2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  <cell r="M1139">
            <v>0</v>
          </cell>
          <cell r="N1139">
            <v>0</v>
          </cell>
          <cell r="O1139">
            <v>0</v>
          </cell>
        </row>
        <row r="1140">
          <cell r="A1140" t="str">
            <v xml:space="preserve">    Sunbury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  <cell r="M1140">
            <v>0</v>
          </cell>
          <cell r="N1140">
            <v>0</v>
          </cell>
          <cell r="O1140">
            <v>0</v>
          </cell>
        </row>
        <row r="1141">
          <cell r="A1141" t="str">
            <v xml:space="preserve">    Holtwood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  <cell r="M1141">
            <v>0</v>
          </cell>
          <cell r="N1141">
            <v>0</v>
          </cell>
          <cell r="O1141">
            <v>0</v>
          </cell>
        </row>
        <row r="1142">
          <cell r="A1142" t="str">
            <v xml:space="preserve">    Montour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  <cell r="M1142">
            <v>0</v>
          </cell>
          <cell r="N1142">
            <v>0</v>
          </cell>
          <cell r="O1142">
            <v>0</v>
          </cell>
        </row>
        <row r="1143">
          <cell r="A1143" t="str">
            <v xml:space="preserve">    Retired Miner's Health Care Costs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  <cell r="L1143">
            <v>0</v>
          </cell>
          <cell r="M1143">
            <v>0</v>
          </cell>
          <cell r="N1143">
            <v>0</v>
          </cell>
          <cell r="O1143">
            <v>0</v>
          </cell>
        </row>
        <row r="1144">
          <cell r="A1144" t="str">
            <v xml:space="preserve">    Conemaugh Scrubber Cost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  <cell r="L1144">
            <v>0</v>
          </cell>
          <cell r="M1144">
            <v>0</v>
          </cell>
          <cell r="N1144">
            <v>0</v>
          </cell>
          <cell r="O1144">
            <v>0</v>
          </cell>
        </row>
        <row r="1145">
          <cell r="C1145" t="str">
            <v xml:space="preserve"> ========</v>
          </cell>
          <cell r="D1145" t="str">
            <v xml:space="preserve"> ========</v>
          </cell>
          <cell r="E1145" t="str">
            <v xml:space="preserve"> ========</v>
          </cell>
          <cell r="F1145" t="str">
            <v xml:space="preserve"> ========</v>
          </cell>
          <cell r="G1145" t="str">
            <v xml:space="preserve"> ========</v>
          </cell>
          <cell r="H1145" t="str">
            <v xml:space="preserve"> ========</v>
          </cell>
          <cell r="I1145" t="str">
            <v xml:space="preserve"> ========</v>
          </cell>
          <cell r="J1145" t="str">
            <v xml:space="preserve"> ========</v>
          </cell>
          <cell r="K1145" t="str">
            <v xml:space="preserve"> ========</v>
          </cell>
          <cell r="L1145" t="str">
            <v xml:space="preserve"> ========</v>
          </cell>
          <cell r="M1145" t="str">
            <v xml:space="preserve"> ========</v>
          </cell>
          <cell r="N1145" t="str">
            <v xml:space="preserve"> ========</v>
          </cell>
          <cell r="O1145" t="str">
            <v xml:space="preserve"> ========</v>
          </cell>
        </row>
        <row r="1146">
          <cell r="A1146" t="str">
            <v xml:space="preserve"> TOTAL COAL EXPENSE FOR ACE SALE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  <cell r="L1146">
            <v>0</v>
          </cell>
          <cell r="M1146">
            <v>0</v>
          </cell>
          <cell r="N1146">
            <v>0</v>
          </cell>
          <cell r="O1146">
            <v>0</v>
          </cell>
        </row>
        <row r="1148">
          <cell r="C1148" t="str">
            <v xml:space="preserve">                   </v>
          </cell>
          <cell r="F1148" t="str">
            <v xml:space="preserve">   CAPACITY FACTORS - %</v>
          </cell>
          <cell r="L1148" t="str">
            <v>CASE:2001 FORECAST</v>
          </cell>
          <cell r="P1148" t="str">
            <v>22</v>
          </cell>
        </row>
        <row r="1149">
          <cell r="C1149" t="str">
            <v xml:space="preserve">                 </v>
          </cell>
          <cell r="L1149">
            <v>36851</v>
          </cell>
        </row>
        <row r="1150">
          <cell r="B1150" t="str">
            <v>Winter</v>
          </cell>
        </row>
        <row r="1151">
          <cell r="B1151" t="str">
            <v>Rating</v>
          </cell>
        </row>
        <row r="1152">
          <cell r="A1152" t="str">
            <v>PP&amp;L GENERATING UNITS</v>
          </cell>
          <cell r="B1152" t="str">
            <v>(MW)</v>
          </cell>
          <cell r="C1152" t="str">
            <v>JANUARY</v>
          </cell>
          <cell r="D1152" t="str">
            <v>FEBRUARY</v>
          </cell>
          <cell r="E1152" t="str">
            <v>MARCH</v>
          </cell>
          <cell r="F1152" t="str">
            <v>APRIL</v>
          </cell>
          <cell r="G1152" t="str">
            <v>MAY</v>
          </cell>
          <cell r="H1152" t="str">
            <v>JUNE</v>
          </cell>
          <cell r="I1152" t="str">
            <v>JULY</v>
          </cell>
          <cell r="J1152" t="str">
            <v>AUGUST</v>
          </cell>
          <cell r="K1152" t="str">
            <v>SEPTEMBER</v>
          </cell>
          <cell r="L1152" t="str">
            <v>OCTOBER</v>
          </cell>
          <cell r="M1152" t="str">
            <v>NOVEMBER</v>
          </cell>
          <cell r="N1152" t="str">
            <v>DECEMBER</v>
          </cell>
          <cell r="O1152" t="str">
            <v>TOTAL</v>
          </cell>
        </row>
        <row r="1154">
          <cell r="A1154" t="str">
            <v xml:space="preserve">    Brunner Is. #1</v>
          </cell>
          <cell r="B1154">
            <v>334</v>
          </cell>
          <cell r="C1154">
            <v>74.44787843667504</v>
          </cell>
          <cell r="D1154">
            <v>75.741374394068998</v>
          </cell>
          <cell r="E1154">
            <v>72.435773614062199</v>
          </cell>
          <cell r="F1154">
            <v>66.533599467731207</v>
          </cell>
          <cell r="G1154">
            <v>51.50988345888868</v>
          </cell>
          <cell r="H1154">
            <v>69.860279441117768</v>
          </cell>
          <cell r="I1154">
            <v>74.44787843667504</v>
          </cell>
          <cell r="J1154">
            <v>76.459983259287881</v>
          </cell>
          <cell r="K1154">
            <v>64.87025948103792</v>
          </cell>
          <cell r="L1154">
            <v>73.119889253750557</v>
          </cell>
          <cell r="M1154">
            <v>40.460745176314035</v>
          </cell>
          <cell r="N1154">
            <v>66.359217049771431</v>
          </cell>
          <cell r="O1154">
            <v>67.19437836655456</v>
          </cell>
        </row>
        <row r="1155">
          <cell r="A1155" t="str">
            <v xml:space="preserve">    Brunner Is. #2</v>
          </cell>
          <cell r="B1155">
            <v>390</v>
          </cell>
          <cell r="C1155">
            <v>75.475599669148068</v>
          </cell>
          <cell r="D1155">
            <v>76.312576312576311</v>
          </cell>
          <cell r="E1155">
            <v>68.927488282326991</v>
          </cell>
          <cell r="F1155">
            <v>60.541310541310537</v>
          </cell>
          <cell r="G1155">
            <v>41.011855527984558</v>
          </cell>
          <cell r="H1155">
            <v>66.239316239316238</v>
          </cell>
          <cell r="I1155">
            <v>72.718500137854988</v>
          </cell>
          <cell r="J1155">
            <v>75.820237110559688</v>
          </cell>
          <cell r="K1155">
            <v>13.817663817663815</v>
          </cell>
          <cell r="L1155">
            <v>5.8933002481389583</v>
          </cell>
          <cell r="M1155">
            <v>57.90598290598291</v>
          </cell>
          <cell r="N1155">
            <v>66.066997518610421</v>
          </cell>
          <cell r="O1155">
            <v>56.638566912539517</v>
          </cell>
        </row>
        <row r="1156">
          <cell r="A1156" t="str">
            <v xml:space="preserve">    Brunner Is. #3</v>
          </cell>
          <cell r="B1156">
            <v>745</v>
          </cell>
          <cell r="C1156">
            <v>73.969834740564337</v>
          </cell>
          <cell r="D1156">
            <v>79.897730904442312</v>
          </cell>
          <cell r="E1156">
            <v>82.99054629429169</v>
          </cell>
          <cell r="F1156">
            <v>39.149888143176739</v>
          </cell>
          <cell r="G1156">
            <v>55.928411633109619</v>
          </cell>
          <cell r="H1156">
            <v>76.435495898583142</v>
          </cell>
          <cell r="I1156">
            <v>77.578119362055276</v>
          </cell>
          <cell r="J1156">
            <v>75.773977051309814</v>
          </cell>
          <cell r="K1156">
            <v>61.521252796420583</v>
          </cell>
          <cell r="L1156">
            <v>58.526376560583095</v>
          </cell>
          <cell r="M1156">
            <v>44.239373601789708</v>
          </cell>
          <cell r="N1156">
            <v>70.560005773255398</v>
          </cell>
          <cell r="O1156">
            <v>66.393919892127116</v>
          </cell>
        </row>
        <row r="1158">
          <cell r="A1158" t="str">
            <v xml:space="preserve">        TOTAL</v>
          </cell>
          <cell r="B1158">
            <v>1469</v>
          </cell>
          <cell r="C1158">
            <v>74.478286011257751</v>
          </cell>
          <cell r="D1158">
            <v>78.000907646925342</v>
          </cell>
          <cell r="E1158">
            <v>76.857199323656644</v>
          </cell>
          <cell r="F1158">
            <v>51.05513955071477</v>
          </cell>
          <cell r="G1158">
            <v>50.963642884853279</v>
          </cell>
          <cell r="H1158">
            <v>72.233567808789047</v>
          </cell>
          <cell r="I1158">
            <v>75.576246001595706</v>
          </cell>
          <cell r="J1158">
            <v>75.942232665041686</v>
          </cell>
          <cell r="K1158">
            <v>49.61803191891687</v>
          </cell>
          <cell r="L1158">
            <v>47.871055578734705</v>
          </cell>
          <cell r="M1158">
            <v>47.008547008547005</v>
          </cell>
          <cell r="N1158">
            <v>68.412057064640564</v>
          </cell>
          <cell r="O1158">
            <v>63.985999857014534</v>
          </cell>
        </row>
        <row r="1160">
          <cell r="A1160" t="str">
            <v xml:space="preserve">    Martins Creek #1</v>
          </cell>
          <cell r="B1160">
            <v>150</v>
          </cell>
          <cell r="C1160">
            <v>358.2437275985663</v>
          </cell>
          <cell r="D1160">
            <v>378.67063492063488</v>
          </cell>
          <cell r="E1160">
            <v>344.98207885304657</v>
          </cell>
          <cell r="F1160">
            <v>0</v>
          </cell>
          <cell r="G1160">
            <v>108.42293906810035</v>
          </cell>
          <cell r="H1160">
            <v>398.14814814814815</v>
          </cell>
          <cell r="I1160">
            <v>418.27956989247309</v>
          </cell>
          <cell r="J1160">
            <v>409.31899641577064</v>
          </cell>
          <cell r="K1160">
            <v>356.7592592592593</v>
          </cell>
          <cell r="L1160">
            <v>347.67025089605738</v>
          </cell>
          <cell r="M1160">
            <v>267.40740740740745</v>
          </cell>
          <cell r="N1160">
            <v>345.34050179211471</v>
          </cell>
          <cell r="O1160">
            <v>311.18721461187215</v>
          </cell>
        </row>
        <row r="1161">
          <cell r="A1161" t="str">
            <v xml:space="preserve">    Martins Creek #2</v>
          </cell>
          <cell r="B1161">
            <v>150</v>
          </cell>
          <cell r="C1161">
            <v>372.93906810035844</v>
          </cell>
          <cell r="D1161">
            <v>381.94444444444446</v>
          </cell>
          <cell r="E1161">
            <v>272.40143369175627</v>
          </cell>
          <cell r="F1161">
            <v>365.74074074074076</v>
          </cell>
          <cell r="G1161">
            <v>336.02150537634407</v>
          </cell>
          <cell r="H1161">
            <v>398.14814814814815</v>
          </cell>
          <cell r="I1161">
            <v>421.86379928315415</v>
          </cell>
          <cell r="J1161">
            <v>411.82795698924735</v>
          </cell>
          <cell r="K1161">
            <v>359.16666666666669</v>
          </cell>
          <cell r="L1161">
            <v>267.02508960573476</v>
          </cell>
          <cell r="M1161">
            <v>356.48148148148147</v>
          </cell>
          <cell r="N1161">
            <v>362.45519713261649</v>
          </cell>
          <cell r="O1161">
            <v>358.52359208523592</v>
          </cell>
        </row>
        <row r="1163">
          <cell r="A1163" t="str">
            <v xml:space="preserve">        TOTAL</v>
          </cell>
          <cell r="B1163">
            <v>300</v>
          </cell>
          <cell r="C1163">
            <v>55.555555555555557</v>
          </cell>
          <cell r="D1163">
            <v>58.035714285714285</v>
          </cell>
          <cell r="E1163">
            <v>41.666666666666671</v>
          </cell>
          <cell r="F1163">
            <v>45.370370370370374</v>
          </cell>
          <cell r="G1163">
            <v>27.598566308243729</v>
          </cell>
          <cell r="H1163">
            <v>40.833333333333336</v>
          </cell>
          <cell r="I1163">
            <v>40.90501792114695</v>
          </cell>
          <cell r="J1163">
            <v>44.220430107526887</v>
          </cell>
          <cell r="K1163">
            <v>16.168981481481481</v>
          </cell>
          <cell r="L1163">
            <v>60.08064516129032</v>
          </cell>
          <cell r="M1163">
            <v>34.768518518518512</v>
          </cell>
          <cell r="N1163">
            <v>42.11469534050179</v>
          </cell>
          <cell r="O1163">
            <v>334.85540334855403</v>
          </cell>
        </row>
        <row r="1165">
          <cell r="A1165" t="str">
            <v xml:space="preserve">    Sunbury #1,2,&amp;3</v>
          </cell>
          <cell r="B1165">
            <v>264</v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  <cell r="M1165">
            <v>0</v>
          </cell>
          <cell r="N1165">
            <v>0</v>
          </cell>
          <cell r="O1165">
            <v>0</v>
          </cell>
        </row>
        <row r="1166">
          <cell r="A1166" t="str">
            <v xml:space="preserve">    Sunbury #4</v>
          </cell>
          <cell r="B1166">
            <v>134</v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  <cell r="M1166">
            <v>0</v>
          </cell>
          <cell r="N1166">
            <v>0</v>
          </cell>
          <cell r="O1166">
            <v>0</v>
          </cell>
        </row>
        <row r="1168">
          <cell r="A1168" t="str">
            <v xml:space="preserve">        TOTAL</v>
          </cell>
          <cell r="B1168">
            <v>398</v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  <cell r="M1168">
            <v>0</v>
          </cell>
          <cell r="N1168">
            <v>0</v>
          </cell>
          <cell r="O1168">
            <v>0</v>
          </cell>
        </row>
        <row r="1170">
          <cell r="A1170" t="str">
            <v xml:space="preserve">    Holtwood #17</v>
          </cell>
          <cell r="B1170">
            <v>73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  <cell r="L1170">
            <v>0</v>
          </cell>
          <cell r="M1170">
            <v>0</v>
          </cell>
          <cell r="N1170">
            <v>0</v>
          </cell>
          <cell r="O1170">
            <v>0</v>
          </cell>
        </row>
        <row r="1172">
          <cell r="A1172" t="str">
            <v xml:space="preserve">    Keystone #1 (PL Share)</v>
          </cell>
          <cell r="B1172">
            <v>105</v>
          </cell>
          <cell r="C1172">
            <v>88.325652841781874</v>
          </cell>
          <cell r="D1172">
            <v>90.702947845804999</v>
          </cell>
          <cell r="E1172">
            <v>88.325652841781874</v>
          </cell>
          <cell r="F1172">
            <v>87.301587301587304</v>
          </cell>
          <cell r="G1172">
            <v>88.325652841781874</v>
          </cell>
          <cell r="H1172">
            <v>87.301587301587304</v>
          </cell>
          <cell r="I1172">
            <v>88.325652841781874</v>
          </cell>
          <cell r="J1172">
            <v>88.325652841781874</v>
          </cell>
          <cell r="K1172">
            <v>87.301587301587304</v>
          </cell>
          <cell r="L1172">
            <v>88.325652841781874</v>
          </cell>
          <cell r="M1172">
            <v>87.301587301587304</v>
          </cell>
          <cell r="N1172">
            <v>88.325652841781874</v>
          </cell>
          <cell r="O1172">
            <v>88.171341595999124</v>
          </cell>
        </row>
        <row r="1173">
          <cell r="A1173" t="str">
            <v xml:space="preserve">    Keystone #2 (PL Share)</v>
          </cell>
          <cell r="B1173">
            <v>105</v>
          </cell>
          <cell r="C1173">
            <v>88.325652841781874</v>
          </cell>
          <cell r="D1173">
            <v>90.702947845804999</v>
          </cell>
          <cell r="E1173">
            <v>88.325652841781874</v>
          </cell>
          <cell r="F1173">
            <v>64.417989417989418</v>
          </cell>
          <cell r="G1173">
            <v>0</v>
          </cell>
          <cell r="H1173">
            <v>87.301587301587304</v>
          </cell>
          <cell r="I1173">
            <v>88.325652841781874</v>
          </cell>
          <cell r="J1173">
            <v>88.325652841781874</v>
          </cell>
          <cell r="K1173">
            <v>87.301587301587304</v>
          </cell>
          <cell r="L1173">
            <v>88.325652841781874</v>
          </cell>
          <cell r="M1173">
            <v>87.301587301587304</v>
          </cell>
          <cell r="N1173">
            <v>88.325652841781874</v>
          </cell>
          <cell r="O1173">
            <v>78.821482931071969</v>
          </cell>
        </row>
        <row r="1175">
          <cell r="A1175" t="str">
            <v xml:space="preserve">        TOTAL</v>
          </cell>
          <cell r="B1175">
            <v>210</v>
          </cell>
          <cell r="C1175">
            <v>88.325652841781874</v>
          </cell>
          <cell r="D1175">
            <v>90.702947845804999</v>
          </cell>
          <cell r="E1175">
            <v>88.325652841781874</v>
          </cell>
          <cell r="F1175">
            <v>75.859788359788368</v>
          </cell>
          <cell r="G1175">
            <v>44.162826420890937</v>
          </cell>
          <cell r="H1175">
            <v>87.301587301587304</v>
          </cell>
          <cell r="I1175">
            <v>88.325652841781874</v>
          </cell>
          <cell r="J1175">
            <v>88.325652841781874</v>
          </cell>
          <cell r="K1175">
            <v>87.301587301587304</v>
          </cell>
          <cell r="L1175">
            <v>88.325652841781874</v>
          </cell>
          <cell r="M1175">
            <v>87.301587301587304</v>
          </cell>
          <cell r="N1175">
            <v>88.325652841781874</v>
          </cell>
          <cell r="O1175">
            <v>83.496412263535547</v>
          </cell>
        </row>
        <row r="1177">
          <cell r="A1177" t="str">
            <v xml:space="preserve">    Conemaugh #1 (PL Share)</v>
          </cell>
          <cell r="B1177">
            <v>97</v>
          </cell>
          <cell r="C1177">
            <v>116.94934042789048</v>
          </cell>
          <cell r="D1177">
            <v>121.0419734904271</v>
          </cell>
          <cell r="E1177">
            <v>116.94934042789048</v>
          </cell>
          <cell r="F1177">
            <v>116.83848797250859</v>
          </cell>
          <cell r="G1177">
            <v>116.94934042789048</v>
          </cell>
          <cell r="H1177">
            <v>116.83848797250859</v>
          </cell>
          <cell r="I1177">
            <v>116.94934042789048</v>
          </cell>
          <cell r="J1177">
            <v>116.94934042789048</v>
          </cell>
          <cell r="K1177">
            <v>31.214203894616265</v>
          </cell>
          <cell r="L1177">
            <v>0</v>
          </cell>
          <cell r="M1177">
            <v>38.946162657502867</v>
          </cell>
          <cell r="N1177">
            <v>116.94934042789048</v>
          </cell>
          <cell r="O1177">
            <v>93.913289083462786</v>
          </cell>
        </row>
        <row r="1178">
          <cell r="A1178" t="str">
            <v xml:space="preserve">    Conemaugh #2 (PL Share)</v>
          </cell>
          <cell r="B1178">
            <v>97</v>
          </cell>
          <cell r="C1178">
            <v>116.53364372020839</v>
          </cell>
          <cell r="D1178">
            <v>121.0419734904271</v>
          </cell>
          <cell r="E1178">
            <v>116.94934042789048</v>
          </cell>
          <cell r="F1178">
            <v>116.83848797250859</v>
          </cell>
          <cell r="G1178">
            <v>116.94934042789048</v>
          </cell>
          <cell r="H1178">
            <v>116.83848797250859</v>
          </cell>
          <cell r="I1178">
            <v>116.94934042789048</v>
          </cell>
          <cell r="J1178">
            <v>116.94934042789048</v>
          </cell>
          <cell r="K1178">
            <v>116.83848797250859</v>
          </cell>
          <cell r="L1178">
            <v>116.94934042789048</v>
          </cell>
          <cell r="M1178">
            <v>116.83848797250859</v>
          </cell>
          <cell r="N1178">
            <v>89.374792151646162</v>
          </cell>
          <cell r="O1178">
            <v>114.86136609706726</v>
          </cell>
        </row>
        <row r="1179">
          <cell r="B1179" t="str">
            <v xml:space="preserve"> --------</v>
          </cell>
          <cell r="C1179" t="str">
            <v xml:space="preserve"> --------</v>
          </cell>
          <cell r="D1179" t="str">
            <v xml:space="preserve"> --------</v>
          </cell>
          <cell r="E1179" t="str">
            <v xml:space="preserve"> --------</v>
          </cell>
          <cell r="F1179" t="str">
            <v xml:space="preserve"> --------</v>
          </cell>
          <cell r="G1179" t="str">
            <v xml:space="preserve"> --------</v>
          </cell>
          <cell r="H1179" t="str">
            <v xml:space="preserve"> --------</v>
          </cell>
          <cell r="I1179" t="str">
            <v xml:space="preserve"> --------</v>
          </cell>
          <cell r="J1179" t="str">
            <v xml:space="preserve"> --------</v>
          </cell>
          <cell r="K1179" t="str">
            <v xml:space="preserve"> --------</v>
          </cell>
          <cell r="L1179" t="str">
            <v xml:space="preserve"> --------</v>
          </cell>
          <cell r="M1179" t="str">
            <v xml:space="preserve"> --------</v>
          </cell>
          <cell r="N1179" t="str">
            <v xml:space="preserve"> --------</v>
          </cell>
          <cell r="O1179" t="str">
            <v xml:space="preserve">  --------</v>
          </cell>
        </row>
        <row r="1180">
          <cell r="A1180" t="str">
            <v xml:space="preserve">        TOTAL</v>
          </cell>
          <cell r="B1180">
            <v>194</v>
          </cell>
          <cell r="C1180">
            <v>116.74149207404943</v>
          </cell>
          <cell r="D1180">
            <v>121.0419734904271</v>
          </cell>
          <cell r="E1180">
            <v>116.94934042789048</v>
          </cell>
          <cell r="F1180">
            <v>116.83848797250859</v>
          </cell>
          <cell r="G1180">
            <v>116.94934042789048</v>
          </cell>
          <cell r="H1180">
            <v>116.83848797250859</v>
          </cell>
          <cell r="I1180">
            <v>116.94934042789048</v>
          </cell>
          <cell r="J1180">
            <v>116.94934042789048</v>
          </cell>
          <cell r="K1180">
            <v>74.026345933562425</v>
          </cell>
          <cell r="L1180">
            <v>58.474670213945238</v>
          </cell>
          <cell r="M1180">
            <v>77.892325315005735</v>
          </cell>
          <cell r="N1180">
            <v>103.16206628976832</v>
          </cell>
          <cell r="O1180">
            <v>104.38732759026502</v>
          </cell>
        </row>
        <row r="1182">
          <cell r="A1182" t="str">
            <v xml:space="preserve">    Montour #1</v>
          </cell>
          <cell r="B1182">
            <v>770</v>
          </cell>
          <cell r="C1182">
            <v>69.787739142577863</v>
          </cell>
          <cell r="D1182">
            <v>73.767006802721085</v>
          </cell>
          <cell r="E1182">
            <v>67.204301075268816</v>
          </cell>
          <cell r="F1182">
            <v>0</v>
          </cell>
          <cell r="G1182">
            <v>21.121351766513058</v>
          </cell>
          <cell r="H1182">
            <v>77.561327561327573</v>
          </cell>
          <cell r="I1182">
            <v>81.483033095936321</v>
          </cell>
          <cell r="J1182">
            <v>79.737466834241033</v>
          </cell>
          <cell r="K1182">
            <v>69.498556998556992</v>
          </cell>
          <cell r="L1182">
            <v>67.727970953777401</v>
          </cell>
          <cell r="M1182">
            <v>52.092352092352094</v>
          </cell>
          <cell r="N1182">
            <v>67.274123725736629</v>
          </cell>
          <cell r="O1182">
            <v>60.620885963351718</v>
          </cell>
        </row>
        <row r="1183">
          <cell r="A1183" t="str">
            <v xml:space="preserve">    Montour #2</v>
          </cell>
          <cell r="B1183">
            <v>755</v>
          </cell>
          <cell r="C1183">
            <v>74.093854589475185</v>
          </cell>
          <cell r="D1183">
            <v>75.883002207505513</v>
          </cell>
          <cell r="E1183">
            <v>54.119490137435022</v>
          </cell>
          <cell r="F1183">
            <v>72.663723325974985</v>
          </cell>
          <cell r="G1183">
            <v>66.759239478743865</v>
          </cell>
          <cell r="H1183">
            <v>79.102281089036055</v>
          </cell>
          <cell r="I1183">
            <v>83.813999857580285</v>
          </cell>
          <cell r="J1183">
            <v>81.820123905148478</v>
          </cell>
          <cell r="K1183">
            <v>71.357615894039739</v>
          </cell>
          <cell r="L1183">
            <v>53.051342305775123</v>
          </cell>
          <cell r="M1183">
            <v>70.824135393671824</v>
          </cell>
          <cell r="N1183">
            <v>72.010966317738379</v>
          </cell>
          <cell r="O1183">
            <v>71.229852732166066</v>
          </cell>
        </row>
        <row r="1184">
          <cell r="B1184" t="str">
            <v xml:space="preserve"> --------</v>
          </cell>
          <cell r="C1184" t="str">
            <v xml:space="preserve"> --------</v>
          </cell>
          <cell r="D1184" t="str">
            <v xml:space="preserve"> --------</v>
          </cell>
          <cell r="E1184" t="str">
            <v xml:space="preserve"> --------</v>
          </cell>
          <cell r="F1184" t="str">
            <v xml:space="preserve"> --------</v>
          </cell>
          <cell r="G1184" t="str">
            <v xml:space="preserve"> --------</v>
          </cell>
          <cell r="H1184" t="str">
            <v xml:space="preserve"> --------</v>
          </cell>
          <cell r="I1184" t="str">
            <v xml:space="preserve"> --------</v>
          </cell>
          <cell r="J1184" t="str">
            <v xml:space="preserve"> --------</v>
          </cell>
          <cell r="K1184" t="str">
            <v xml:space="preserve"> --------</v>
          </cell>
          <cell r="L1184" t="str">
            <v xml:space="preserve"> --------</v>
          </cell>
          <cell r="M1184" t="str">
            <v xml:space="preserve"> --------</v>
          </cell>
          <cell r="N1184" t="str">
            <v xml:space="preserve"> --------</v>
          </cell>
          <cell r="O1184" t="str">
            <v xml:space="preserve">  --------</v>
          </cell>
        </row>
        <row r="1185">
          <cell r="A1185" t="str">
            <v xml:space="preserve">        TOTAL</v>
          </cell>
          <cell r="B1185">
            <v>1525</v>
          </cell>
          <cell r="C1185">
            <v>71.919619249074557</v>
          </cell>
          <cell r="D1185">
            <v>74.814597970335683</v>
          </cell>
          <cell r="E1185">
            <v>60.726247135554381</v>
          </cell>
          <cell r="F1185">
            <v>35.974499089253186</v>
          </cell>
          <cell r="G1185">
            <v>43.715846994535518</v>
          </cell>
          <cell r="H1185">
            <v>78.32422586520947</v>
          </cell>
          <cell r="I1185">
            <v>82.637052705799405</v>
          </cell>
          <cell r="J1185">
            <v>80.768552793936195</v>
          </cell>
          <cell r="K1185">
            <v>70.418943533697629</v>
          </cell>
          <cell r="L1185">
            <v>60.461836770668079</v>
          </cell>
          <cell r="M1185">
            <v>61.366120218579233</v>
          </cell>
          <cell r="N1185">
            <v>69.619249074563726</v>
          </cell>
          <cell r="O1185">
            <v>65.873194101354898</v>
          </cell>
        </row>
        <row r="1186">
          <cell r="B1186" t="str">
            <v xml:space="preserve"> =========</v>
          </cell>
          <cell r="C1186" t="str">
            <v xml:space="preserve"> =========</v>
          </cell>
          <cell r="D1186" t="str">
            <v xml:space="preserve"> =========</v>
          </cell>
          <cell r="E1186" t="str">
            <v xml:space="preserve"> =========</v>
          </cell>
          <cell r="F1186" t="str">
            <v xml:space="preserve"> =========</v>
          </cell>
          <cell r="G1186" t="str">
            <v xml:space="preserve"> =========</v>
          </cell>
          <cell r="H1186" t="str">
            <v xml:space="preserve"> =========</v>
          </cell>
          <cell r="I1186" t="str">
            <v xml:space="preserve"> =========</v>
          </cell>
          <cell r="J1186" t="str">
            <v xml:space="preserve"> =========</v>
          </cell>
          <cell r="K1186" t="str">
            <v xml:space="preserve"> =========</v>
          </cell>
          <cell r="L1186" t="str">
            <v xml:space="preserve"> =========</v>
          </cell>
          <cell r="M1186" t="str">
            <v xml:space="preserve"> =========</v>
          </cell>
          <cell r="N1186" t="str">
            <v xml:space="preserve"> =========</v>
          </cell>
          <cell r="O1186" t="str">
            <v xml:space="preserve"> =========</v>
          </cell>
        </row>
        <row r="1187">
          <cell r="A1187" t="str">
            <v xml:space="preserve"> TOTAL COAL FIRED</v>
          </cell>
          <cell r="B1187">
            <v>4169</v>
          </cell>
          <cell r="C1187">
            <v>66.430540832617609</v>
          </cell>
          <cell r="D1187">
            <v>69.229088853099398</v>
          </cell>
          <cell r="E1187">
            <v>62.184531501069081</v>
          </cell>
          <cell r="F1187">
            <v>43.672210228938468</v>
          </cell>
          <cell r="G1187">
            <v>43.601389673395808</v>
          </cell>
          <cell r="H1187">
            <v>66.875882838943525</v>
          </cell>
          <cell r="I1187">
            <v>69.693229855796872</v>
          </cell>
          <cell r="J1187">
            <v>69.377277756714307</v>
          </cell>
          <cell r="K1187">
            <v>52.247408118120518</v>
          </cell>
          <cell r="L1187">
            <v>50.478183829958454</v>
          </cell>
          <cell r="M1187">
            <v>49.535593401028756</v>
          </cell>
          <cell r="N1187">
            <v>61.852459396931273</v>
          </cell>
          <cell r="O1187">
            <v>79.801886286145503</v>
          </cell>
        </row>
        <row r="1189">
          <cell r="A1189" t="str">
            <v xml:space="preserve">    Martins Creek #3</v>
          </cell>
          <cell r="B1189">
            <v>820</v>
          </cell>
          <cell r="C1189">
            <v>7.8514293207448205</v>
          </cell>
          <cell r="D1189">
            <v>8.6926538908246229</v>
          </cell>
          <cell r="E1189">
            <v>2.8520849724626274</v>
          </cell>
          <cell r="F1189">
            <v>2.0155826558265586</v>
          </cell>
          <cell r="G1189">
            <v>5.9992132179386308</v>
          </cell>
          <cell r="H1189">
            <v>21.189024390243901</v>
          </cell>
          <cell r="I1189">
            <v>32.815368476265405</v>
          </cell>
          <cell r="J1189">
            <v>32.815368476265405</v>
          </cell>
          <cell r="K1189">
            <v>12.398373983739839</v>
          </cell>
          <cell r="L1189">
            <v>0</v>
          </cell>
          <cell r="M1189">
            <v>2.9471544715447151</v>
          </cell>
          <cell r="N1189">
            <v>6.6056910569105689</v>
          </cell>
          <cell r="O1189">
            <v>11.387682369974385</v>
          </cell>
        </row>
        <row r="1190">
          <cell r="A1190" t="str">
            <v xml:space="preserve">    Martins Creek #4</v>
          </cell>
          <cell r="B1190">
            <v>820</v>
          </cell>
          <cell r="C1190">
            <v>7.8514293207448205</v>
          </cell>
          <cell r="D1190">
            <v>8.6926538908246229</v>
          </cell>
          <cell r="E1190">
            <v>2.8520849724626274</v>
          </cell>
          <cell r="F1190">
            <v>2.0155826558265586</v>
          </cell>
          <cell r="G1190">
            <v>5.9992132179386308</v>
          </cell>
          <cell r="H1190">
            <v>21.189024390243901</v>
          </cell>
          <cell r="I1190">
            <v>32.815368476265405</v>
          </cell>
          <cell r="J1190">
            <v>32.815368476265405</v>
          </cell>
          <cell r="K1190">
            <v>12.398373983739839</v>
          </cell>
          <cell r="L1190">
            <v>5.2943876212955674</v>
          </cell>
          <cell r="M1190">
            <v>2.9471544715447151</v>
          </cell>
          <cell r="N1190">
            <v>6.6056910569105689</v>
          </cell>
          <cell r="O1190">
            <v>11.833166276868248</v>
          </cell>
        </row>
        <row r="1191">
          <cell r="B1191" t="str">
            <v xml:space="preserve"> --------</v>
          </cell>
          <cell r="C1191" t="str">
            <v xml:space="preserve"> --------</v>
          </cell>
          <cell r="D1191" t="str">
            <v xml:space="preserve"> --------</v>
          </cell>
          <cell r="E1191" t="str">
            <v xml:space="preserve"> --------</v>
          </cell>
          <cell r="F1191" t="str">
            <v xml:space="preserve"> --------</v>
          </cell>
          <cell r="G1191" t="str">
            <v xml:space="preserve"> --------</v>
          </cell>
          <cell r="H1191" t="str">
            <v xml:space="preserve"> --------</v>
          </cell>
          <cell r="I1191" t="str">
            <v xml:space="preserve"> --------</v>
          </cell>
          <cell r="J1191" t="str">
            <v xml:space="preserve"> --------</v>
          </cell>
          <cell r="K1191" t="str">
            <v xml:space="preserve"> --------</v>
          </cell>
          <cell r="L1191" t="str">
            <v xml:space="preserve"> --------</v>
          </cell>
          <cell r="M1191" t="str">
            <v xml:space="preserve"> --------</v>
          </cell>
          <cell r="N1191" t="str">
            <v xml:space="preserve"> --------</v>
          </cell>
          <cell r="O1191" t="str">
            <v xml:space="preserve">  --------</v>
          </cell>
        </row>
        <row r="1192">
          <cell r="A1192" t="str">
            <v xml:space="preserve"> TOTAL HEAVY OIL FIRED</v>
          </cell>
          <cell r="B1192">
            <v>1640</v>
          </cell>
          <cell r="C1192">
            <v>7.8514293207448205</v>
          </cell>
          <cell r="D1192">
            <v>8.6926538908246229</v>
          </cell>
          <cell r="E1192">
            <v>2.8520849724626274</v>
          </cell>
          <cell r="F1192">
            <v>2.0155826558265586</v>
          </cell>
          <cell r="G1192">
            <v>5.9992132179386308</v>
          </cell>
          <cell r="H1192">
            <v>21.189024390243901</v>
          </cell>
          <cell r="I1192">
            <v>32.815368476265405</v>
          </cell>
          <cell r="J1192">
            <v>32.815368476265405</v>
          </cell>
          <cell r="K1192">
            <v>12.398373983739839</v>
          </cell>
          <cell r="L1192">
            <v>2.6471938106477837</v>
          </cell>
          <cell r="M1192">
            <v>2.9471544715447151</v>
          </cell>
          <cell r="N1192">
            <v>6.6056910569105689</v>
          </cell>
          <cell r="O1192">
            <v>11.610424323421316</v>
          </cell>
        </row>
        <row r="1193">
          <cell r="B1193">
            <v>990</v>
          </cell>
        </row>
        <row r="1194">
          <cell r="A1194" t="str">
            <v xml:space="preserve">    Susquehanna #1 (PL Share)</v>
          </cell>
          <cell r="B1194">
            <v>990</v>
          </cell>
          <cell r="C1194">
            <v>96.814923427826656</v>
          </cell>
          <cell r="D1194">
            <v>87.447051156728591</v>
          </cell>
          <cell r="E1194">
            <v>96.814923427826656</v>
          </cell>
          <cell r="F1194">
            <v>93.692299337460625</v>
          </cell>
          <cell r="G1194">
            <v>60.714673617899422</v>
          </cell>
          <cell r="H1194">
            <v>96.815375982042653</v>
          </cell>
          <cell r="I1194">
            <v>96.814923427826656</v>
          </cell>
          <cell r="J1194">
            <v>96.814923427826656</v>
          </cell>
          <cell r="K1194">
            <v>96.815375982042653</v>
          </cell>
          <cell r="L1194">
            <v>96.814923427826656</v>
          </cell>
          <cell r="M1194">
            <v>96.815375982042653</v>
          </cell>
          <cell r="N1194">
            <v>96.814923427826656</v>
          </cell>
          <cell r="O1194">
            <v>93.745675937456767</v>
          </cell>
        </row>
        <row r="1195">
          <cell r="A1195" t="str">
            <v xml:space="preserve">    Susquehanna #2 (PL Share)</v>
          </cell>
          <cell r="B1195">
            <v>990</v>
          </cell>
          <cell r="C1195">
            <v>97.072879330943849</v>
          </cell>
          <cell r="D1195">
            <v>95.719095719095719</v>
          </cell>
          <cell r="E1195">
            <v>23.922015857499726</v>
          </cell>
          <cell r="F1195">
            <v>5.808080808080808</v>
          </cell>
          <cell r="G1195">
            <v>96.516237645269896</v>
          </cell>
          <cell r="H1195">
            <v>98.035914702581366</v>
          </cell>
          <cell r="I1195">
            <v>98.036819811013373</v>
          </cell>
          <cell r="J1195">
            <v>98.036819811013373</v>
          </cell>
          <cell r="K1195">
            <v>98.035914702581366</v>
          </cell>
          <cell r="L1195">
            <v>98.036819811013373</v>
          </cell>
          <cell r="M1195">
            <v>98.035914702581366</v>
          </cell>
          <cell r="N1195">
            <v>98.036819811013373</v>
          </cell>
          <cell r="O1195">
            <v>83.771505004381709</v>
          </cell>
        </row>
        <row r="1196">
          <cell r="B1196" t="str">
            <v xml:space="preserve"> --------</v>
          </cell>
          <cell r="C1196" t="str">
            <v xml:space="preserve"> --------</v>
          </cell>
          <cell r="D1196" t="str">
            <v xml:space="preserve"> --------</v>
          </cell>
          <cell r="E1196" t="str">
            <v xml:space="preserve"> --------</v>
          </cell>
          <cell r="F1196" t="str">
            <v xml:space="preserve"> --------</v>
          </cell>
          <cell r="G1196" t="str">
            <v xml:space="preserve"> --------</v>
          </cell>
          <cell r="H1196" t="str">
            <v xml:space="preserve"> --------</v>
          </cell>
          <cell r="I1196" t="str">
            <v xml:space="preserve"> --------</v>
          </cell>
          <cell r="J1196" t="str">
            <v xml:space="preserve"> --------</v>
          </cell>
          <cell r="K1196" t="str">
            <v xml:space="preserve"> --------</v>
          </cell>
          <cell r="L1196" t="str">
            <v xml:space="preserve"> --------</v>
          </cell>
          <cell r="M1196" t="str">
            <v xml:space="preserve"> --------</v>
          </cell>
          <cell r="N1196" t="str">
            <v xml:space="preserve"> --------</v>
          </cell>
          <cell r="O1196" t="str">
            <v xml:space="preserve">  --------</v>
          </cell>
        </row>
        <row r="1197">
          <cell r="A1197" t="str">
            <v xml:space="preserve"> TOTAL PL SHARE NUCLEAR</v>
          </cell>
          <cell r="B1197">
            <v>1980</v>
          </cell>
          <cell r="C1197">
            <v>96.943901379385238</v>
          </cell>
          <cell r="D1197">
            <v>96.267736892736906</v>
          </cell>
          <cell r="E1197">
            <v>60.368469642663193</v>
          </cell>
          <cell r="F1197">
            <v>51.311728395061728</v>
          </cell>
          <cell r="G1197">
            <v>78.615455631584652</v>
          </cell>
          <cell r="H1197">
            <v>97.425645342312023</v>
          </cell>
          <cell r="I1197">
            <v>97.425871619420008</v>
          </cell>
          <cell r="J1197">
            <v>97.425871619420008</v>
          </cell>
          <cell r="K1197">
            <v>97.425645342312023</v>
          </cell>
          <cell r="L1197">
            <v>97.425871619420008</v>
          </cell>
          <cell r="M1197">
            <v>97.425645342312023</v>
          </cell>
          <cell r="N1197">
            <v>97.425871619420008</v>
          </cell>
          <cell r="O1197">
            <v>88.758590470919245</v>
          </cell>
        </row>
        <row r="1199">
          <cell r="A1199" t="str">
            <v xml:space="preserve"> COMBUSTION TURBINES</v>
          </cell>
          <cell r="B1199">
            <v>486</v>
          </cell>
          <cell r="C1199">
            <v>0.13828045488738439</v>
          </cell>
          <cell r="D1199">
            <v>0.27557319223985893</v>
          </cell>
          <cell r="E1199">
            <v>2.7656090977476882E-2</v>
          </cell>
          <cell r="F1199">
            <v>5.7155921353452217E-2</v>
          </cell>
          <cell r="G1199">
            <v>0.13828045488738439</v>
          </cell>
          <cell r="H1199">
            <v>0.14288980338363055</v>
          </cell>
          <cell r="I1199">
            <v>1.3828045488738439</v>
          </cell>
          <cell r="J1199">
            <v>0.44249745563963011</v>
          </cell>
          <cell r="K1199">
            <v>0.68587105624142664</v>
          </cell>
          <cell r="L1199">
            <v>5.5312181954953764E-2</v>
          </cell>
          <cell r="M1199">
            <v>5.7155921353452217E-2</v>
          </cell>
          <cell r="N1199">
            <v>5.5312181954953764E-2</v>
          </cell>
          <cell r="O1199">
            <v>0.28186481763346299</v>
          </cell>
        </row>
        <row r="1200">
          <cell r="A1200" t="str">
            <v xml:space="preserve"> </v>
          </cell>
        </row>
        <row r="1201">
          <cell r="A1201" t="str">
            <v xml:space="preserve"> DIESELS</v>
          </cell>
          <cell r="B1201">
            <v>22</v>
          </cell>
          <cell r="C1201">
            <v>0.6109481915933529</v>
          </cell>
          <cell r="D1201">
            <v>0.67640692640692646</v>
          </cell>
          <cell r="E1201">
            <v>0.6109481915933529</v>
          </cell>
          <cell r="F1201">
            <v>0.63131313131313127</v>
          </cell>
          <cell r="G1201">
            <v>1.2218963831867058</v>
          </cell>
          <cell r="H1201">
            <v>1.2626262626262625</v>
          </cell>
          <cell r="I1201">
            <v>0.6109481915933529</v>
          </cell>
          <cell r="J1201">
            <v>0.6109481915933529</v>
          </cell>
          <cell r="K1201">
            <v>0.63131313131313127</v>
          </cell>
          <cell r="L1201">
            <v>0.6109481915933529</v>
          </cell>
          <cell r="M1201">
            <v>0.63131313131313127</v>
          </cell>
          <cell r="N1201">
            <v>0.6109481915933529</v>
          </cell>
          <cell r="O1201">
            <v>0.51888750518887505</v>
          </cell>
        </row>
        <row r="1203">
          <cell r="A1203" t="str">
            <v xml:space="preserve">    Holtwood Hydro</v>
          </cell>
          <cell r="B1203">
            <v>102</v>
          </cell>
          <cell r="C1203">
            <v>69.839763862534255</v>
          </cell>
          <cell r="D1203">
            <v>75.863678804855283</v>
          </cell>
          <cell r="E1203">
            <v>92.241197554290522</v>
          </cell>
          <cell r="F1203">
            <v>91.230936819172115</v>
          </cell>
          <cell r="G1203">
            <v>85.652540586126918</v>
          </cell>
          <cell r="H1203">
            <v>65.359477124183002</v>
          </cell>
          <cell r="I1203">
            <v>47.438330170777988</v>
          </cell>
          <cell r="J1203">
            <v>36.896479021716218</v>
          </cell>
          <cell r="K1203">
            <v>34.449891067538132</v>
          </cell>
          <cell r="L1203">
            <v>40.849673202614383</v>
          </cell>
          <cell r="M1203">
            <v>61.274509803921568</v>
          </cell>
          <cell r="N1203">
            <v>71.157495256166982</v>
          </cell>
          <cell r="O1203">
            <v>64.240307995344253</v>
          </cell>
        </row>
        <row r="1204">
          <cell r="A1204" t="str">
            <v xml:space="preserve">    Wallenpaupack</v>
          </cell>
          <cell r="B1204">
            <v>44</v>
          </cell>
          <cell r="C1204">
            <v>25.048875855327466</v>
          </cell>
          <cell r="D1204">
            <v>25.027056277056275</v>
          </cell>
          <cell r="E1204">
            <v>22.299608993157378</v>
          </cell>
          <cell r="F1204">
            <v>26.199494949494952</v>
          </cell>
          <cell r="G1204">
            <v>18.939393939393938</v>
          </cell>
          <cell r="H1204">
            <v>21.1489898989899</v>
          </cell>
          <cell r="I1204">
            <v>19.244868035190613</v>
          </cell>
          <cell r="J1204">
            <v>17.412023460410559</v>
          </cell>
          <cell r="K1204">
            <v>18.623737373737374</v>
          </cell>
          <cell r="L1204">
            <v>15.579178885630498</v>
          </cell>
          <cell r="M1204">
            <v>14.835858585858587</v>
          </cell>
          <cell r="N1204">
            <v>20.161290322580644</v>
          </cell>
          <cell r="O1204">
            <v>20.236612702366127</v>
          </cell>
        </row>
        <row r="1205">
          <cell r="B1205" t="str">
            <v xml:space="preserve"> --------</v>
          </cell>
          <cell r="C1205" t="str">
            <v xml:space="preserve"> --------</v>
          </cell>
          <cell r="D1205" t="str">
            <v xml:space="preserve"> --------</v>
          </cell>
          <cell r="E1205" t="str">
            <v xml:space="preserve"> --------</v>
          </cell>
          <cell r="F1205" t="str">
            <v xml:space="preserve"> --------</v>
          </cell>
          <cell r="G1205" t="str">
            <v xml:space="preserve"> --------</v>
          </cell>
          <cell r="H1205" t="str">
            <v xml:space="preserve"> --------</v>
          </cell>
          <cell r="I1205" t="str">
            <v xml:space="preserve"> --------</v>
          </cell>
          <cell r="J1205" t="str">
            <v xml:space="preserve"> --------</v>
          </cell>
          <cell r="K1205" t="str">
            <v xml:space="preserve"> --------</v>
          </cell>
          <cell r="L1205" t="str">
            <v xml:space="preserve"> --------</v>
          </cell>
          <cell r="M1205" t="str">
            <v xml:space="preserve"> --------</v>
          </cell>
          <cell r="N1205" t="str">
            <v xml:space="preserve"> --------</v>
          </cell>
          <cell r="O1205" t="str">
            <v xml:space="preserve">  --------</v>
          </cell>
        </row>
        <row r="1206">
          <cell r="A1206" t="str">
            <v xml:space="preserve"> TOTAL HYDRO</v>
          </cell>
          <cell r="B1206">
            <v>146</v>
          </cell>
          <cell r="C1206">
            <v>56.341140079540438</v>
          </cell>
          <cell r="D1206">
            <v>60.543052837573377</v>
          </cell>
          <cell r="E1206">
            <v>71.162910590661369</v>
          </cell>
          <cell r="F1206">
            <v>71.632420091324192</v>
          </cell>
          <cell r="G1206">
            <v>65.54720871998822</v>
          </cell>
          <cell r="H1206">
            <v>52.035768645357685</v>
          </cell>
          <cell r="I1206">
            <v>38.941670349094117</v>
          </cell>
          <cell r="J1206">
            <v>31.02445131830903</v>
          </cell>
          <cell r="K1206">
            <v>29.680365296803657</v>
          </cell>
          <cell r="L1206">
            <v>33.233907792016495</v>
          </cell>
          <cell r="M1206">
            <v>47.279299847793006</v>
          </cell>
          <cell r="N1206">
            <v>55.788775961113565</v>
          </cell>
          <cell r="O1206">
            <v>50.978920372802897</v>
          </cell>
        </row>
        <row r="1207">
          <cell r="B1207" t="str">
            <v xml:space="preserve"> =========</v>
          </cell>
          <cell r="C1207" t="str">
            <v xml:space="preserve"> =========</v>
          </cell>
          <cell r="D1207" t="str">
            <v xml:space="preserve"> =========</v>
          </cell>
          <cell r="E1207" t="str">
            <v xml:space="preserve"> =========</v>
          </cell>
          <cell r="F1207" t="str">
            <v xml:space="preserve"> =========</v>
          </cell>
          <cell r="G1207" t="str">
            <v xml:space="preserve"> =========</v>
          </cell>
          <cell r="H1207" t="str">
            <v xml:space="preserve"> =========</v>
          </cell>
          <cell r="I1207" t="str">
            <v xml:space="preserve"> =========</v>
          </cell>
          <cell r="J1207" t="str">
            <v xml:space="preserve"> =========</v>
          </cell>
          <cell r="K1207" t="str">
            <v xml:space="preserve"> =========</v>
          </cell>
          <cell r="L1207" t="str">
            <v xml:space="preserve"> =========</v>
          </cell>
          <cell r="M1207" t="str">
            <v xml:space="preserve"> =========</v>
          </cell>
          <cell r="N1207" t="str">
            <v xml:space="preserve"> =========</v>
          </cell>
          <cell r="O1207" t="str">
            <v xml:space="preserve"> =========</v>
          </cell>
        </row>
        <row r="1208">
          <cell r="A1208" t="str">
            <v>TOTAL PP&amp;L GENERATION</v>
          </cell>
          <cell r="B1208">
            <v>8443</v>
          </cell>
          <cell r="C1208">
            <v>58.045794760309164</v>
          </cell>
          <cell r="D1208">
            <v>59.513234406637224</v>
          </cell>
          <cell r="E1208">
            <v>46.650594307939762</v>
          </cell>
          <cell r="F1208">
            <v>35.233000381644224</v>
          </cell>
          <cell r="G1208">
            <v>42.27590712672837</v>
          </cell>
          <cell r="H1208">
            <v>60.896929737981488</v>
          </cell>
          <cell r="I1208">
            <v>64.389727954314765</v>
          </cell>
          <cell r="J1208">
            <v>64.042682173563634</v>
          </cell>
          <cell r="K1208">
            <v>51.609156829457675</v>
          </cell>
          <cell r="L1208">
            <v>48.866593054754269</v>
          </cell>
          <cell r="M1208">
            <v>48.702409622698617</v>
          </cell>
          <cell r="N1208">
            <v>55.641945545014707</v>
          </cell>
          <cell r="O1208">
            <v>63.374214515063954</v>
          </cell>
        </row>
        <row r="1214">
          <cell r="A1214" t="str">
            <v xml:space="preserve">         </v>
          </cell>
          <cell r="B1214" t="str">
            <v xml:space="preserve"> </v>
          </cell>
          <cell r="F1214" t="str">
            <v>QUARTERLY SUMMARY SHEET</v>
          </cell>
          <cell r="L1214" t="str">
            <v>CASE:2001 FORECAST</v>
          </cell>
          <cell r="P1214" t="str">
            <v>1A</v>
          </cell>
        </row>
        <row r="1215">
          <cell r="F1215" t="str">
            <v xml:space="preserve">                                   TOTAL GENERATION</v>
          </cell>
          <cell r="L1215">
            <v>36851</v>
          </cell>
        </row>
        <row r="1216">
          <cell r="F1216" t="str">
            <v xml:space="preserve">                      (OUTPUT &amp; INTERCHANGE - MILLIONS OF KWH)</v>
          </cell>
          <cell r="M1216" t="str">
            <v xml:space="preserve">    </v>
          </cell>
        </row>
        <row r="1217">
          <cell r="L1217" t="str">
            <v xml:space="preserve">        YEAR TO DATE</v>
          </cell>
        </row>
        <row r="1218">
          <cell r="K1218" t="str">
            <v>==================================================</v>
          </cell>
        </row>
        <row r="1219">
          <cell r="A1219" t="str">
            <v>STEAM STATIONS</v>
          </cell>
          <cell r="C1219" t="str">
            <v>1st Qtr</v>
          </cell>
          <cell r="E1219" t="str">
            <v>2nd Qtr</v>
          </cell>
          <cell r="G1219" t="str">
            <v>3rd Qtr</v>
          </cell>
          <cell r="I1219" t="str">
            <v>4th Qtr</v>
          </cell>
          <cell r="K1219" t="str">
            <v>2nd Qtr</v>
          </cell>
          <cell r="M1219" t="str">
            <v>3rd Qtr</v>
          </cell>
          <cell r="O1219" t="str">
            <v>4th Qtr</v>
          </cell>
        </row>
        <row r="1220">
          <cell r="A1220" t="str">
            <v xml:space="preserve">  COAL-FIRED</v>
          </cell>
        </row>
        <row r="1221">
          <cell r="A1221" t="str">
            <v xml:space="preserve">    Brunner Island</v>
          </cell>
          <cell r="C1221">
            <v>2424</v>
          </cell>
          <cell r="E1221">
            <v>1861</v>
          </cell>
          <cell r="G1221">
            <v>2180.8000000000002</v>
          </cell>
          <cell r="I1221">
            <v>1768.1</v>
          </cell>
          <cell r="K1221">
            <v>4285</v>
          </cell>
          <cell r="M1221">
            <v>6465.8</v>
          </cell>
          <cell r="O1221">
            <v>8233.9</v>
          </cell>
        </row>
        <row r="1222">
          <cell r="A1222" t="str">
            <v xml:space="preserve">    Martins Creek 1-2</v>
          </cell>
          <cell r="C1222">
            <v>334</v>
          </cell>
          <cell r="E1222">
            <v>247.8</v>
          </cell>
          <cell r="G1222">
            <v>224.92500000000001</v>
          </cell>
          <cell r="I1222">
            <v>303.2</v>
          </cell>
          <cell r="K1222">
            <v>581.79999999999995</v>
          </cell>
          <cell r="M1222">
            <v>806.72499999999991</v>
          </cell>
          <cell r="O1222">
            <v>1109.925</v>
          </cell>
        </row>
        <row r="1223">
          <cell r="A1223" t="str">
            <v xml:space="preserve">    Sunbury</v>
          </cell>
          <cell r="C1223">
            <v>0</v>
          </cell>
          <cell r="E1223">
            <v>0</v>
          </cell>
          <cell r="G1223">
            <v>0</v>
          </cell>
          <cell r="I1223">
            <v>0</v>
          </cell>
          <cell r="K1223">
            <v>0</v>
          </cell>
          <cell r="M1223">
            <v>0</v>
          </cell>
          <cell r="O1223">
            <v>0</v>
          </cell>
        </row>
        <row r="1224">
          <cell r="A1224" t="str">
            <v xml:space="preserve">    Holtwood</v>
          </cell>
          <cell r="C1224">
            <v>0</v>
          </cell>
          <cell r="E1224">
            <v>0</v>
          </cell>
          <cell r="G1224">
            <v>0</v>
          </cell>
          <cell r="I1224">
            <v>0</v>
          </cell>
          <cell r="K1224">
            <v>0</v>
          </cell>
          <cell r="M1224">
            <v>0</v>
          </cell>
          <cell r="O1224">
            <v>0</v>
          </cell>
        </row>
        <row r="1225">
          <cell r="A1225" t="str">
            <v xml:space="preserve">    Keystone</v>
          </cell>
          <cell r="C1225">
            <v>404</v>
          </cell>
          <cell r="E1225">
            <v>315.7</v>
          </cell>
          <cell r="G1225">
            <v>408</v>
          </cell>
          <cell r="I1225">
            <v>408</v>
          </cell>
          <cell r="K1225">
            <v>719.7</v>
          </cell>
          <cell r="M1225">
            <v>1127.7</v>
          </cell>
          <cell r="O1225">
            <v>1535.7</v>
          </cell>
        </row>
        <row r="1226">
          <cell r="A1226" t="str">
            <v xml:space="preserve">    Conemaugh</v>
          </cell>
          <cell r="C1226">
            <v>495.1</v>
          </cell>
          <cell r="E1226">
            <v>495.2</v>
          </cell>
          <cell r="G1226">
            <v>441</v>
          </cell>
          <cell r="I1226">
            <v>342.1</v>
          </cell>
          <cell r="K1226">
            <v>990.3</v>
          </cell>
          <cell r="M1226">
            <v>1431.3</v>
          </cell>
          <cell r="O1226">
            <v>1773.4</v>
          </cell>
        </row>
        <row r="1227">
          <cell r="A1227" t="str">
            <v xml:space="preserve">    Montour</v>
          </cell>
          <cell r="C1227">
            <v>2271.6999999999998</v>
          </cell>
          <cell r="E1227">
            <v>1751</v>
          </cell>
          <cell r="G1227">
            <v>2627.2</v>
          </cell>
          <cell r="I1227">
            <v>2149.65</v>
          </cell>
          <cell r="K1227">
            <v>4022.7</v>
          </cell>
          <cell r="M1227">
            <v>6649.9</v>
          </cell>
          <cell r="O1227">
            <v>8799.5499999999993</v>
          </cell>
        </row>
        <row r="1228">
          <cell r="A1228" t="str">
            <v xml:space="preserve">    TOTAL COAL FIRED</v>
          </cell>
          <cell r="C1228">
            <v>5928.7999999999993</v>
          </cell>
          <cell r="E1228">
            <v>4670.7</v>
          </cell>
          <cell r="G1228">
            <v>5881.9</v>
          </cell>
          <cell r="I1228">
            <v>4971.0999999999995</v>
          </cell>
          <cell r="K1228">
            <v>10599.5</v>
          </cell>
          <cell r="M1228">
            <v>16481.400000000001</v>
          </cell>
          <cell r="O1228">
            <v>21452.5</v>
          </cell>
        </row>
        <row r="1229">
          <cell r="A1229" t="str">
            <v xml:space="preserve">    Martins Creek 3-4</v>
          </cell>
          <cell r="C1229">
            <v>226.39999999999998</v>
          </cell>
          <cell r="E1229">
            <v>347.2</v>
          </cell>
          <cell r="G1229">
            <v>947.19999999999993</v>
          </cell>
          <cell r="I1229">
            <v>147.69999999999999</v>
          </cell>
          <cell r="K1229">
            <v>573.59999999999991</v>
          </cell>
          <cell r="M1229">
            <v>1520.7999999999997</v>
          </cell>
          <cell r="O1229">
            <v>1668.4999999999998</v>
          </cell>
        </row>
        <row r="1230">
          <cell r="A1230" t="str">
            <v xml:space="preserve">      TOTAL FOSSIL STEAM</v>
          </cell>
          <cell r="C1230">
            <v>6155.2</v>
          </cell>
          <cell r="E1230">
            <v>5017.8999999999996</v>
          </cell>
          <cell r="G1230">
            <v>6829.0999999999995</v>
          </cell>
          <cell r="I1230">
            <v>5118.8</v>
          </cell>
          <cell r="K1230">
            <v>11173.1</v>
          </cell>
          <cell r="M1230">
            <v>18002.2</v>
          </cell>
          <cell r="O1230">
            <v>23121</v>
          </cell>
        </row>
        <row r="1231">
          <cell r="A1231" t="str">
            <v xml:space="preserve">  NUCLEAR</v>
          </cell>
        </row>
        <row r="1232">
          <cell r="A1232" t="str">
            <v xml:space="preserve">    Susquehanna 1 (PL 90% Share)</v>
          </cell>
          <cell r="C1232">
            <v>2070.3000000000002</v>
          </cell>
          <cell r="E1232">
            <v>1827.4</v>
          </cell>
          <cell r="G1232">
            <v>2116.3000000000002</v>
          </cell>
          <cell r="I1232">
            <v>2116.3000000000002</v>
          </cell>
          <cell r="K1232">
            <v>3897.7000000000003</v>
          </cell>
          <cell r="M1232">
            <v>6014</v>
          </cell>
          <cell r="O1232">
            <v>8130.3</v>
          </cell>
        </row>
        <row r="1233">
          <cell r="A1233" t="str">
            <v xml:space="preserve">    Susquehanna 2 (PL 90% Share)</v>
          </cell>
          <cell r="C1233">
            <v>1528</v>
          </cell>
          <cell r="E1233">
            <v>1451.1</v>
          </cell>
          <cell r="G1233">
            <v>2143</v>
          </cell>
          <cell r="I1233">
            <v>2143</v>
          </cell>
          <cell r="K1233">
            <v>2979.1</v>
          </cell>
          <cell r="M1233">
            <v>5122.1000000000004</v>
          </cell>
          <cell r="O1233">
            <v>7265.1</v>
          </cell>
        </row>
        <row r="1234">
          <cell r="A1234" t="str">
            <v xml:space="preserve">    TOTAL NUCLEAR</v>
          </cell>
          <cell r="C1234">
            <v>3598.3</v>
          </cell>
          <cell r="E1234">
            <v>3278.5</v>
          </cell>
          <cell r="G1234">
            <v>4259.3</v>
          </cell>
          <cell r="I1234">
            <v>4259.3</v>
          </cell>
          <cell r="K1234">
            <v>6876.7999999999993</v>
          </cell>
          <cell r="M1234">
            <v>11136.1</v>
          </cell>
          <cell r="O1234">
            <v>15395.400000000001</v>
          </cell>
        </row>
        <row r="1235">
          <cell r="A1235" t="str">
            <v>COMBUSTION TURBINES</v>
          </cell>
          <cell r="C1235">
            <v>1.5</v>
          </cell>
          <cell r="E1235">
            <v>1.2</v>
          </cell>
          <cell r="G1235">
            <v>9</v>
          </cell>
          <cell r="I1235">
            <v>0.60000000000000009</v>
          </cell>
          <cell r="K1235">
            <v>2.7</v>
          </cell>
          <cell r="M1235">
            <v>11.7</v>
          </cell>
          <cell r="O1235">
            <v>12.299999999999999</v>
          </cell>
        </row>
        <row r="1237">
          <cell r="A1237" t="str">
            <v>DIESELS</v>
          </cell>
          <cell r="C1237">
            <v>0.30000000000000004</v>
          </cell>
          <cell r="E1237">
            <v>0.5</v>
          </cell>
          <cell r="G1237">
            <v>0.30000000000000004</v>
          </cell>
          <cell r="I1237">
            <v>0.30000000000000004</v>
          </cell>
          <cell r="K1237">
            <v>0.8</v>
          </cell>
          <cell r="M1237">
            <v>1.1000000000000001</v>
          </cell>
          <cell r="O1237">
            <v>1.4000000000000001</v>
          </cell>
        </row>
        <row r="1239">
          <cell r="A1239" t="str">
            <v>HYDRO STATIONS</v>
          </cell>
        </row>
        <row r="1240">
          <cell r="A1240" t="str">
            <v xml:space="preserve">  Holtwood</v>
          </cell>
          <cell r="C1240">
            <v>175</v>
          </cell>
          <cell r="E1240">
            <v>180</v>
          </cell>
          <cell r="G1240">
            <v>89.3</v>
          </cell>
          <cell r="I1240">
            <v>130</v>
          </cell>
          <cell r="K1240">
            <v>355</v>
          </cell>
          <cell r="M1240">
            <v>444.3</v>
          </cell>
          <cell r="O1240">
            <v>574.29999999999995</v>
          </cell>
        </row>
        <row r="1241">
          <cell r="A1241" t="str">
            <v xml:space="preserve">  Wallenpaupack</v>
          </cell>
          <cell r="C1241">
            <v>22.9</v>
          </cell>
          <cell r="E1241">
            <v>21.2</v>
          </cell>
          <cell r="G1241">
            <v>17.899999999999999</v>
          </cell>
          <cell r="I1241">
            <v>16.399999999999999</v>
          </cell>
          <cell r="K1241">
            <v>44.099999999999994</v>
          </cell>
          <cell r="M1241">
            <v>61.999999999999993</v>
          </cell>
          <cell r="O1241">
            <v>78.399999999999991</v>
          </cell>
        </row>
        <row r="1242">
          <cell r="A1242" t="str">
            <v xml:space="preserve">    TOTAL HYDRO</v>
          </cell>
          <cell r="C1242">
            <v>197.9</v>
          </cell>
          <cell r="E1242">
            <v>201.2</v>
          </cell>
          <cell r="G1242">
            <v>107.19999999999999</v>
          </cell>
          <cell r="I1242">
            <v>146.4</v>
          </cell>
          <cell r="K1242">
            <v>399.1</v>
          </cell>
          <cell r="M1242">
            <v>506.3</v>
          </cell>
          <cell r="O1242">
            <v>652.69999999999993</v>
          </cell>
        </row>
        <row r="1243">
          <cell r="A1243" t="str">
            <v xml:space="preserve">    TOTAL GENERATION</v>
          </cell>
          <cell r="C1243">
            <v>9953.1999999999989</v>
          </cell>
          <cell r="E1243">
            <v>8499.3000000000011</v>
          </cell>
          <cell r="G1243">
            <v>11204.900000000001</v>
          </cell>
          <cell r="I1243">
            <v>9525.4</v>
          </cell>
          <cell r="K1243">
            <v>18452.5</v>
          </cell>
          <cell r="M1243">
            <v>29657.4</v>
          </cell>
          <cell r="O1243">
            <v>39182.800000000003</v>
          </cell>
        </row>
        <row r="1244">
          <cell r="A1244" t="str">
            <v>POWER PURCHASES</v>
          </cell>
        </row>
        <row r="1245">
          <cell r="A1245" t="str">
            <v xml:space="preserve">  Short-term - Other Utilities</v>
          </cell>
          <cell r="C1245">
            <v>7659.9973555338565</v>
          </cell>
          <cell r="E1245">
            <v>9769.0381242813528</v>
          </cell>
          <cell r="G1245">
            <v>12859.406717819325</v>
          </cell>
          <cell r="I1245">
            <v>7351.12347086102</v>
          </cell>
          <cell r="K1245">
            <v>17429.035479815211</v>
          </cell>
          <cell r="M1245">
            <v>30288.442197634537</v>
          </cell>
          <cell r="O1245">
            <v>37639.565668495554</v>
          </cell>
        </row>
        <row r="1246">
          <cell r="A1246" t="str">
            <v xml:space="preserve">  Non-utility Generation</v>
          </cell>
          <cell r="C1246">
            <v>646.20000000000005</v>
          </cell>
          <cell r="E1246">
            <v>639.4</v>
          </cell>
          <cell r="G1246">
            <v>597.59999999999991</v>
          </cell>
          <cell r="I1246">
            <v>654.09999999999991</v>
          </cell>
          <cell r="K1246">
            <v>1285.5999999999999</v>
          </cell>
          <cell r="M1246">
            <v>1883.1999999999998</v>
          </cell>
          <cell r="O1246">
            <v>2537.2999999999997</v>
          </cell>
        </row>
        <row r="1247">
          <cell r="A1247" t="str">
            <v xml:space="preserve">  Safe Harbor(1/3)</v>
          </cell>
          <cell r="C1247">
            <v>121.6</v>
          </cell>
          <cell r="E1247">
            <v>122.19999999999999</v>
          </cell>
          <cell r="G1247">
            <v>37.099999999999994</v>
          </cell>
          <cell r="I1247">
            <v>74.400000000000006</v>
          </cell>
          <cell r="K1247">
            <v>243.79999999999998</v>
          </cell>
          <cell r="M1247">
            <v>280.89999999999998</v>
          </cell>
          <cell r="O1247">
            <v>355.29999999999995</v>
          </cell>
        </row>
        <row r="1248">
          <cell r="A1248" t="str">
            <v xml:space="preserve">  PJM Interchange</v>
          </cell>
          <cell r="C1248">
            <v>0</v>
          </cell>
          <cell r="E1248">
            <v>0</v>
          </cell>
          <cell r="G1248">
            <v>0</v>
          </cell>
          <cell r="I1248">
            <v>0</v>
          </cell>
          <cell r="K1248">
            <v>0</v>
          </cell>
          <cell r="M1248">
            <v>0</v>
          </cell>
          <cell r="O1248">
            <v>0</v>
          </cell>
        </row>
        <row r="1249">
          <cell r="A1249" t="str">
            <v xml:space="preserve">  PASNY </v>
          </cell>
          <cell r="C1249">
            <v>7.1999999999999993</v>
          </cell>
          <cell r="E1249">
            <v>7.1999999999999993</v>
          </cell>
          <cell r="G1249">
            <v>7.1999999999999993</v>
          </cell>
          <cell r="I1249">
            <v>7.1999999999999993</v>
          </cell>
          <cell r="K1249">
            <v>14.399999999999999</v>
          </cell>
          <cell r="M1249">
            <v>21.599999999999998</v>
          </cell>
          <cell r="O1249">
            <v>28.799999999999997</v>
          </cell>
        </row>
        <row r="1250">
          <cell r="A1250" t="str">
            <v xml:space="preserve">  Borderlines</v>
          </cell>
          <cell r="C1250">
            <v>0.30000000000000004</v>
          </cell>
          <cell r="E1250">
            <v>0.30000000000000004</v>
          </cell>
          <cell r="G1250">
            <v>0.30000000000000004</v>
          </cell>
          <cell r="I1250">
            <v>0.30000000000000004</v>
          </cell>
          <cell r="K1250">
            <v>0.60000000000000009</v>
          </cell>
          <cell r="M1250">
            <v>0.90000000000000013</v>
          </cell>
          <cell r="O1250">
            <v>1.2000000000000002</v>
          </cell>
        </row>
        <row r="1251">
          <cell r="A1251" t="str">
            <v xml:space="preserve">    TOTAL POWER PURCHASES</v>
          </cell>
          <cell r="C1251">
            <v>8435.2999999999993</v>
          </cell>
          <cell r="E1251">
            <v>10538.1</v>
          </cell>
          <cell r="G1251">
            <v>13501.6</v>
          </cell>
          <cell r="I1251">
            <v>8087.1</v>
          </cell>
          <cell r="K1251">
            <v>18973.400000000001</v>
          </cell>
          <cell r="M1251">
            <v>32475</v>
          </cell>
          <cell r="O1251">
            <v>40562.199999999997</v>
          </cell>
        </row>
        <row r="1252">
          <cell r="A1252" t="str">
            <v>TOTAL ENERGY AVAILABLE</v>
          </cell>
          <cell r="C1252">
            <v>18388.5</v>
          </cell>
          <cell r="E1252">
            <v>19037.400000000001</v>
          </cell>
          <cell r="G1252">
            <v>24706.5</v>
          </cell>
          <cell r="I1252">
            <v>17612.5</v>
          </cell>
          <cell r="K1252">
            <v>37425.9</v>
          </cell>
          <cell r="M1252">
            <v>62132.4</v>
          </cell>
          <cell r="O1252">
            <v>79745</v>
          </cell>
        </row>
        <row r="1253">
          <cell r="A1253" t="str">
            <v>NON-SYSTEM ENERGY SALES</v>
          </cell>
        </row>
        <row r="1254">
          <cell r="A1254" t="str">
            <v xml:space="preserve">  Sales to ACE </v>
          </cell>
          <cell r="C1254">
            <v>0</v>
          </cell>
          <cell r="E1254">
            <v>0</v>
          </cell>
          <cell r="G1254">
            <v>0</v>
          </cell>
          <cell r="I1254">
            <v>0</v>
          </cell>
          <cell r="K1254">
            <v>0</v>
          </cell>
          <cell r="M1254">
            <v>0</v>
          </cell>
          <cell r="O1254">
            <v>0</v>
          </cell>
        </row>
        <row r="1255">
          <cell r="A1255" t="str">
            <v xml:space="preserve">  Sales to JCP&amp;L </v>
          </cell>
          <cell r="C1255">
            <v>0</v>
          </cell>
          <cell r="E1255">
            <v>0</v>
          </cell>
          <cell r="G1255">
            <v>0</v>
          </cell>
          <cell r="I1255">
            <v>0</v>
          </cell>
          <cell r="K1255">
            <v>0</v>
          </cell>
          <cell r="M1255">
            <v>0</v>
          </cell>
          <cell r="O1255">
            <v>0</v>
          </cell>
        </row>
        <row r="1256">
          <cell r="A1256" t="str">
            <v xml:space="preserve">  Sales to BG&amp;E</v>
          </cell>
          <cell r="C1256">
            <v>-233.5</v>
          </cell>
          <cell r="E1256">
            <v>-122.5</v>
          </cell>
          <cell r="G1256">
            <v>0</v>
          </cell>
          <cell r="I1256">
            <v>0</v>
          </cell>
          <cell r="K1256">
            <v>-356</v>
          </cell>
          <cell r="M1256">
            <v>-356</v>
          </cell>
          <cell r="O1256">
            <v>-356</v>
          </cell>
        </row>
        <row r="1257">
          <cell r="A1257" t="str">
            <v xml:space="preserve">  Sales to GPU</v>
          </cell>
          <cell r="C1257">
            <v>-648</v>
          </cell>
          <cell r="E1257">
            <v>-654.9</v>
          </cell>
          <cell r="G1257">
            <v>-662.4</v>
          </cell>
          <cell r="I1257">
            <v>-662.7</v>
          </cell>
          <cell r="K1257">
            <v>-1302.9000000000001</v>
          </cell>
          <cell r="M1257">
            <v>-1965.3000000000002</v>
          </cell>
          <cell r="O1257">
            <v>-2628</v>
          </cell>
        </row>
        <row r="1258">
          <cell r="A1258" t="str">
            <v xml:space="preserve">  PJM Interchange </v>
          </cell>
          <cell r="C1258">
            <v>-2140.7026444661442</v>
          </cell>
          <cell r="E1258">
            <v>-2072.3618757186468</v>
          </cell>
          <cell r="G1258">
            <v>-4250.8932821806748</v>
          </cell>
          <cell r="I1258">
            <v>-2377.8765291389805</v>
          </cell>
          <cell r="K1258">
            <v>-4213.064520184791</v>
          </cell>
          <cell r="M1258">
            <v>-8463.9578023654649</v>
          </cell>
          <cell r="O1258">
            <v>-10841.834331504446</v>
          </cell>
        </row>
        <row r="1259">
          <cell r="A1259" t="str">
            <v xml:space="preserve">  Sales to Other</v>
          </cell>
          <cell r="C1259">
            <v>-7959.9973555338565</v>
          </cell>
          <cell r="E1259">
            <v>-10069.038124281353</v>
          </cell>
          <cell r="G1259">
            <v>-13159.406717819325</v>
          </cell>
          <cell r="I1259">
            <v>-7651.12347086102</v>
          </cell>
          <cell r="K1259">
            <v>-18029.035479815211</v>
          </cell>
          <cell r="M1259">
            <v>-31188.442197634537</v>
          </cell>
          <cell r="O1259">
            <v>-38839.565668495554</v>
          </cell>
        </row>
        <row r="1260">
          <cell r="A1260" t="str">
            <v xml:space="preserve">  TOTAL NON-SYSTEM ENERGY SALES</v>
          </cell>
          <cell r="C1260">
            <v>-10982.2</v>
          </cell>
          <cell r="E1260">
            <v>-12918.8</v>
          </cell>
          <cell r="G1260">
            <v>-18072.7</v>
          </cell>
          <cell r="I1260">
            <v>-10691.7</v>
          </cell>
          <cell r="K1260">
            <v>-23901</v>
          </cell>
          <cell r="M1260">
            <v>-41973.7</v>
          </cell>
          <cell r="O1260">
            <v>-52665.4</v>
          </cell>
        </row>
        <row r="1261">
          <cell r="A1261" t="str">
            <v xml:space="preserve">SYSTEM OUTPUT (incl supply to UGI      </v>
          </cell>
          <cell r="C1261">
            <v>7406.2999999999993</v>
          </cell>
          <cell r="E1261">
            <v>6118.6000000000022</v>
          </cell>
          <cell r="G1261">
            <v>6633.7999999999993</v>
          </cell>
          <cell r="I1261">
            <v>6920.7999999999993</v>
          </cell>
          <cell r="K1261">
            <v>13524.900000000001</v>
          </cell>
          <cell r="M1261">
            <v>20158.700000000004</v>
          </cell>
          <cell r="O1261">
            <v>27079.599999999999</v>
          </cell>
        </row>
        <row r="1262">
          <cell r="A1262" t="str">
            <v xml:space="preserve">             and ACE &amp; AE losses) </v>
          </cell>
          <cell r="C1262" t="str">
            <v xml:space="preserve"> =========</v>
          </cell>
          <cell r="E1262" t="str">
            <v xml:space="preserve"> =========</v>
          </cell>
          <cell r="G1262" t="str">
            <v xml:space="preserve"> =========</v>
          </cell>
          <cell r="I1262" t="str">
            <v xml:space="preserve"> =========</v>
          </cell>
          <cell r="K1262" t="str">
            <v xml:space="preserve"> =========</v>
          </cell>
          <cell r="M1262" t="str">
            <v xml:space="preserve"> =========</v>
          </cell>
          <cell r="O1262" t="str">
            <v xml:space="preserve"> ==========</v>
          </cell>
        </row>
        <row r="1263">
          <cell r="G1263" t="str">
            <v xml:space="preserve">                               QUARTERLY SUMMARY SHEET</v>
          </cell>
          <cell r="L1263" t="str">
            <v>CASE:2001 FORECAST</v>
          </cell>
          <cell r="P1263" t="str">
            <v>9A</v>
          </cell>
        </row>
        <row r="1264">
          <cell r="G1264" t="str">
            <v xml:space="preserve">                                SYSTEM COST OF POWER</v>
          </cell>
          <cell r="L1264">
            <v>36851</v>
          </cell>
        </row>
        <row r="1265">
          <cell r="G1265" t="str">
            <v xml:space="preserve">                               (Thousands of Dollars)</v>
          </cell>
        </row>
        <row r="1266">
          <cell r="L1266" t="str">
            <v xml:space="preserve">        YEAR TO DATE</v>
          </cell>
        </row>
        <row r="1267">
          <cell r="K1267" t="str">
            <v>==================================================</v>
          </cell>
        </row>
        <row r="1268">
          <cell r="A1268" t="str">
            <v>STEAM STATIONS</v>
          </cell>
          <cell r="C1268" t="str">
            <v>1st Qtr</v>
          </cell>
          <cell r="E1268" t="str">
            <v>2nd Qtr</v>
          </cell>
          <cell r="G1268" t="str">
            <v>3rd Qtr</v>
          </cell>
          <cell r="I1268" t="str">
            <v>4th Qtr</v>
          </cell>
          <cell r="K1268" t="str">
            <v>2nd Qtr</v>
          </cell>
          <cell r="M1268" t="str">
            <v>3rd Qtr</v>
          </cell>
          <cell r="O1268" t="str">
            <v>4th Qtr</v>
          </cell>
        </row>
        <row r="1269">
          <cell r="A1269" t="str">
            <v xml:space="preserve">  COAL-FIRED</v>
          </cell>
        </row>
        <row r="1270">
          <cell r="A1270" t="str">
            <v xml:space="preserve">    Brunner Island</v>
          </cell>
          <cell r="C1270">
            <v>36011.984390439997</v>
          </cell>
          <cell r="E1270">
            <v>27608.854079830002</v>
          </cell>
          <cell r="G1270">
            <v>30414.877604890004</v>
          </cell>
          <cell r="I1270">
            <v>24325.365417600005</v>
          </cell>
          <cell r="K1270">
            <v>63620.838470269999</v>
          </cell>
          <cell r="M1270">
            <v>94035.716075160002</v>
          </cell>
          <cell r="O1270">
            <v>118361.08149276001</v>
          </cell>
        </row>
        <row r="1271">
          <cell r="A1271" t="str">
            <v xml:space="preserve">    Martins Creek 1-2</v>
          </cell>
          <cell r="C1271">
            <v>5277.3150620000006</v>
          </cell>
          <cell r="E1271">
            <v>3951.4133239999992</v>
          </cell>
          <cell r="G1271">
            <v>3494.792645</v>
          </cell>
          <cell r="I1271">
            <v>4809.5474560000002</v>
          </cell>
          <cell r="K1271">
            <v>9228.7283859999989</v>
          </cell>
          <cell r="M1271">
            <v>12723.521030999998</v>
          </cell>
          <cell r="O1271">
            <v>17533.068486999997</v>
          </cell>
        </row>
        <row r="1272">
          <cell r="A1272" t="str">
            <v xml:space="preserve">    Sunbury</v>
          </cell>
          <cell r="C1272">
            <v>0</v>
          </cell>
          <cell r="E1272">
            <v>0</v>
          </cell>
          <cell r="G1272">
            <v>0</v>
          </cell>
          <cell r="I1272">
            <v>0</v>
          </cell>
          <cell r="K1272">
            <v>0</v>
          </cell>
          <cell r="M1272">
            <v>0</v>
          </cell>
          <cell r="O1272">
            <v>0</v>
          </cell>
        </row>
        <row r="1273">
          <cell r="A1273" t="str">
            <v xml:space="preserve">    Holtwood</v>
          </cell>
          <cell r="C1273">
            <v>0</v>
          </cell>
          <cell r="E1273">
            <v>0</v>
          </cell>
          <cell r="G1273">
            <v>0</v>
          </cell>
          <cell r="I1273">
            <v>0</v>
          </cell>
          <cell r="K1273">
            <v>0</v>
          </cell>
          <cell r="M1273">
            <v>0</v>
          </cell>
          <cell r="O1273">
            <v>0</v>
          </cell>
        </row>
        <row r="1274">
          <cell r="A1274" t="str">
            <v xml:space="preserve">    Keystone</v>
          </cell>
          <cell r="C1274">
            <v>3914.8237959999997</v>
          </cell>
          <cell r="E1274">
            <v>3731.8031770000002</v>
          </cell>
          <cell r="G1274">
            <v>4095.1670749999994</v>
          </cell>
          <cell r="I1274">
            <v>4076.91446</v>
          </cell>
          <cell r="K1274">
            <v>7646.6269730000004</v>
          </cell>
          <cell r="M1274">
            <v>11741.794048</v>
          </cell>
          <cell r="O1274">
            <v>15818.708508</v>
          </cell>
        </row>
        <row r="1275">
          <cell r="A1275" t="str">
            <v xml:space="preserve">    Conemaugh</v>
          </cell>
          <cell r="C1275">
            <v>5657.6895183999995</v>
          </cell>
          <cell r="E1275">
            <v>5145.7607250000001</v>
          </cell>
          <cell r="G1275">
            <v>5218.9836452000009</v>
          </cell>
          <cell r="I1275">
            <v>3890.8557584</v>
          </cell>
          <cell r="K1275">
            <v>10803.450243399999</v>
          </cell>
          <cell r="M1275">
            <v>16022.433888600001</v>
          </cell>
          <cell r="O1275">
            <v>19913.289647000001</v>
          </cell>
        </row>
        <row r="1276">
          <cell r="A1276" t="str">
            <v xml:space="preserve">    Montour</v>
          </cell>
          <cell r="C1276">
            <v>29080.252889600008</v>
          </cell>
          <cell r="E1276">
            <v>23611.480983199999</v>
          </cell>
          <cell r="G1276">
            <v>33397.596159200002</v>
          </cell>
          <cell r="I1276">
            <v>27766.484226399996</v>
          </cell>
          <cell r="K1276">
            <v>52691.733872800003</v>
          </cell>
          <cell r="M1276">
            <v>86089.330031999998</v>
          </cell>
          <cell r="O1276">
            <v>113855.8142584</v>
          </cell>
        </row>
        <row r="1277">
          <cell r="A1277" t="str">
            <v xml:space="preserve">    TOTAL COAL-FIRED</v>
          </cell>
          <cell r="C1277">
            <v>79942.100000000006</v>
          </cell>
          <cell r="E1277">
            <v>64049.400000000009</v>
          </cell>
          <cell r="G1277">
            <v>76621.5</v>
          </cell>
          <cell r="I1277">
            <v>64869.200000000004</v>
          </cell>
          <cell r="K1277">
            <v>143991.29999999999</v>
          </cell>
          <cell r="M1277">
            <v>220612.7</v>
          </cell>
          <cell r="O1277">
            <v>285482</v>
          </cell>
        </row>
        <row r="1278">
          <cell r="A1278" t="str">
            <v xml:space="preserve">  OIL-FIRED</v>
          </cell>
        </row>
        <row r="1279">
          <cell r="A1279" t="str">
            <v xml:space="preserve">    Martins Creek 3-4</v>
          </cell>
          <cell r="C1279">
            <v>11920.430262</v>
          </cell>
          <cell r="E1279">
            <v>15258.018</v>
          </cell>
          <cell r="G1279">
            <v>37849.993559999995</v>
          </cell>
          <cell r="I1279">
            <v>6463.7316319999991</v>
          </cell>
          <cell r="K1279">
            <v>27178.448261999998</v>
          </cell>
          <cell r="M1279">
            <v>65028.441821999993</v>
          </cell>
          <cell r="O1279">
            <v>71492.173453999989</v>
          </cell>
        </row>
        <row r="1280">
          <cell r="A1280" t="str">
            <v xml:space="preserve">    Sun Oil Adjustment</v>
          </cell>
          <cell r="B1280" t="str">
            <v>.</v>
          </cell>
          <cell r="C1280">
            <v>0</v>
          </cell>
          <cell r="E1280">
            <v>0</v>
          </cell>
          <cell r="G1280">
            <v>0</v>
          </cell>
          <cell r="I1280">
            <v>0</v>
          </cell>
          <cell r="K1280">
            <v>0</v>
          </cell>
          <cell r="M1280">
            <v>0</v>
          </cell>
          <cell r="O1280">
            <v>0</v>
          </cell>
        </row>
        <row r="1281">
          <cell r="A1281" t="str">
            <v xml:space="preserve">    TOTAL OIL-FIRED</v>
          </cell>
          <cell r="C1281">
            <v>11920.4</v>
          </cell>
          <cell r="E1281">
            <v>15258</v>
          </cell>
          <cell r="G1281">
            <v>37850</v>
          </cell>
          <cell r="I1281">
            <v>6463.7</v>
          </cell>
          <cell r="K1281">
            <v>27178.400000000001</v>
          </cell>
          <cell r="M1281">
            <v>65028.4</v>
          </cell>
          <cell r="O1281">
            <v>71492.2</v>
          </cell>
        </row>
        <row r="1283">
          <cell r="A1283" t="str">
            <v xml:space="preserve"> TOTAL FOSSIL STEAM EXPENSE</v>
          </cell>
          <cell r="C1283">
            <v>91862.5</v>
          </cell>
          <cell r="E1283">
            <v>79307.399999999994</v>
          </cell>
          <cell r="G1283">
            <v>114471.5</v>
          </cell>
          <cell r="I1283">
            <v>71332.899999999994</v>
          </cell>
          <cell r="K1283">
            <v>171169.69999999998</v>
          </cell>
          <cell r="M1283">
            <v>285641.10000000003</v>
          </cell>
          <cell r="O1283">
            <v>356974.2</v>
          </cell>
        </row>
        <row r="1284">
          <cell r="A1284" t="str">
            <v xml:space="preserve">  NUCLEAR</v>
          </cell>
        </row>
        <row r="1285">
          <cell r="A1285" t="str">
            <v xml:space="preserve">    Susq. #1 (PL 90% Share)</v>
          </cell>
          <cell r="B1285" t="str">
            <v>.</v>
          </cell>
          <cell r="C1285">
            <v>7494.2470800000001</v>
          </cell>
          <cell r="E1285">
            <v>6615.0432000000001</v>
          </cell>
          <cell r="G1285">
            <v>7660.7634600000001</v>
          </cell>
          <cell r="I1285">
            <v>7660.7634600000001</v>
          </cell>
          <cell r="K1285">
            <v>14109.290280000001</v>
          </cell>
          <cell r="M1285">
            <v>21770.053740000003</v>
          </cell>
          <cell r="O1285">
            <v>29430.817200000005</v>
          </cell>
        </row>
        <row r="1286">
          <cell r="A1286" t="str">
            <v xml:space="preserve">    Susq. #2 (PL 90% Share)</v>
          </cell>
          <cell r="B1286" t="str">
            <v>.</v>
          </cell>
          <cell r="C1286">
            <v>5775.9496199999994</v>
          </cell>
          <cell r="E1286">
            <v>5209.5351599999995</v>
          </cell>
          <cell r="G1286">
            <v>7693.3664100000005</v>
          </cell>
          <cell r="I1286">
            <v>7693.3664099999996</v>
          </cell>
          <cell r="K1286">
            <v>10985.484779999999</v>
          </cell>
          <cell r="M1286">
            <v>18678.851190000001</v>
          </cell>
          <cell r="O1286">
            <v>26372.2176</v>
          </cell>
        </row>
        <row r="1287">
          <cell r="A1287" t="str">
            <v xml:space="preserve">    D&amp;D Expense</v>
          </cell>
          <cell r="C1287">
            <v>628.91370000000006</v>
          </cell>
          <cell r="E1287">
            <v>629.63639999999998</v>
          </cell>
          <cell r="G1287">
            <v>631.08179999999993</v>
          </cell>
          <cell r="I1287">
            <v>631.08179999999993</v>
          </cell>
          <cell r="K1287">
            <v>1258.5500999999999</v>
          </cell>
          <cell r="M1287">
            <v>1889.6318999999999</v>
          </cell>
          <cell r="O1287">
            <v>2520.7136999999998</v>
          </cell>
        </row>
        <row r="1288">
          <cell r="A1288" t="str">
            <v xml:space="preserve">    TOTAL NUCLEAR</v>
          </cell>
          <cell r="C1288">
            <v>13899.0137</v>
          </cell>
          <cell r="E1288">
            <v>12454.136399999999</v>
          </cell>
          <cell r="G1288">
            <v>15985.281800000001</v>
          </cell>
          <cell r="I1288">
            <v>15985.281800000001</v>
          </cell>
          <cell r="K1288">
            <v>26353.3501</v>
          </cell>
          <cell r="M1288">
            <v>42338.6319</v>
          </cell>
          <cell r="O1288">
            <v>58323.7137</v>
          </cell>
        </row>
        <row r="1289">
          <cell r="A1289" t="str">
            <v xml:space="preserve">                          </v>
          </cell>
        </row>
        <row r="1290">
          <cell r="A1290" t="str">
            <v>COMBUSTION TURBINES</v>
          </cell>
          <cell r="C1290">
            <v>122.1</v>
          </cell>
          <cell r="E1290">
            <v>45.5</v>
          </cell>
          <cell r="G1290">
            <v>437</v>
          </cell>
          <cell r="I1290">
            <v>35.700000000000003</v>
          </cell>
          <cell r="K1290">
            <v>167.6</v>
          </cell>
          <cell r="M1290">
            <v>604.6</v>
          </cell>
          <cell r="O1290">
            <v>640.30000000000007</v>
          </cell>
        </row>
        <row r="1292">
          <cell r="A1292" t="str">
            <v>DIESELS</v>
          </cell>
          <cell r="C1292">
            <v>17.5</v>
          </cell>
          <cell r="E1292">
            <v>25.700000000000003</v>
          </cell>
          <cell r="G1292">
            <v>15.399999999999999</v>
          </cell>
          <cell r="I1292">
            <v>16.7</v>
          </cell>
          <cell r="K1292">
            <v>43.2</v>
          </cell>
          <cell r="M1292">
            <v>58.6</v>
          </cell>
          <cell r="O1292">
            <v>75.3</v>
          </cell>
        </row>
        <row r="1293">
          <cell r="A1293" t="str">
            <v xml:space="preserve">    TOTAL GENERATION</v>
          </cell>
          <cell r="C1293">
            <v>105901.1</v>
          </cell>
          <cell r="E1293">
            <v>91832.7</v>
          </cell>
          <cell r="G1293">
            <v>130909.2</v>
          </cell>
          <cell r="I1293">
            <v>87370.599999999991</v>
          </cell>
          <cell r="K1293">
            <v>197733.90000000002</v>
          </cell>
          <cell r="M1293">
            <v>328642.89999999991</v>
          </cell>
          <cell r="O1293">
            <v>416013.5</v>
          </cell>
        </row>
        <row r="1294">
          <cell r="A1294" t="str">
            <v>POWER PURCHASES</v>
          </cell>
        </row>
        <row r="1295">
          <cell r="A1295" t="str">
            <v xml:space="preserve">  Short-term - Other Utilities</v>
          </cell>
          <cell r="C1295">
            <v>221786.4</v>
          </cell>
          <cell r="E1295">
            <v>317220.2</v>
          </cell>
          <cell r="G1295">
            <v>716345.2</v>
          </cell>
          <cell r="I1295">
            <v>192261.9</v>
          </cell>
          <cell r="K1295">
            <v>539006.6</v>
          </cell>
          <cell r="M1295">
            <v>1255351.7999999998</v>
          </cell>
          <cell r="O1295">
            <v>1447613.6999999997</v>
          </cell>
        </row>
        <row r="1296">
          <cell r="A1296" t="str">
            <v xml:space="preserve">  Non-utility Generation</v>
          </cell>
          <cell r="C1296">
            <v>42132.3</v>
          </cell>
          <cell r="E1296">
            <v>41688.899999999994</v>
          </cell>
          <cell r="G1296">
            <v>38963.5</v>
          </cell>
          <cell r="I1296">
            <v>42647.199999999997</v>
          </cell>
          <cell r="K1296">
            <v>83821.2</v>
          </cell>
          <cell r="M1296">
            <v>122784.7</v>
          </cell>
          <cell r="O1296">
            <v>165431.9</v>
          </cell>
        </row>
        <row r="1297">
          <cell r="A1297" t="str">
            <v xml:space="preserve">  Safe Harbor</v>
          </cell>
          <cell r="C1297">
            <v>3354</v>
          </cell>
          <cell r="E1297">
            <v>3370.5</v>
          </cell>
          <cell r="G1297">
            <v>1023.3000000000001</v>
          </cell>
          <cell r="I1297">
            <v>2052.1000000000004</v>
          </cell>
          <cell r="K1297">
            <v>6724.5</v>
          </cell>
          <cell r="M1297">
            <v>7747.8</v>
          </cell>
          <cell r="O1297">
            <v>9799.9000000000015</v>
          </cell>
        </row>
        <row r="1298">
          <cell r="A1298" t="str">
            <v xml:space="preserve">  PJM Interchange</v>
          </cell>
          <cell r="C1298">
            <v>0</v>
          </cell>
          <cell r="E1298">
            <v>0</v>
          </cell>
          <cell r="G1298">
            <v>0</v>
          </cell>
          <cell r="I1298">
            <v>0</v>
          </cell>
          <cell r="K1298">
            <v>0</v>
          </cell>
          <cell r="M1298">
            <v>0</v>
          </cell>
          <cell r="O1298">
            <v>0</v>
          </cell>
        </row>
        <row r="1299">
          <cell r="A1299" t="str">
            <v xml:space="preserve">  PASNY </v>
          </cell>
          <cell r="C1299">
            <v>143.69999999999999</v>
          </cell>
          <cell r="E1299">
            <v>143.69999999999999</v>
          </cell>
          <cell r="G1299">
            <v>143.69999999999999</v>
          </cell>
          <cell r="I1299">
            <v>143.69999999999999</v>
          </cell>
          <cell r="K1299">
            <v>287.39999999999998</v>
          </cell>
          <cell r="M1299">
            <v>431.09999999999997</v>
          </cell>
          <cell r="O1299">
            <v>574.79999999999995</v>
          </cell>
        </row>
        <row r="1300">
          <cell r="A1300" t="str">
            <v xml:space="preserve">  Borderline</v>
          </cell>
          <cell r="C1300">
            <v>31.5</v>
          </cell>
          <cell r="E1300">
            <v>31.5</v>
          </cell>
          <cell r="G1300">
            <v>31.5</v>
          </cell>
          <cell r="I1300">
            <v>31.5</v>
          </cell>
          <cell r="K1300">
            <v>63</v>
          </cell>
          <cell r="M1300">
            <v>94.5</v>
          </cell>
          <cell r="O1300">
            <v>126</v>
          </cell>
        </row>
        <row r="1301">
          <cell r="A1301" t="str">
            <v xml:space="preserve">    TOTAL POWER PURCHASES </v>
          </cell>
          <cell r="C1301">
            <v>267447.90000000002</v>
          </cell>
          <cell r="E1301">
            <v>362454.80000000005</v>
          </cell>
          <cell r="G1301">
            <v>756507.2</v>
          </cell>
          <cell r="I1301">
            <v>237136.4</v>
          </cell>
          <cell r="K1301">
            <v>629902.69999999995</v>
          </cell>
          <cell r="M1301">
            <v>1386409.9000000001</v>
          </cell>
          <cell r="O1301">
            <v>1623546.3</v>
          </cell>
        </row>
        <row r="1302">
          <cell r="A1302" t="str">
            <v>TOTAL ENERGY AVAILABLE</v>
          </cell>
          <cell r="C1302">
            <v>376817.1</v>
          </cell>
          <cell r="E1302">
            <v>457471.5</v>
          </cell>
          <cell r="G1302">
            <v>891584.20000000007</v>
          </cell>
          <cell r="I1302">
            <v>328698.09999999998</v>
          </cell>
          <cell r="K1302">
            <v>834288.6</v>
          </cell>
          <cell r="M1302">
            <v>1725872.8</v>
          </cell>
          <cell r="O1302">
            <v>2054570.9</v>
          </cell>
        </row>
        <row r="1303">
          <cell r="A1303" t="str">
            <v>NON-SYSTEM ENERGY SALES</v>
          </cell>
        </row>
        <row r="1304">
          <cell r="A1304" t="str">
            <v xml:space="preserve">  Sales to ACE </v>
          </cell>
          <cell r="C1304">
            <v>0</v>
          </cell>
          <cell r="E1304">
            <v>0</v>
          </cell>
          <cell r="G1304">
            <v>0</v>
          </cell>
          <cell r="I1304">
            <v>0</v>
          </cell>
          <cell r="K1304">
            <v>0</v>
          </cell>
          <cell r="M1304">
            <v>0</v>
          </cell>
          <cell r="O1304">
            <v>0</v>
          </cell>
        </row>
        <row r="1305">
          <cell r="A1305" t="str">
            <v xml:space="preserve">  Sales to JCP&amp;L </v>
          </cell>
          <cell r="C1305">
            <v>0</v>
          </cell>
          <cell r="E1305">
            <v>0</v>
          </cell>
          <cell r="G1305">
            <v>0</v>
          </cell>
          <cell r="I1305">
            <v>0</v>
          </cell>
          <cell r="K1305">
            <v>0</v>
          </cell>
          <cell r="M1305">
            <v>0</v>
          </cell>
          <cell r="O1305">
            <v>0</v>
          </cell>
        </row>
        <row r="1306">
          <cell r="A1306" t="str">
            <v xml:space="preserve">  Sales to BG&amp;E</v>
          </cell>
          <cell r="C1306">
            <v>-1142.9000000000001</v>
          </cell>
          <cell r="E1306">
            <v>-1027.5</v>
          </cell>
          <cell r="G1306">
            <v>-1322.3</v>
          </cell>
          <cell r="I1306">
            <v>-1322.3</v>
          </cell>
          <cell r="K1306">
            <v>-2170.4</v>
          </cell>
          <cell r="M1306">
            <v>-3492.7</v>
          </cell>
          <cell r="O1306">
            <v>-4815</v>
          </cell>
        </row>
        <row r="1307">
          <cell r="A1307" t="str">
            <v xml:space="preserve">  Sales to GPU</v>
          </cell>
          <cell r="C1307">
            <v>-6992.7971039999993</v>
          </cell>
          <cell r="E1307">
            <v>-7108.4316239999989</v>
          </cell>
          <cell r="G1307">
            <v>-7700.5173599999998</v>
          </cell>
          <cell r="I1307">
            <v>-6115.0562010000003</v>
          </cell>
          <cell r="K1307">
            <v>-14101.228727999998</v>
          </cell>
          <cell r="M1307">
            <v>-21801.746088</v>
          </cell>
          <cell r="O1307">
            <v>-27916.802288999999</v>
          </cell>
        </row>
        <row r="1308">
          <cell r="A1308" t="str">
            <v xml:space="preserve">  PJM Interchange </v>
          </cell>
          <cell r="C1308">
            <v>-56802.700000000004</v>
          </cell>
          <cell r="E1308">
            <v>-62051.6</v>
          </cell>
          <cell r="G1308">
            <v>-158747.5</v>
          </cell>
          <cell r="I1308">
            <v>-53215.199999999997</v>
          </cell>
          <cell r="K1308">
            <v>-118854.3</v>
          </cell>
          <cell r="M1308">
            <v>-277601.8</v>
          </cell>
          <cell r="O1308">
            <v>-330817</v>
          </cell>
        </row>
        <row r="1309">
          <cell r="A1309" t="str">
            <v xml:space="preserve">  Sales to Other</v>
          </cell>
          <cell r="C1309">
            <v>-235209.60000000001</v>
          </cell>
          <cell r="E1309">
            <v>-332599.3</v>
          </cell>
          <cell r="G1309">
            <v>-740135.9</v>
          </cell>
          <cell r="I1309">
            <v>-204611.5</v>
          </cell>
          <cell r="K1309">
            <v>-567808.9</v>
          </cell>
          <cell r="M1309">
            <v>-1307944.8</v>
          </cell>
          <cell r="O1309">
            <v>-1512556.3</v>
          </cell>
        </row>
        <row r="1310">
          <cell r="A1310" t="str">
            <v xml:space="preserve">    TOTAL NON-SYSTEM ENERGY SALES</v>
          </cell>
          <cell r="C1310">
            <v>-300147.99710400001</v>
          </cell>
          <cell r="E1310">
            <v>-402786.83162399998</v>
          </cell>
          <cell r="G1310">
            <v>-907906.21736000001</v>
          </cell>
          <cell r="I1310">
            <v>-265264.056201</v>
          </cell>
          <cell r="K1310">
            <v>-702934.82872800005</v>
          </cell>
          <cell r="M1310">
            <v>-1610841.0460880001</v>
          </cell>
          <cell r="O1310">
            <v>-1876105.1022890001</v>
          </cell>
        </row>
        <row r="1311">
          <cell r="A1311" t="str">
            <v>SYSTEM COST OF POWER</v>
          </cell>
          <cell r="C1311">
            <v>76669.099999999977</v>
          </cell>
          <cell r="E1311">
            <v>54684.700000000012</v>
          </cell>
          <cell r="G1311">
            <v>-16322</v>
          </cell>
          <cell r="I1311">
            <v>63434</v>
          </cell>
          <cell r="K1311">
            <v>131353.79999999993</v>
          </cell>
          <cell r="M1311">
            <v>115031.80000000005</v>
          </cell>
          <cell r="O1311">
            <v>178465.79999999981</v>
          </cell>
        </row>
        <row r="1312">
          <cell r="C1312" t="str">
            <v xml:space="preserve"> ========</v>
          </cell>
          <cell r="E1312" t="str">
            <v xml:space="preserve"> ========</v>
          </cell>
          <cell r="G1312" t="str">
            <v xml:space="preserve"> ========</v>
          </cell>
          <cell r="I1312" t="str">
            <v xml:space="preserve"> ========</v>
          </cell>
          <cell r="K1312" t="str">
            <v xml:space="preserve"> ========</v>
          </cell>
          <cell r="M1312" t="str">
            <v xml:space="preserve"> ========</v>
          </cell>
          <cell r="O1312" t="str">
            <v xml:space="preserve"> =========</v>
          </cell>
        </row>
        <row r="1313">
          <cell r="A1313" t="str">
            <v xml:space="preserve">    MILLS/KWH</v>
          </cell>
          <cell r="C1313">
            <v>10.351876105477766</v>
          </cell>
          <cell r="E1313">
            <v>8.9374530121269551</v>
          </cell>
          <cell r="G1313">
            <v>-2.4604299195031509</v>
          </cell>
          <cell r="I1313">
            <v>9.1657033868916891</v>
          </cell>
          <cell r="K1313">
            <v>9.7119978705942316</v>
          </cell>
          <cell r="M1313">
            <v>5.7063104267636318</v>
          </cell>
          <cell r="O1313">
            <v>6.5904149248881012</v>
          </cell>
        </row>
        <row r="1314">
          <cell r="G1314" t="str">
            <v xml:space="preserve">                               QUARTERLY SUMMARY SHEET</v>
          </cell>
          <cell r="L1314" t="str">
            <v>CASE:2001 FORECAST</v>
          </cell>
        </row>
        <row r="1315">
          <cell r="G1315" t="str">
            <v xml:space="preserve">                         ENERGY COST RECOVERED THROUGH ECR</v>
          </cell>
          <cell r="L1315">
            <v>36851</v>
          </cell>
          <cell r="O1315" t="str">
            <v xml:space="preserve">        10A</v>
          </cell>
        </row>
        <row r="1316">
          <cell r="G1316" t="str">
            <v xml:space="preserve">                               (Thousands of Dollars)</v>
          </cell>
        </row>
        <row r="1317">
          <cell r="L1317" t="str">
            <v xml:space="preserve">        YEAR TO DATE</v>
          </cell>
        </row>
        <row r="1318">
          <cell r="K1318" t="str">
            <v>==================================================</v>
          </cell>
        </row>
        <row r="1319">
          <cell r="A1319" t="str">
            <v>STEAM STATIONS</v>
          </cell>
          <cell r="C1319" t="str">
            <v>1st Qtr</v>
          </cell>
          <cell r="E1319" t="str">
            <v>2nd Qtr</v>
          </cell>
          <cell r="G1319" t="str">
            <v>3rd Qtr</v>
          </cell>
          <cell r="I1319" t="str">
            <v>4th Qtr</v>
          </cell>
          <cell r="K1319" t="str">
            <v>2nd Qtr</v>
          </cell>
          <cell r="M1319" t="str">
            <v>3rd Qtr</v>
          </cell>
          <cell r="O1319" t="str">
            <v>4th Qtr</v>
          </cell>
        </row>
        <row r="1320">
          <cell r="A1320" t="str">
            <v xml:space="preserve">                 </v>
          </cell>
        </row>
        <row r="1321">
          <cell r="A1321" t="str">
            <v xml:space="preserve">    TOTAL COAL-FIRED</v>
          </cell>
          <cell r="C1321">
            <v>79991.8</v>
          </cell>
          <cell r="E1321">
            <v>64118.6</v>
          </cell>
          <cell r="G1321">
            <v>76743.199999999997</v>
          </cell>
          <cell r="I1321">
            <v>65014.2</v>
          </cell>
          <cell r="K1321">
            <v>144110.39999999999</v>
          </cell>
          <cell r="M1321">
            <v>220853.59999999998</v>
          </cell>
          <cell r="O1321">
            <v>285867.8</v>
          </cell>
        </row>
        <row r="1323">
          <cell r="A1323" t="str">
            <v xml:space="preserve">    Martins Creek 3-4</v>
          </cell>
          <cell r="C1323">
            <v>11920.430262</v>
          </cell>
          <cell r="E1323">
            <v>15258.018</v>
          </cell>
          <cell r="G1323">
            <v>37849.993559999995</v>
          </cell>
          <cell r="I1323">
            <v>6463.7316319999991</v>
          </cell>
          <cell r="K1323">
            <v>27178.448261999998</v>
          </cell>
          <cell r="M1323">
            <v>65028.441821999993</v>
          </cell>
          <cell r="O1323">
            <v>71492.173453999989</v>
          </cell>
        </row>
        <row r="1324">
          <cell r="A1324" t="str">
            <v xml:space="preserve">    Sun Oil Adjustment</v>
          </cell>
          <cell r="C1324">
            <v>0</v>
          </cell>
          <cell r="E1324">
            <v>0</v>
          </cell>
          <cell r="G1324">
            <v>0</v>
          </cell>
          <cell r="I1324">
            <v>0</v>
          </cell>
          <cell r="K1324">
            <v>0</v>
          </cell>
          <cell r="M1324">
            <v>0</v>
          </cell>
          <cell r="O1324">
            <v>0</v>
          </cell>
        </row>
        <row r="1325">
          <cell r="A1325" t="str">
            <v xml:space="preserve">    TOTAL OIL-FIRED</v>
          </cell>
          <cell r="C1325">
            <v>11920.4</v>
          </cell>
          <cell r="E1325">
            <v>15258</v>
          </cell>
          <cell r="G1325">
            <v>37850</v>
          </cell>
          <cell r="I1325">
            <v>6463.7</v>
          </cell>
          <cell r="K1325">
            <v>27178.400000000001</v>
          </cell>
          <cell r="M1325">
            <v>65028.4</v>
          </cell>
          <cell r="O1325">
            <v>71492.2</v>
          </cell>
        </row>
        <row r="1327">
          <cell r="A1327" t="str">
            <v xml:space="preserve">    TOTAL FOSSIL STEAM EXPENSE</v>
          </cell>
          <cell r="C1327">
            <v>91912.2</v>
          </cell>
          <cell r="E1327">
            <v>79376.600000000006</v>
          </cell>
          <cell r="G1327">
            <v>114593.2</v>
          </cell>
          <cell r="I1327">
            <v>71477.899999999994</v>
          </cell>
          <cell r="K1327">
            <v>171288.8</v>
          </cell>
          <cell r="M1327">
            <v>285882</v>
          </cell>
          <cell r="O1327">
            <v>357360</v>
          </cell>
        </row>
        <row r="1328">
          <cell r="A1328" t="str">
            <v xml:space="preserve">  NUCLEAR</v>
          </cell>
        </row>
        <row r="1329">
          <cell r="A1329" t="str">
            <v xml:space="preserve">    Susquehanna 1 (PL 90% Share)</v>
          </cell>
          <cell r="C1329">
            <v>7494.2470800000001</v>
          </cell>
          <cell r="E1329">
            <v>6615.0432000000001</v>
          </cell>
          <cell r="G1329">
            <v>7660.7634600000001</v>
          </cell>
          <cell r="I1329">
            <v>7660.7634600000001</v>
          </cell>
          <cell r="K1329">
            <v>14109.290280000001</v>
          </cell>
          <cell r="M1329">
            <v>21770.053740000003</v>
          </cell>
          <cell r="O1329">
            <v>29430.817200000005</v>
          </cell>
        </row>
        <row r="1330">
          <cell r="A1330" t="str">
            <v xml:space="preserve">    Susquehanna 2 (PL 90% Share)</v>
          </cell>
          <cell r="C1330">
            <v>5775.9496199999994</v>
          </cell>
          <cell r="E1330">
            <v>5209.5351599999995</v>
          </cell>
          <cell r="G1330">
            <v>7693.3664100000005</v>
          </cell>
          <cell r="I1330">
            <v>7693.3664099999996</v>
          </cell>
          <cell r="K1330">
            <v>10985.484779999999</v>
          </cell>
          <cell r="M1330">
            <v>18678.851190000001</v>
          </cell>
          <cell r="O1330">
            <v>26372.2176</v>
          </cell>
        </row>
        <row r="1331">
          <cell r="A1331" t="str">
            <v xml:space="preserve">    D&amp;D Expense</v>
          </cell>
          <cell r="C1331">
            <v>628.91370000000006</v>
          </cell>
          <cell r="E1331">
            <v>629.63639999999998</v>
          </cell>
          <cell r="G1331">
            <v>631.08179999999993</v>
          </cell>
          <cell r="I1331">
            <v>631.08179999999993</v>
          </cell>
          <cell r="K1331">
            <v>1258.5500999999999</v>
          </cell>
          <cell r="M1331">
            <v>1889.6318999999999</v>
          </cell>
          <cell r="O1331">
            <v>2520.7136999999998</v>
          </cell>
        </row>
        <row r="1332">
          <cell r="A1332" t="str">
            <v xml:space="preserve">    TOTAL NUCLEAR</v>
          </cell>
          <cell r="C1332">
            <v>13899.0137</v>
          </cell>
          <cell r="E1332">
            <v>12454.136399999999</v>
          </cell>
          <cell r="G1332">
            <v>15985.281800000001</v>
          </cell>
          <cell r="I1332">
            <v>15985.281800000001</v>
          </cell>
          <cell r="K1332">
            <v>26353.3501</v>
          </cell>
          <cell r="M1332">
            <v>42338.6319</v>
          </cell>
          <cell r="O1332">
            <v>58323.7137</v>
          </cell>
        </row>
        <row r="1333">
          <cell r="A1333" t="str">
            <v xml:space="preserve">                          </v>
          </cell>
        </row>
        <row r="1334">
          <cell r="A1334" t="str">
            <v>COMBUSTION TURBINES</v>
          </cell>
          <cell r="C1334">
            <v>122.1</v>
          </cell>
          <cell r="E1334">
            <v>45.5</v>
          </cell>
          <cell r="G1334">
            <v>437</v>
          </cell>
          <cell r="I1334">
            <v>35.700000000000003</v>
          </cell>
          <cell r="K1334">
            <v>167.6</v>
          </cell>
          <cell r="M1334">
            <v>604.6</v>
          </cell>
          <cell r="O1334">
            <v>640.30000000000007</v>
          </cell>
        </row>
        <row r="1336">
          <cell r="A1336" t="str">
            <v>DIESELS</v>
          </cell>
          <cell r="C1336">
            <v>17.5</v>
          </cell>
          <cell r="E1336">
            <v>25.700000000000003</v>
          </cell>
          <cell r="G1336">
            <v>15.399999999999999</v>
          </cell>
          <cell r="I1336">
            <v>16.7</v>
          </cell>
          <cell r="K1336">
            <v>43.2</v>
          </cell>
          <cell r="M1336">
            <v>58.6</v>
          </cell>
          <cell r="O1336">
            <v>75.3</v>
          </cell>
        </row>
        <row r="1337">
          <cell r="A1337" t="str">
            <v xml:space="preserve">    TOTAL GENERATION</v>
          </cell>
          <cell r="C1337">
            <v>105950.8</v>
          </cell>
          <cell r="E1337">
            <v>91901.900000000009</v>
          </cell>
          <cell r="G1337">
            <v>131030.9</v>
          </cell>
          <cell r="I1337">
            <v>87515.599999999991</v>
          </cell>
          <cell r="K1337">
            <v>197853</v>
          </cell>
          <cell r="M1337">
            <v>328883.79999999993</v>
          </cell>
          <cell r="O1337">
            <v>416399.3</v>
          </cell>
        </row>
        <row r="1338">
          <cell r="A1338" t="str">
            <v>POWER PURCHASES</v>
          </cell>
        </row>
        <row r="1339">
          <cell r="A1339" t="str">
            <v xml:space="preserve">  Short-term - Other Utilities</v>
          </cell>
          <cell r="C1339">
            <v>221786.4</v>
          </cell>
          <cell r="E1339">
            <v>317220.2</v>
          </cell>
          <cell r="G1339">
            <v>716345.2</v>
          </cell>
          <cell r="I1339">
            <v>192261.9</v>
          </cell>
          <cell r="K1339">
            <v>539006.6</v>
          </cell>
          <cell r="M1339">
            <v>1255351.7999999998</v>
          </cell>
          <cell r="O1339">
            <v>1447613.6999999997</v>
          </cell>
        </row>
        <row r="1340">
          <cell r="A1340" t="str">
            <v xml:space="preserve">  Non-utility Generation</v>
          </cell>
          <cell r="C1340">
            <v>42132.240000000005</v>
          </cell>
          <cell r="E1340">
            <v>41688.880000000005</v>
          </cell>
          <cell r="G1340">
            <v>38963.520000000004</v>
          </cell>
          <cell r="I1340">
            <v>42647.32</v>
          </cell>
          <cell r="K1340">
            <v>83821.12000000001</v>
          </cell>
          <cell r="M1340">
            <v>122784.64000000001</v>
          </cell>
          <cell r="O1340">
            <v>165431.96000000002</v>
          </cell>
        </row>
        <row r="1341">
          <cell r="A1341" t="str">
            <v xml:space="preserve">  Safe Harbor</v>
          </cell>
          <cell r="C1341">
            <v>3354</v>
          </cell>
          <cell r="E1341">
            <v>3370.5</v>
          </cell>
          <cell r="G1341">
            <v>1023.3000000000001</v>
          </cell>
          <cell r="I1341">
            <v>2052.1000000000004</v>
          </cell>
          <cell r="K1341">
            <v>6724.5</v>
          </cell>
          <cell r="M1341">
            <v>7747.8</v>
          </cell>
          <cell r="O1341">
            <v>9799.9000000000015</v>
          </cell>
        </row>
        <row r="1342">
          <cell r="A1342" t="str">
            <v xml:space="preserve">  PJM Interchange</v>
          </cell>
          <cell r="C1342">
            <v>0</v>
          </cell>
          <cell r="E1342">
            <v>0</v>
          </cell>
          <cell r="G1342">
            <v>0</v>
          </cell>
          <cell r="I1342">
            <v>0</v>
          </cell>
          <cell r="K1342">
            <v>0</v>
          </cell>
          <cell r="M1342">
            <v>0</v>
          </cell>
          <cell r="O1342">
            <v>0</v>
          </cell>
        </row>
        <row r="1343">
          <cell r="A1343" t="str">
            <v xml:space="preserve">  PASNY </v>
          </cell>
          <cell r="C1343">
            <v>143.69999999999999</v>
          </cell>
          <cell r="E1343">
            <v>143.69999999999999</v>
          </cell>
          <cell r="G1343">
            <v>143.69999999999999</v>
          </cell>
          <cell r="I1343">
            <v>143.69999999999999</v>
          </cell>
          <cell r="K1343">
            <v>287.39999999999998</v>
          </cell>
          <cell r="M1343">
            <v>431.09999999999997</v>
          </cell>
          <cell r="O1343">
            <v>574.79999999999995</v>
          </cell>
        </row>
        <row r="1344">
          <cell r="A1344" t="str">
            <v xml:space="preserve">  Borderline</v>
          </cell>
          <cell r="C1344">
            <v>31.5</v>
          </cell>
          <cell r="E1344">
            <v>31.5</v>
          </cell>
          <cell r="G1344">
            <v>31.5</v>
          </cell>
          <cell r="I1344">
            <v>31.5</v>
          </cell>
          <cell r="K1344">
            <v>63</v>
          </cell>
          <cell r="M1344">
            <v>94.5</v>
          </cell>
          <cell r="O1344">
            <v>126</v>
          </cell>
        </row>
        <row r="1345">
          <cell r="A1345" t="str">
            <v xml:space="preserve">    TOTAL POWER PURCHASES</v>
          </cell>
          <cell r="C1345">
            <v>267447.8</v>
          </cell>
          <cell r="E1345">
            <v>362454.80000000005</v>
          </cell>
          <cell r="G1345">
            <v>756507.2</v>
          </cell>
          <cell r="I1345">
            <v>237136.5</v>
          </cell>
          <cell r="K1345">
            <v>629902.6</v>
          </cell>
          <cell r="M1345">
            <v>1386409.8</v>
          </cell>
          <cell r="O1345">
            <v>1623546.4</v>
          </cell>
        </row>
        <row r="1346">
          <cell r="A1346" t="str">
            <v>TOTAL ENERGY AVAILABLE</v>
          </cell>
          <cell r="C1346">
            <v>376817.1</v>
          </cell>
          <cell r="E1346">
            <v>457471.5</v>
          </cell>
          <cell r="G1346">
            <v>891584.20000000007</v>
          </cell>
          <cell r="I1346">
            <v>328698.09999999998</v>
          </cell>
          <cell r="K1346">
            <v>834288.6</v>
          </cell>
          <cell r="M1346">
            <v>1725872.8</v>
          </cell>
          <cell r="O1346">
            <v>2054570.9</v>
          </cell>
        </row>
        <row r="1347">
          <cell r="A1347" t="str">
            <v>NON-SYSTEM ENERGY SALES</v>
          </cell>
        </row>
        <row r="1348">
          <cell r="A1348" t="str">
            <v xml:space="preserve">  Sales to ACE </v>
          </cell>
          <cell r="C1348">
            <v>0</v>
          </cell>
          <cell r="E1348">
            <v>0</v>
          </cell>
          <cell r="G1348">
            <v>0</v>
          </cell>
          <cell r="I1348">
            <v>0</v>
          </cell>
          <cell r="K1348">
            <v>0</v>
          </cell>
          <cell r="M1348">
            <v>0</v>
          </cell>
          <cell r="O1348">
            <v>0</v>
          </cell>
        </row>
        <row r="1349">
          <cell r="A1349" t="str">
            <v xml:space="preserve">  Sales to JCP&amp;L </v>
          </cell>
          <cell r="C1349">
            <v>0</v>
          </cell>
          <cell r="E1349">
            <v>0</v>
          </cell>
          <cell r="G1349">
            <v>0</v>
          </cell>
          <cell r="I1349">
            <v>0</v>
          </cell>
          <cell r="K1349">
            <v>0</v>
          </cell>
          <cell r="M1349">
            <v>0</v>
          </cell>
          <cell r="O1349">
            <v>0</v>
          </cell>
        </row>
        <row r="1350">
          <cell r="A1350" t="str">
            <v xml:space="preserve">  Sales to BG&amp;E</v>
          </cell>
          <cell r="C1350">
            <v>-1142.9000000000001</v>
          </cell>
          <cell r="E1350">
            <v>-1027.5</v>
          </cell>
          <cell r="G1350">
            <v>-1322.3</v>
          </cell>
          <cell r="I1350">
            <v>-1322.3</v>
          </cell>
          <cell r="K1350">
            <v>-2170.4</v>
          </cell>
          <cell r="M1350">
            <v>-3492.7</v>
          </cell>
          <cell r="O1350">
            <v>-4815</v>
          </cell>
        </row>
        <row r="1351">
          <cell r="A1351" t="str">
            <v xml:space="preserve">  Sales to GPU</v>
          </cell>
          <cell r="C1351">
            <v>-6992.7971039999993</v>
          </cell>
          <cell r="E1351">
            <v>-7108.4316239999989</v>
          </cell>
          <cell r="G1351">
            <v>-7700.5173599999998</v>
          </cell>
          <cell r="I1351">
            <v>-6115.0562010000003</v>
          </cell>
          <cell r="K1351">
            <v>-14101.228727999998</v>
          </cell>
          <cell r="M1351">
            <v>-21801.746088</v>
          </cell>
          <cell r="O1351">
            <v>-27916.802288999999</v>
          </cell>
        </row>
        <row r="1352">
          <cell r="A1352" t="str">
            <v xml:space="preserve">  PJM Interchange </v>
          </cell>
          <cell r="C1352">
            <v>-56802.700000000004</v>
          </cell>
          <cell r="E1352">
            <v>-62051.6</v>
          </cell>
          <cell r="G1352">
            <v>-158747.5</v>
          </cell>
          <cell r="I1352">
            <v>-53215.199999999997</v>
          </cell>
          <cell r="K1352">
            <v>-118854.3</v>
          </cell>
          <cell r="M1352">
            <v>-277601.8</v>
          </cell>
          <cell r="O1352">
            <v>-330817</v>
          </cell>
        </row>
        <row r="1353">
          <cell r="A1353" t="str">
            <v xml:space="preserve">  Sales to Other</v>
          </cell>
          <cell r="C1353">
            <v>-235209.60000000001</v>
          </cell>
          <cell r="E1353">
            <v>-332599.3</v>
          </cell>
          <cell r="G1353">
            <v>-740135.9</v>
          </cell>
          <cell r="I1353">
            <v>-204611.5</v>
          </cell>
          <cell r="K1353">
            <v>-567808.9</v>
          </cell>
          <cell r="M1353">
            <v>-1307944.8</v>
          </cell>
          <cell r="O1353">
            <v>-1512556.3</v>
          </cell>
        </row>
        <row r="1354">
          <cell r="A1354" t="str">
            <v xml:space="preserve">    TOTAL NON-SYSTEM ENERGY SALES</v>
          </cell>
          <cell r="C1354">
            <v>-300147.99710400001</v>
          </cell>
          <cell r="E1354">
            <v>-402786.83162399998</v>
          </cell>
          <cell r="G1354">
            <v>-907906.21736000001</v>
          </cell>
          <cell r="I1354">
            <v>-265264.056201</v>
          </cell>
          <cell r="K1354">
            <v>-702934.82872800005</v>
          </cell>
          <cell r="M1354">
            <v>-1610841.0460880001</v>
          </cell>
          <cell r="O1354">
            <v>-1876105.1022890001</v>
          </cell>
        </row>
        <row r="1355">
          <cell r="A1355" t="str">
            <v>SYSTEM COST OF POWER</v>
          </cell>
          <cell r="C1355">
            <v>76669.102895999968</v>
          </cell>
          <cell r="E1355">
            <v>54684.668376000016</v>
          </cell>
          <cell r="G1355">
            <v>-16322.01735999994</v>
          </cell>
          <cell r="I1355">
            <v>63434.043798999977</v>
          </cell>
          <cell r="K1355">
            <v>131353.77127199993</v>
          </cell>
          <cell r="M1355">
            <v>115031.75391199999</v>
          </cell>
          <cell r="O1355">
            <v>178465.79771099985</v>
          </cell>
        </row>
        <row r="1357">
          <cell r="A1357" t="str">
            <v>TOTAL EHV CHARGES (Page 14)</v>
          </cell>
          <cell r="C1357">
            <v>4775.9984133203134</v>
          </cell>
          <cell r="E1357">
            <v>6041.4228745688115</v>
          </cell>
          <cell r="G1357">
            <v>7895.6440306915938</v>
          </cell>
          <cell r="I1357">
            <v>4590.6740825166116</v>
          </cell>
          <cell r="K1357">
            <v>10817.421287889125</v>
          </cell>
          <cell r="M1357">
            <v>18713.065318580717</v>
          </cell>
          <cell r="O1357">
            <v>23303.739401097329</v>
          </cell>
        </row>
        <row r="1359">
          <cell r="A1359" t="str">
            <v>EXPENSE NOT RECOVERED THROUGH ECR</v>
          </cell>
        </row>
        <row r="1360">
          <cell r="A1360" t="str">
            <v xml:space="preserve">    Sun Oil Adjustment</v>
          </cell>
          <cell r="C1360">
            <v>0</v>
          </cell>
          <cell r="E1360">
            <v>0</v>
          </cell>
          <cell r="G1360">
            <v>0</v>
          </cell>
          <cell r="I1360">
            <v>0</v>
          </cell>
          <cell r="K1360">
            <v>0</v>
          </cell>
          <cell r="M1360">
            <v>0</v>
          </cell>
          <cell r="O1360">
            <v>0</v>
          </cell>
        </row>
        <row r="1361">
          <cell r="A1361" t="str">
            <v xml:space="preserve">    Safe Harbor(1/3)</v>
          </cell>
          <cell r="C1361">
            <v>3354</v>
          </cell>
          <cell r="E1361">
            <v>3370.5</v>
          </cell>
          <cell r="G1361">
            <v>1023.3000000000001</v>
          </cell>
          <cell r="I1361">
            <v>2052.1000000000004</v>
          </cell>
          <cell r="K1361">
            <v>6724.5</v>
          </cell>
          <cell r="M1361">
            <v>7747.8</v>
          </cell>
          <cell r="O1361">
            <v>9799.9000000000015</v>
          </cell>
        </row>
        <row r="1362">
          <cell r="A1362" t="str">
            <v xml:space="preserve">    Installed Capacity Payments</v>
          </cell>
          <cell r="C1362">
            <v>0</v>
          </cell>
          <cell r="E1362">
            <v>0</v>
          </cell>
          <cell r="G1362">
            <v>0</v>
          </cell>
          <cell r="I1362">
            <v>0</v>
          </cell>
          <cell r="K1362">
            <v>0</v>
          </cell>
          <cell r="M1362">
            <v>0</v>
          </cell>
          <cell r="O1362">
            <v>0</v>
          </cell>
        </row>
        <row r="1363">
          <cell r="A1363" t="str">
            <v xml:space="preserve">  TOTAL NOT RECOVERED THROUGH ECR</v>
          </cell>
          <cell r="C1363">
            <v>3354</v>
          </cell>
          <cell r="E1363">
            <v>3370.5</v>
          </cell>
          <cell r="G1363">
            <v>1023.3</v>
          </cell>
          <cell r="I1363">
            <v>2052.1</v>
          </cell>
          <cell r="K1363">
            <v>6724.5</v>
          </cell>
          <cell r="M1363">
            <v>7747.8</v>
          </cell>
          <cell r="O1363">
            <v>9799.9</v>
          </cell>
        </row>
        <row r="1364">
          <cell r="A1364" t="str">
            <v>ENERGY COST APPLICABLE TO ECR</v>
          </cell>
          <cell r="C1364">
            <v>78091.101309320278</v>
          </cell>
          <cell r="E1364">
            <v>57355.591250568825</v>
          </cell>
          <cell r="G1364">
            <v>-9449.6733293083453</v>
          </cell>
          <cell r="I1364">
            <v>65972.617881516591</v>
          </cell>
          <cell r="K1364">
            <v>135446.69255988905</v>
          </cell>
          <cell r="M1364">
            <v>125997.0192305807</v>
          </cell>
          <cell r="O1364">
            <v>191969.63711209717</v>
          </cell>
        </row>
        <row r="1365">
          <cell r="A1365" t="str">
            <v xml:space="preserve">  PORTION FOR PPUC CUSTOMERS</v>
          </cell>
          <cell r="B1365">
            <v>1</v>
          </cell>
          <cell r="C1365">
            <v>78091.100000000006</v>
          </cell>
          <cell r="E1365">
            <v>57355.6</v>
          </cell>
          <cell r="G1365">
            <v>-9449.7000000000007</v>
          </cell>
          <cell r="I1365">
            <v>65972.600000000006</v>
          </cell>
          <cell r="K1365">
            <v>135446.70000000001</v>
          </cell>
          <cell r="M1365">
            <v>125997</v>
          </cell>
          <cell r="O1365">
            <v>191969.6</v>
          </cell>
        </row>
        <row r="1367">
          <cell r="G1367" t="str">
            <v xml:space="preserve">                               QUARTERLY SUMMARY SHEET</v>
          </cell>
          <cell r="L1367" t="str">
            <v>CASE:2001 FORECAST</v>
          </cell>
          <cell r="P1367" t="str">
            <v>9B</v>
          </cell>
        </row>
        <row r="1368">
          <cell r="G1368" t="str">
            <v xml:space="preserve">                                 PER UNIT ENERGY COST</v>
          </cell>
          <cell r="L1368">
            <v>36851</v>
          </cell>
        </row>
        <row r="1369">
          <cell r="G1369" t="str">
            <v xml:space="preserve">                                    (Mills / kwh)</v>
          </cell>
        </row>
        <row r="1370">
          <cell r="K1370" t="str">
            <v>==================================================</v>
          </cell>
        </row>
        <row r="1371">
          <cell r="A1371" t="str">
            <v>STEAM STATIONS</v>
          </cell>
          <cell r="C1371" t="str">
            <v>1st Qtr</v>
          </cell>
          <cell r="E1371" t="str">
            <v>2nd Qtr</v>
          </cell>
          <cell r="G1371" t="str">
            <v>3rd Qtr</v>
          </cell>
          <cell r="I1371" t="str">
            <v>4th Qtr</v>
          </cell>
          <cell r="K1371" t="str">
            <v>2nd Qtr</v>
          </cell>
          <cell r="M1371" t="str">
            <v>3rd Qtr</v>
          </cell>
          <cell r="O1371" t="str">
            <v>4th Qtr</v>
          </cell>
        </row>
        <row r="1372">
          <cell r="A1372" t="str">
            <v xml:space="preserve">  COAL-FIRED</v>
          </cell>
        </row>
        <row r="1373">
          <cell r="A1373" t="str">
            <v xml:space="preserve">    Brunner Island</v>
          </cell>
          <cell r="C1373">
            <v>14.856429197848007</v>
          </cell>
          <cell r="E1373">
            <v>14.835493855451105</v>
          </cell>
          <cell r="G1373">
            <v>13.946660670828752</v>
          </cell>
          <cell r="I1373">
            <v>13.757912676795483</v>
          </cell>
          <cell r="K1373">
            <v>14.847336862409021</v>
          </cell>
          <cell r="M1373">
            <v>14.54355471258258</v>
          </cell>
          <cell r="O1373">
            <v>14.374850493494597</v>
          </cell>
        </row>
        <row r="1374">
          <cell r="A1374" t="str">
            <v xml:space="preserve">    Martins Creek 1-2</v>
          </cell>
          <cell r="C1374">
            <v>15.800344449699569</v>
          </cell>
          <cell r="E1374">
            <v>15.945977837183298</v>
          </cell>
          <cell r="G1374">
            <v>15.53759088346075</v>
          </cell>
          <cell r="I1374">
            <v>15.862623483302695</v>
          </cell>
          <cell r="K1374">
            <v>15.862372585317338</v>
          </cell>
          <cell r="M1374">
            <v>15.771819412102241</v>
          </cell>
          <cell r="O1374">
            <v>15.796624520758945</v>
          </cell>
        </row>
        <row r="1375">
          <cell r="A1375" t="str">
            <v xml:space="preserve">    Sunbury</v>
          </cell>
          <cell r="C1375">
            <v>0</v>
          </cell>
          <cell r="E1375">
            <v>0</v>
          </cell>
          <cell r="G1375">
            <v>0</v>
          </cell>
          <cell r="I1375">
            <v>0</v>
          </cell>
          <cell r="K1375">
            <v>0</v>
          </cell>
          <cell r="M1375">
            <v>0</v>
          </cell>
          <cell r="O1375">
            <v>0</v>
          </cell>
        </row>
        <row r="1376">
          <cell r="A1376" t="str">
            <v xml:space="preserve">    Holtwood</v>
          </cell>
          <cell r="C1376">
            <v>0</v>
          </cell>
          <cell r="E1376">
            <v>0</v>
          </cell>
          <cell r="G1376">
            <v>0</v>
          </cell>
          <cell r="I1376">
            <v>0</v>
          </cell>
          <cell r="K1376">
            <v>0</v>
          </cell>
          <cell r="M1376">
            <v>0</v>
          </cell>
          <cell r="O1376">
            <v>0</v>
          </cell>
        </row>
        <row r="1377">
          <cell r="A1377" t="str">
            <v xml:space="preserve">    Keystone</v>
          </cell>
          <cell r="C1377">
            <v>9.6901578869055491</v>
          </cell>
          <cell r="E1377">
            <v>11.820725895404735</v>
          </cell>
          <cell r="G1377">
            <v>10.037174178830455</v>
          </cell>
          <cell r="I1377">
            <v>9.9924373774695159</v>
          </cell>
          <cell r="K1377">
            <v>10.624742201438456</v>
          </cell>
          <cell r="M1377">
            <v>10.412161069067871</v>
          </cell>
          <cell r="O1377">
            <v>10.300650190596697</v>
          </cell>
        </row>
        <row r="1378">
          <cell r="A1378" t="str">
            <v xml:space="preserve">    Conemaugh</v>
          </cell>
          <cell r="C1378">
            <v>11.427367212629029</v>
          </cell>
          <cell r="E1378">
            <v>10.391277695090313</v>
          </cell>
          <cell r="G1378">
            <v>11.83443000763168</v>
          </cell>
          <cell r="I1378">
            <v>11.373445621241023</v>
          </cell>
          <cell r="K1378">
            <v>10.909270152974582</v>
          </cell>
          <cell r="M1378">
            <v>11.194322558098007</v>
          </cell>
          <cell r="O1378">
            <v>11.228876528572867</v>
          </cell>
        </row>
        <row r="1379">
          <cell r="A1379" t="str">
            <v xml:space="preserve">    Montour</v>
          </cell>
          <cell r="C1379">
            <v>12.801097361799055</v>
          </cell>
          <cell r="E1379">
            <v>13.48456937162503</v>
          </cell>
          <cell r="G1379">
            <v>12.712239702530361</v>
          </cell>
          <cell r="I1379">
            <v>12.91674654640674</v>
          </cell>
          <cell r="K1379">
            <v>13.098598916076618</v>
          </cell>
          <cell r="M1379">
            <v>12.945958588708708</v>
          </cell>
          <cell r="O1379">
            <v>12.93882235403642</v>
          </cell>
        </row>
        <row r="1380">
          <cell r="A1380" t="str">
            <v xml:space="preserve">    TOTAL COAL-FIRED </v>
          </cell>
          <cell r="C1380">
            <v>13.483689783179788</v>
          </cell>
          <cell r="E1380">
            <v>13.71301945881495</v>
          </cell>
          <cell r="G1380">
            <v>13.026658050455353</v>
          </cell>
          <cell r="I1380">
            <v>13.049264747631458</v>
          </cell>
          <cell r="K1380">
            <v>13.584725693326597</v>
          </cell>
          <cell r="M1380">
            <v>13.385555837890861</v>
          </cell>
          <cell r="O1380">
            <v>13.307633142369998</v>
          </cell>
        </row>
        <row r="1381">
          <cell r="A1381" t="str">
            <v xml:space="preserve">  OIL-FIRED</v>
          </cell>
        </row>
        <row r="1382">
          <cell r="A1382" t="str">
            <v xml:space="preserve">    Martins Creek 3-4</v>
          </cell>
          <cell r="C1382">
            <v>52.652076896413092</v>
          </cell>
          <cell r="E1382">
            <v>43.94590425130788</v>
          </cell>
          <cell r="G1382">
            <v>39.959874915582901</v>
          </cell>
          <cell r="I1382">
            <v>43.76256999483703</v>
          </cell>
          <cell r="K1382">
            <v>47.382231894382443</v>
          </cell>
          <cell r="M1382">
            <v>42.759364662835765</v>
          </cell>
          <cell r="O1382">
            <v>42.848171058526717</v>
          </cell>
        </row>
        <row r="1383">
          <cell r="A1383" t="str">
            <v xml:space="preserve">    Sun Oil Adjustment</v>
          </cell>
          <cell r="B1383" t="str">
            <v>.</v>
          </cell>
          <cell r="C1383">
            <v>0</v>
          </cell>
          <cell r="E1383">
            <v>0</v>
          </cell>
          <cell r="G1383">
            <v>0</v>
          </cell>
          <cell r="I1383">
            <v>0</v>
          </cell>
          <cell r="K1383">
            <v>0</v>
          </cell>
          <cell r="M1383">
            <v>0</v>
          </cell>
          <cell r="O1383">
            <v>0</v>
          </cell>
        </row>
        <row r="1385">
          <cell r="A1385" t="str">
            <v xml:space="preserve">    TOTAL OIL-FIRED (Including</v>
          </cell>
          <cell r="C1385">
            <v>52.651943230335945</v>
          </cell>
          <cell r="E1385">
            <v>43.94585240799006</v>
          </cell>
          <cell r="G1385">
            <v>39.959881714569384</v>
          </cell>
          <cell r="I1385">
            <v>43.762355830992853</v>
          </cell>
          <cell r="K1385">
            <v>47.382147755609935</v>
          </cell>
          <cell r="M1385">
            <v>42.759337162835791</v>
          </cell>
          <cell r="O1385">
            <v>42.848186968625598</v>
          </cell>
        </row>
        <row r="1386">
          <cell r="A1386" t="str">
            <v xml:space="preserve">      Sun Oil Adjustment)</v>
          </cell>
        </row>
        <row r="1388">
          <cell r="A1388" t="str">
            <v xml:space="preserve">    TOTAL GENERATION</v>
          </cell>
          <cell r="C1388">
            <v>14.92437288553997</v>
          </cell>
          <cell r="E1388">
            <v>15.804898460350962</v>
          </cell>
          <cell r="G1388">
            <v>16.762311283073565</v>
          </cell>
          <cell r="I1388">
            <v>13.935473155048941</v>
          </cell>
          <cell r="K1388">
            <v>15.319803813147665</v>
          </cell>
          <cell r="M1388">
            <v>15.86701069781099</v>
          </cell>
          <cell r="O1388">
            <v>15.439392759160963</v>
          </cell>
        </row>
        <row r="1390">
          <cell r="A1390" t="str">
            <v xml:space="preserve">  NUCLEAR</v>
          </cell>
        </row>
        <row r="1391">
          <cell r="A1391" t="str">
            <v xml:space="preserve">    Susq. #1 (PL 90% Share)</v>
          </cell>
          <cell r="B1391" t="str">
            <v>.</v>
          </cell>
          <cell r="C1391">
            <v>3.6198845946868161</v>
          </cell>
          <cell r="E1391">
            <v>3.6199207597570751</v>
          </cell>
          <cell r="G1391">
            <v>3.6198853926097976</v>
          </cell>
          <cell r="I1391">
            <v>3.6198853926097976</v>
          </cell>
          <cell r="K1391">
            <v>3.6199015512687223</v>
          </cell>
          <cell r="M1391">
            <v>3.6198958657100277</v>
          </cell>
          <cell r="O1391">
            <v>3.6198931400292866</v>
          </cell>
        </row>
        <row r="1392">
          <cell r="A1392" t="str">
            <v xml:space="preserve">    Susq. #2 (PL 90% Share)</v>
          </cell>
          <cell r="B1392" t="str">
            <v>.</v>
          </cell>
          <cell r="C1392">
            <v>3.7800717383638269</v>
          </cell>
          <cell r="E1392">
            <v>3.5900593731720352</v>
          </cell>
          <cell r="G1392">
            <v>3.5899983231031278</v>
          </cell>
          <cell r="I1392">
            <v>3.5899983231031274</v>
          </cell>
          <cell r="K1392">
            <v>3.6875179672761846</v>
          </cell>
          <cell r="M1392">
            <v>3.646717398401687</v>
          </cell>
          <cell r="O1392">
            <v>3.6299868682289316</v>
          </cell>
        </row>
        <row r="1393">
          <cell r="A1393" t="str">
            <v xml:space="preserve">    D&amp;D Expense</v>
          </cell>
          <cell r="C1393">
            <v>0.17478078532229643</v>
          </cell>
          <cell r="E1393">
            <v>0.19205014482475213</v>
          </cell>
          <cell r="G1393">
            <v>0.14816561403325293</v>
          </cell>
          <cell r="I1393">
            <v>0.14816561403325293</v>
          </cell>
          <cell r="K1393">
            <v>0.18301391632983163</v>
          </cell>
          <cell r="M1393">
            <v>0.16968524886004208</v>
          </cell>
          <cell r="O1393">
            <v>0.16373161462750352</v>
          </cell>
        </row>
        <row r="1395">
          <cell r="A1395" t="str">
            <v xml:space="preserve">    TOTAL NUCLEAR (Including</v>
          </cell>
          <cell r="C1395">
            <v>3.8626611722583828</v>
          </cell>
          <cell r="E1395">
            <v>3.798730027817987</v>
          </cell>
          <cell r="G1395">
            <v>3.7530302623076488</v>
          </cell>
          <cell r="I1395">
            <v>3.7530302623076488</v>
          </cell>
          <cell r="K1395">
            <v>3.8322112168694438</v>
          </cell>
          <cell r="M1395">
            <v>3.801926338322938</v>
          </cell>
          <cell r="O1395">
            <v>3.7883857318557235</v>
          </cell>
        </row>
        <row r="1396">
          <cell r="A1396" t="str">
            <v xml:space="preserve">      D&amp;D Expense)</v>
          </cell>
        </row>
        <row r="1397">
          <cell r="A1397" t="str">
            <v xml:space="preserve">                          </v>
          </cell>
        </row>
        <row r="1398">
          <cell r="A1398" t="str">
            <v>COMBUSTION TURBINES</v>
          </cell>
          <cell r="C1398">
            <v>81.399945733369506</v>
          </cell>
          <cell r="E1398">
            <v>37.916635069470779</v>
          </cell>
          <cell r="G1398">
            <v>48.555550160494434</v>
          </cell>
          <cell r="I1398">
            <v>59.499900833498607</v>
          </cell>
          <cell r="K1398">
            <v>62.074051083684772</v>
          </cell>
          <cell r="M1398">
            <v>51.675209258529129</v>
          </cell>
          <cell r="O1398">
            <v>52.056906336836896</v>
          </cell>
        </row>
        <row r="1400">
          <cell r="A1400" t="str">
            <v>DIESELS</v>
          </cell>
          <cell r="C1400">
            <v>58.333138889537032</v>
          </cell>
          <cell r="E1400">
            <v>51.399897200205601</v>
          </cell>
          <cell r="G1400">
            <v>51.333162222792581</v>
          </cell>
          <cell r="I1400">
            <v>55.666481111729624</v>
          </cell>
          <cell r="K1400">
            <v>53.999932500084377</v>
          </cell>
          <cell r="M1400">
            <v>53.272678843019236</v>
          </cell>
          <cell r="O1400">
            <v>53.78567586737438</v>
          </cell>
        </row>
        <row r="1402">
          <cell r="A1402" t="str">
            <v>AVERAGE COST OF GEN (INCL HYDRO)</v>
          </cell>
          <cell r="C1402">
            <v>10.639904753180897</v>
          </cell>
          <cell r="E1402">
            <v>10.804736859411392</v>
          </cell>
          <cell r="G1402">
            <v>11.683210023143157</v>
          </cell>
          <cell r="I1402">
            <v>9.1723812113745993</v>
          </cell>
          <cell r="K1402">
            <v>10.715832542435127</v>
          </cell>
          <cell r="M1402">
            <v>11.081311915033636</v>
          </cell>
          <cell r="O1402">
            <v>10.617247873796225</v>
          </cell>
        </row>
        <row r="1404">
          <cell r="A1404" t="str">
            <v>POWER PURCHASES</v>
          </cell>
        </row>
        <row r="1405">
          <cell r="A1405" t="str">
            <v xml:space="preserve">  Short-term - Other Utilities</v>
          </cell>
          <cell r="C1405">
            <v>28.953848112077964</v>
          </cell>
          <cell r="E1405">
            <v>32.471999385391271</v>
          </cell>
          <cell r="G1405">
            <v>55.705929181915671</v>
          </cell>
          <cell r="I1405">
            <v>26.154083894244089</v>
          </cell>
          <cell r="K1405">
            <v>30.925784768371411</v>
          </cell>
          <cell r="M1405">
            <v>41.446562083559172</v>
          </cell>
          <cell r="O1405">
            <v>38.459893844449894</v>
          </cell>
        </row>
        <row r="1406">
          <cell r="A1406" t="str">
            <v xml:space="preserve">  Non-utility Generation</v>
          </cell>
          <cell r="C1406">
            <v>65.200092749612978</v>
          </cell>
          <cell r="E1406">
            <v>65.200031177353708</v>
          </cell>
          <cell r="G1406">
            <v>65.199966423694846</v>
          </cell>
          <cell r="I1406">
            <v>65.199816442134519</v>
          </cell>
          <cell r="K1406">
            <v>65.200062177037907</v>
          </cell>
          <cell r="M1406">
            <v>65.200031826040771</v>
          </cell>
          <cell r="O1406">
            <v>65.199976327119401</v>
          </cell>
        </row>
        <row r="1407">
          <cell r="A1407" t="str">
            <v xml:space="preserve">  Safe Harbor</v>
          </cell>
          <cell r="C1407">
            <v>27.582236615277662</v>
          </cell>
          <cell r="E1407">
            <v>27.581832834845887</v>
          </cell>
          <cell r="G1407">
            <v>27.582209499131828</v>
          </cell>
          <cell r="I1407">
            <v>27.581988876586173</v>
          </cell>
          <cell r="K1407">
            <v>27.582034341337025</v>
          </cell>
          <cell r="M1407">
            <v>27.582057573577583</v>
          </cell>
          <cell r="O1407">
            <v>27.582043266022964</v>
          </cell>
        </row>
        <row r="1408">
          <cell r="A1408" t="str">
            <v xml:space="preserve">  PJM Interchange</v>
          </cell>
          <cell r="C1408">
            <v>0</v>
          </cell>
          <cell r="E1408">
            <v>0</v>
          </cell>
          <cell r="G1408">
            <v>0</v>
          </cell>
          <cell r="I1408">
            <v>0</v>
          </cell>
          <cell r="K1408">
            <v>0</v>
          </cell>
          <cell r="M1408">
            <v>0</v>
          </cell>
          <cell r="O1408">
            <v>0</v>
          </cell>
        </row>
        <row r="1409">
          <cell r="A1409" t="str">
            <v xml:space="preserve">  PASNY </v>
          </cell>
          <cell r="C1409">
            <v>19.958330561342979</v>
          </cell>
          <cell r="E1409">
            <v>19.958330561342979</v>
          </cell>
          <cell r="G1409">
            <v>19.958330561342979</v>
          </cell>
          <cell r="I1409">
            <v>19.958330561342979</v>
          </cell>
          <cell r="K1409">
            <v>19.95833194733806</v>
          </cell>
          <cell r="M1409">
            <v>19.95833240933646</v>
          </cell>
          <cell r="O1409">
            <v>19.958332640335673</v>
          </cell>
        </row>
        <row r="1410">
          <cell r="A1410" t="str">
            <v xml:space="preserve">  Borderline</v>
          </cell>
          <cell r="C1410">
            <v>104.99965000116666</v>
          </cell>
          <cell r="E1410">
            <v>104.99965000116666</v>
          </cell>
          <cell r="G1410">
            <v>104.99965000116666</v>
          </cell>
          <cell r="I1410">
            <v>104.99965000116666</v>
          </cell>
          <cell r="K1410">
            <v>104.99982500029165</v>
          </cell>
          <cell r="M1410">
            <v>104.99988333346295</v>
          </cell>
          <cell r="O1410">
            <v>104.99991250007291</v>
          </cell>
        </row>
        <row r="1412">
          <cell r="A1412" t="str">
            <v xml:space="preserve">    TOTAL POWER PURCHASES</v>
          </cell>
          <cell r="C1412">
            <v>31.705795877834131</v>
          </cell>
          <cell r="E1412">
            <v>34.394701128818795</v>
          </cell>
          <cell r="G1412">
            <v>56.030929663445001</v>
          </cell>
          <cell r="I1412">
            <v>29.322798032753049</v>
          </cell>
          <cell r="K1412">
            <v>33.199252636153808</v>
          </cell>
          <cell r="M1412">
            <v>42.691605849339751</v>
          </cell>
          <cell r="O1412">
            <v>40.026090792905073</v>
          </cell>
        </row>
        <row r="1414">
          <cell r="A1414" t="str">
            <v>TOTAL ENERGY AVAILABLE</v>
          </cell>
          <cell r="C1414">
            <v>20.491997714849386</v>
          </cell>
          <cell r="E1414">
            <v>24.030145922025582</v>
          </cell>
          <cell r="G1414">
            <v>36.087029727558054</v>
          </cell>
          <cell r="I1414">
            <v>18.662773597237031</v>
          </cell>
          <cell r="K1414">
            <v>22.291744486510897</v>
          </cell>
          <cell r="M1414">
            <v>27.77734000251435</v>
          </cell>
          <cell r="O1414">
            <v>25.764259827879314</v>
          </cell>
        </row>
        <row r="1416">
          <cell r="A1416" t="str">
            <v>NON-SYSTEM ENERGY SALES</v>
          </cell>
        </row>
        <row r="1417">
          <cell r="A1417" t="str">
            <v xml:space="preserve">  Sales to ACE </v>
          </cell>
          <cell r="C1417">
            <v>0</v>
          </cell>
          <cell r="E1417">
            <v>0</v>
          </cell>
          <cell r="G1417">
            <v>0</v>
          </cell>
          <cell r="I1417">
            <v>0</v>
          </cell>
          <cell r="K1417">
            <v>0</v>
          </cell>
          <cell r="M1417">
            <v>0</v>
          </cell>
          <cell r="O1417">
            <v>0</v>
          </cell>
        </row>
        <row r="1418">
          <cell r="A1418" t="str">
            <v xml:space="preserve">  Sales to JCP&amp;L </v>
          </cell>
          <cell r="C1418">
            <v>0</v>
          </cell>
          <cell r="E1418">
            <v>0</v>
          </cell>
          <cell r="G1418">
            <v>0</v>
          </cell>
          <cell r="I1418">
            <v>0</v>
          </cell>
          <cell r="K1418">
            <v>0</v>
          </cell>
          <cell r="M1418">
            <v>0</v>
          </cell>
          <cell r="O1418">
            <v>0</v>
          </cell>
        </row>
        <row r="1419">
          <cell r="A1419" t="str">
            <v xml:space="preserve">  Sales to BG&amp;E</v>
          </cell>
          <cell r="C1419">
            <v>4.8946467019042688</v>
          </cell>
          <cell r="E1419">
            <v>8.3877551705122873</v>
          </cell>
          <cell r="G1419">
            <v>-1322300000</v>
          </cell>
          <cell r="I1419">
            <v>-1322300000</v>
          </cell>
          <cell r="K1419">
            <v>6.0966292306085093</v>
          </cell>
          <cell r="M1419">
            <v>9.8109550837386372</v>
          </cell>
          <cell r="O1419">
            <v>13.525280936868766</v>
          </cell>
        </row>
        <row r="1420">
          <cell r="A1420" t="str">
            <v xml:space="preserve">  Sales to GPU</v>
          </cell>
          <cell r="C1420">
            <v>10.791353572208878</v>
          </cell>
          <cell r="E1420">
            <v>10.854224514970566</v>
          </cell>
          <cell r="G1420">
            <v>11.625177191463131</v>
          </cell>
          <cell r="I1420">
            <v>9.2274878681567643</v>
          </cell>
          <cell r="K1420">
            <v>10.822955513717824</v>
          </cell>
          <cell r="M1420">
            <v>11.093342542661855</v>
          </cell>
          <cell r="O1420">
            <v>10.622831925275049</v>
          </cell>
        </row>
        <row r="1421">
          <cell r="A1421" t="str">
            <v xml:space="preserve">  PJM Interchange </v>
          </cell>
          <cell r="C1421">
            <v>26.534605435917634</v>
          </cell>
          <cell r="E1421">
            <v>29.942453949276789</v>
          </cell>
          <cell r="G1421">
            <v>37.344503731203595</v>
          </cell>
          <cell r="I1421">
            <v>22.379294875183575</v>
          </cell>
          <cell r="K1421">
            <v>28.210890067973082</v>
          </cell>
          <cell r="M1421">
            <v>32.798107754650587</v>
          </cell>
          <cell r="O1421">
            <v>30.513010060411784</v>
          </cell>
        </row>
        <row r="1422">
          <cell r="A1422" t="str">
            <v xml:space="preserve">  Sales to Other</v>
          </cell>
          <cell r="C1422">
            <v>29.548954544065179</v>
          </cell>
          <cell r="E1422">
            <v>33.031884071525468</v>
          </cell>
          <cell r="G1422">
            <v>56.243865390528292</v>
          </cell>
          <cell r="I1422">
            <v>26.742673910046925</v>
          </cell>
          <cell r="K1422">
            <v>31.494136259657189</v>
          </cell>
          <cell r="M1422">
            <v>41.936842877684249</v>
          </cell>
          <cell r="O1422">
            <v>38.943697593040888</v>
          </cell>
        </row>
        <row r="1424">
          <cell r="A1424" t="str">
            <v xml:space="preserve">    TOTAL NON-SYSTEM ENERGY SALES</v>
          </cell>
          <cell r="C1424">
            <v>27.330407125287319</v>
          </cell>
          <cell r="E1424">
            <v>31.17834718822014</v>
          </cell>
          <cell r="G1424">
            <v>50.236335324010042</v>
          </cell>
          <cell r="I1424">
            <v>24.810278648466593</v>
          </cell>
          <cell r="K1424">
            <v>29.410268556019009</v>
          </cell>
          <cell r="M1424">
            <v>38.377389797096221</v>
          </cell>
          <cell r="O1424">
            <v>35.62310553655005</v>
          </cell>
        </row>
        <row r="1425">
          <cell r="A1425" t="str">
            <v>SYSTEM COST OF POWER</v>
          </cell>
          <cell r="C1425">
            <v>10.351876104080054</v>
          </cell>
          <cell r="E1425">
            <v>8.9374530106662533</v>
          </cell>
          <cell r="G1425">
            <v>-2.4604299191322578</v>
          </cell>
          <cell r="I1425">
            <v>9.1657033855673191</v>
          </cell>
          <cell r="K1425">
            <v>9.7119978698761482</v>
          </cell>
          <cell r="M1425">
            <v>5.7063104264805622</v>
          </cell>
          <cell r="O1425">
            <v>6.5904149246447288</v>
          </cell>
        </row>
        <row r="1426">
          <cell r="C1426" t="str">
            <v xml:space="preserve"> ========</v>
          </cell>
          <cell r="E1426" t="str">
            <v xml:space="preserve"> ========</v>
          </cell>
          <cell r="G1426" t="str">
            <v xml:space="preserve"> ========</v>
          </cell>
          <cell r="I1426" t="str">
            <v xml:space="preserve"> ========</v>
          </cell>
          <cell r="K1426" t="str">
            <v xml:space="preserve"> ========</v>
          </cell>
          <cell r="M1426" t="str">
            <v xml:space="preserve"> ========</v>
          </cell>
          <cell r="O1426" t="str">
            <v xml:space="preserve"> =========</v>
          </cell>
        </row>
        <row r="1428">
          <cell r="G1428" t="str">
            <v xml:space="preserve">                          QUARTERLY SUMMARY SHEET OF</v>
          </cell>
          <cell r="L1428" t="str">
            <v>CASE:2001 FORECAST</v>
          </cell>
        </row>
        <row r="1429">
          <cell r="G1429" t="str">
            <v xml:space="preserve">                             SAVINGS ON PJM SALES</v>
          </cell>
          <cell r="L1429">
            <v>36851</v>
          </cell>
          <cell r="O1429" t="str">
            <v xml:space="preserve">        15A</v>
          </cell>
        </row>
        <row r="1430">
          <cell r="L1430" t="str">
            <v xml:space="preserve">        YEAR TO DATE</v>
          </cell>
        </row>
        <row r="1431">
          <cell r="K1431" t="str">
            <v>==================================================</v>
          </cell>
        </row>
        <row r="1432">
          <cell r="A1432" t="str">
            <v>COST OF INTERCHANGE MIX</v>
          </cell>
          <cell r="C1432" t="str">
            <v>1st Qtr</v>
          </cell>
          <cell r="E1432" t="str">
            <v>2nd Qtr</v>
          </cell>
          <cell r="G1432" t="str">
            <v>3rd Qtr</v>
          </cell>
          <cell r="I1432" t="str">
            <v>4th Qtr</v>
          </cell>
          <cell r="K1432" t="str">
            <v>2nd Qtr</v>
          </cell>
          <cell r="M1432" t="str">
            <v>3rd Qtr</v>
          </cell>
          <cell r="O1432" t="str">
            <v>4th Qtr</v>
          </cell>
        </row>
        <row r="1433">
          <cell r="A1433" t="str">
            <v xml:space="preserve">  MARTINS CREEK #3-4</v>
          </cell>
        </row>
        <row r="1434">
          <cell r="A1434" t="str">
            <v xml:space="preserve">    Output Interchanged (GWH)</v>
          </cell>
          <cell r="B1434" t="str">
            <v>.</v>
          </cell>
          <cell r="C1434">
            <v>17.3</v>
          </cell>
          <cell r="E1434">
            <v>20</v>
          </cell>
          <cell r="G1434">
            <v>60</v>
          </cell>
          <cell r="I1434">
            <v>3.5</v>
          </cell>
          <cell r="K1434">
            <v>37.299999999999997</v>
          </cell>
          <cell r="M1434">
            <v>97.3</v>
          </cell>
          <cell r="O1434">
            <v>100.8</v>
          </cell>
        </row>
        <row r="1435">
          <cell r="A1435" t="str">
            <v xml:space="preserve">    Fuel Cost Rate (Mills/KWH)</v>
          </cell>
          <cell r="C1435">
            <v>52.514447831534802</v>
          </cell>
          <cell r="E1435">
            <v>43.649997817500108</v>
          </cell>
          <cell r="G1435">
            <v>39.779999337000014</v>
          </cell>
          <cell r="I1435">
            <v>43.82855890612602</v>
          </cell>
          <cell r="K1435">
            <v>47.761392821410389</v>
          </cell>
          <cell r="M1435">
            <v>42.839670679962282</v>
          </cell>
          <cell r="O1435">
            <v>42.874007511170561</v>
          </cell>
        </row>
        <row r="1436">
          <cell r="A1436" t="str">
            <v xml:space="preserve">    Cost of Interchange ($1000)</v>
          </cell>
          <cell r="C1436">
            <v>908.5</v>
          </cell>
          <cell r="E1436">
            <v>873</v>
          </cell>
          <cell r="G1436">
            <v>2386.8000000000002</v>
          </cell>
          <cell r="I1436">
            <v>153.39999999999998</v>
          </cell>
          <cell r="K1436">
            <v>1781.5</v>
          </cell>
          <cell r="M1436">
            <v>4168.3</v>
          </cell>
          <cell r="O1436">
            <v>4321.7</v>
          </cell>
        </row>
        <row r="1438">
          <cell r="A1438" t="str">
            <v xml:space="preserve">  COAL</v>
          </cell>
        </row>
        <row r="1439">
          <cell r="A1439" t="str">
            <v xml:space="preserve">    Output For Interchange (GWH)</v>
          </cell>
          <cell r="C1439">
            <v>2122</v>
          </cell>
          <cell r="E1439">
            <v>2051.3000000000002</v>
          </cell>
          <cell r="G1439">
            <v>4184.9000000000005</v>
          </cell>
          <cell r="I1439">
            <v>2351.5</v>
          </cell>
          <cell r="K1439">
            <v>4173.3</v>
          </cell>
          <cell r="M1439">
            <v>8358.2000000000007</v>
          </cell>
          <cell r="O1439">
            <v>10709.7</v>
          </cell>
        </row>
        <row r="1440">
          <cell r="A1440" t="str">
            <v xml:space="preserve">    Fuel Cost Rate (Mills/KWH)</v>
          </cell>
          <cell r="C1440">
            <v>14.023327043344333</v>
          </cell>
          <cell r="E1440">
            <v>14.179593421645007</v>
          </cell>
          <cell r="G1440">
            <v>13.419412647035909</v>
          </cell>
          <cell r="I1440">
            <v>13.399021895216237</v>
          </cell>
          <cell r="K1440">
            <v>14.100136579181907</v>
          </cell>
          <cell r="M1440">
            <v>13.75930224046334</v>
          </cell>
          <cell r="O1440">
            <v>13.68019645613974</v>
          </cell>
        </row>
        <row r="1441">
          <cell r="A1441" t="str">
            <v xml:space="preserve">    Cost of Interchange ($1000)</v>
          </cell>
          <cell r="C1441">
            <v>29757.5</v>
          </cell>
          <cell r="E1441">
            <v>29086.6</v>
          </cell>
          <cell r="G1441">
            <v>56158.9</v>
          </cell>
          <cell r="I1441">
            <v>31507.8</v>
          </cell>
          <cell r="K1441">
            <v>58844.1</v>
          </cell>
          <cell r="M1441">
            <v>115003</v>
          </cell>
          <cell r="O1441">
            <v>146510.79999999999</v>
          </cell>
        </row>
        <row r="1443">
          <cell r="A1443" t="str">
            <v xml:space="preserve">  POOL PURCHASES RESOLD</v>
          </cell>
        </row>
        <row r="1444">
          <cell r="A1444" t="str">
            <v xml:space="preserve">    Quantity (GWH)</v>
          </cell>
          <cell r="B1444" t="str">
            <v>.</v>
          </cell>
          <cell r="C1444">
            <v>0</v>
          </cell>
          <cell r="E1444">
            <v>0</v>
          </cell>
          <cell r="G1444">
            <v>0</v>
          </cell>
          <cell r="I1444">
            <v>0</v>
          </cell>
          <cell r="K1444">
            <v>0</v>
          </cell>
          <cell r="M1444">
            <v>0</v>
          </cell>
          <cell r="O1444">
            <v>0</v>
          </cell>
        </row>
        <row r="1445">
          <cell r="A1445" t="str">
            <v xml:space="preserve">    Cost Rate (Mills/KWH)</v>
          </cell>
          <cell r="B1445" t="str">
            <v>.</v>
          </cell>
          <cell r="C1445">
            <v>0</v>
          </cell>
          <cell r="E1445">
            <v>0</v>
          </cell>
          <cell r="G1445">
            <v>0</v>
          </cell>
          <cell r="I1445">
            <v>0</v>
          </cell>
          <cell r="K1445">
            <v>0</v>
          </cell>
          <cell r="M1445">
            <v>0</v>
          </cell>
          <cell r="O1445">
            <v>0</v>
          </cell>
        </row>
        <row r="1446">
          <cell r="A1446" t="str">
            <v xml:space="preserve">    Cost of Purchases ($1000)</v>
          </cell>
          <cell r="C1446">
            <v>0</v>
          </cell>
          <cell r="E1446">
            <v>0</v>
          </cell>
          <cell r="G1446">
            <v>0</v>
          </cell>
          <cell r="I1446">
            <v>0</v>
          </cell>
          <cell r="K1446">
            <v>0</v>
          </cell>
          <cell r="M1446">
            <v>0</v>
          </cell>
          <cell r="O1446">
            <v>0</v>
          </cell>
        </row>
        <row r="1448">
          <cell r="A1448" t="str">
            <v xml:space="preserve">  OTHER PURCHASES RESOLD</v>
          </cell>
        </row>
        <row r="1449">
          <cell r="A1449" t="str">
            <v xml:space="preserve">    Quantity (GWH)</v>
          </cell>
          <cell r="B1449" t="str">
            <v>.</v>
          </cell>
          <cell r="C1449">
            <v>0</v>
          </cell>
          <cell r="E1449">
            <v>0</v>
          </cell>
          <cell r="G1449">
            <v>0</v>
          </cell>
          <cell r="I1449">
            <v>22.4</v>
          </cell>
          <cell r="K1449">
            <v>0</v>
          </cell>
          <cell r="M1449">
            <v>0</v>
          </cell>
          <cell r="O1449">
            <v>22.4</v>
          </cell>
        </row>
        <row r="1450">
          <cell r="A1450" t="str">
            <v xml:space="preserve">    Cost Rate (Mills/KWH)</v>
          </cell>
          <cell r="C1450">
            <v>0</v>
          </cell>
          <cell r="E1450">
            <v>0</v>
          </cell>
          <cell r="G1450">
            <v>0</v>
          </cell>
          <cell r="I1450">
            <v>26.508927387994312</v>
          </cell>
          <cell r="K1450">
            <v>0</v>
          </cell>
          <cell r="M1450">
            <v>0</v>
          </cell>
          <cell r="O1450">
            <v>26.508927387994312</v>
          </cell>
        </row>
        <row r="1451">
          <cell r="A1451" t="str">
            <v xml:space="preserve">    Cost of Purchases ($1000)</v>
          </cell>
          <cell r="C1451">
            <v>0</v>
          </cell>
          <cell r="E1451">
            <v>0</v>
          </cell>
          <cell r="G1451">
            <v>0</v>
          </cell>
          <cell r="I1451">
            <v>593.79999999999995</v>
          </cell>
          <cell r="K1451">
            <v>0</v>
          </cell>
          <cell r="M1451">
            <v>0</v>
          </cell>
          <cell r="O1451">
            <v>593.79999999999995</v>
          </cell>
        </row>
        <row r="1453">
          <cell r="A1453" t="str">
            <v xml:space="preserve">  COMBUSTION TURBINES &amp; DIESELS</v>
          </cell>
        </row>
        <row r="1454">
          <cell r="A1454" t="str">
            <v xml:space="preserve">    Output Interchanged (GWH)</v>
          </cell>
          <cell r="B1454" t="str">
            <v>.</v>
          </cell>
          <cell r="C1454">
            <v>1.4000000000000001</v>
          </cell>
          <cell r="E1454">
            <v>1</v>
          </cell>
          <cell r="G1454">
            <v>6</v>
          </cell>
          <cell r="I1454">
            <v>0.5</v>
          </cell>
          <cell r="K1454">
            <v>2.4000000000000004</v>
          </cell>
          <cell r="M1454">
            <v>8.4</v>
          </cell>
          <cell r="O1454">
            <v>8.9</v>
          </cell>
        </row>
        <row r="1455">
          <cell r="A1455" t="str">
            <v xml:space="preserve">    Fuel Cost Rate (Mills/KWH)</v>
          </cell>
          <cell r="C1455">
            <v>82.571369591878849</v>
          </cell>
          <cell r="E1455">
            <v>26.999973000027001</v>
          </cell>
          <cell r="G1455">
            <v>52.049991325001443</v>
          </cell>
          <cell r="I1455">
            <v>61.399877200245605</v>
          </cell>
          <cell r="K1455">
            <v>59.416641909732526</v>
          </cell>
          <cell r="M1455">
            <v>54.154755457767209</v>
          </cell>
          <cell r="O1455">
            <v>54.561791622270604</v>
          </cell>
        </row>
        <row r="1456">
          <cell r="A1456" t="str">
            <v xml:space="preserve">    Cost ($1000)</v>
          </cell>
          <cell r="C1456">
            <v>115.6</v>
          </cell>
          <cell r="E1456">
            <v>27</v>
          </cell>
          <cell r="G1456">
            <v>312.3</v>
          </cell>
          <cell r="I1456">
            <v>30.700000000000003</v>
          </cell>
          <cell r="K1456">
            <v>142.6</v>
          </cell>
          <cell r="M1456">
            <v>454.9</v>
          </cell>
          <cell r="O1456">
            <v>485.59999999999997</v>
          </cell>
        </row>
        <row r="1458">
          <cell r="A1458" t="str">
            <v xml:space="preserve">  COST OF PJM SALES</v>
          </cell>
        </row>
        <row r="1459">
          <cell r="A1459" t="str">
            <v xml:space="preserve">    Output For Interchange Sales (GWH)</v>
          </cell>
          <cell r="C1459">
            <v>2140.6999999999998</v>
          </cell>
          <cell r="E1459">
            <v>2072.3000000000002</v>
          </cell>
          <cell r="G1459">
            <v>4250.8999999999996</v>
          </cell>
          <cell r="I1459">
            <v>2377.8999999999996</v>
          </cell>
          <cell r="K1459">
            <v>4213</v>
          </cell>
          <cell r="M1459">
            <v>8463.9</v>
          </cell>
          <cell r="O1459">
            <v>10841.8</v>
          </cell>
        </row>
        <row r="1460">
          <cell r="A1460" t="str">
            <v xml:space="preserve">    Cost Rate (Mills/KWH)</v>
          </cell>
          <cell r="C1460">
            <v>14.379221743177832</v>
          </cell>
          <cell r="E1460">
            <v>14.470202183819811</v>
          </cell>
          <cell r="G1460">
            <v>13.846009077172832</v>
          </cell>
          <cell r="I1460">
            <v>13.577400221381305</v>
          </cell>
          <cell r="K1460">
            <v>14.423973412194639</v>
          </cell>
          <cell r="M1460">
            <v>14.133697230102706</v>
          </cell>
          <cell r="O1460">
            <v>14.011686250068099</v>
          </cell>
        </row>
        <row r="1461">
          <cell r="A1461" t="str">
            <v xml:space="preserve">    Cost of Interchange ($1000)</v>
          </cell>
          <cell r="C1461">
            <v>30781.600000000002</v>
          </cell>
          <cell r="E1461">
            <v>29986.6</v>
          </cell>
          <cell r="G1461">
            <v>58858</v>
          </cell>
          <cell r="I1461">
            <v>32285.7</v>
          </cell>
          <cell r="K1461">
            <v>60768.2</v>
          </cell>
          <cell r="M1461">
            <v>119626.2</v>
          </cell>
          <cell r="O1461">
            <v>151911.9</v>
          </cell>
        </row>
        <row r="1463">
          <cell r="A1463" t="str">
            <v xml:space="preserve">  PJM BILLING</v>
          </cell>
        </row>
        <row r="1464">
          <cell r="A1464" t="str">
            <v xml:space="preserve">    Interchange Sales (GWH)</v>
          </cell>
          <cell r="C1464">
            <v>2140.6999999999998</v>
          </cell>
          <cell r="E1464">
            <v>2072.3000000000002</v>
          </cell>
          <cell r="G1464">
            <v>4250.8999999999996</v>
          </cell>
          <cell r="I1464">
            <v>2377.8999999999996</v>
          </cell>
          <cell r="K1464">
            <v>4213</v>
          </cell>
          <cell r="M1464">
            <v>8463.9</v>
          </cell>
          <cell r="O1464">
            <v>10841.8</v>
          </cell>
        </row>
        <row r="1465">
          <cell r="A1465" t="str">
            <v xml:space="preserve">    Billing Rate (Mills/KWH)</v>
          </cell>
          <cell r="C1465">
            <v>26.534638190061838</v>
          </cell>
          <cell r="E1465">
            <v>29.94334795640431</v>
          </cell>
          <cell r="G1465">
            <v>37.344444697041936</v>
          </cell>
          <cell r="I1465">
            <v>22.379073963421899</v>
          </cell>
          <cell r="K1465">
            <v>28.211322091571013</v>
          </cell>
          <cell r="M1465">
            <v>32.798331734448851</v>
          </cell>
          <cell r="O1465">
            <v>30.513106676888238</v>
          </cell>
        </row>
        <row r="1466">
          <cell r="A1466" t="str">
            <v xml:space="preserve">    Interchange Bill ($1000)</v>
          </cell>
          <cell r="C1466">
            <v>56802.700000000004</v>
          </cell>
          <cell r="E1466">
            <v>62051.6</v>
          </cell>
          <cell r="G1466">
            <v>158747.5</v>
          </cell>
          <cell r="I1466">
            <v>53215.199999999997</v>
          </cell>
          <cell r="K1466">
            <v>118854.3</v>
          </cell>
          <cell r="M1466">
            <v>277601.8</v>
          </cell>
          <cell r="O1466">
            <v>330817</v>
          </cell>
        </row>
        <row r="1467">
          <cell r="A1467" t="str">
            <v>TOTAL PJM BILLING</v>
          </cell>
          <cell r="C1467">
            <v>56802.700000000004</v>
          </cell>
          <cell r="E1467">
            <v>62051.6</v>
          </cell>
          <cell r="G1467">
            <v>158747.5</v>
          </cell>
          <cell r="I1467">
            <v>53215.199999999997</v>
          </cell>
          <cell r="K1467">
            <v>118854.3</v>
          </cell>
          <cell r="M1467">
            <v>277601.8</v>
          </cell>
          <cell r="O1467">
            <v>330817</v>
          </cell>
        </row>
        <row r="1469">
          <cell r="A1469" t="str">
            <v xml:space="preserve">  SAVINGS ON PJM SALES</v>
          </cell>
        </row>
        <row r="1470">
          <cell r="A1470" t="str">
            <v xml:space="preserve">    Interchange Sales (GWH)</v>
          </cell>
          <cell r="C1470">
            <v>2140.6999999999998</v>
          </cell>
          <cell r="E1470">
            <v>2072.3000000000002</v>
          </cell>
          <cell r="G1470">
            <v>4250.8999999999996</v>
          </cell>
          <cell r="I1470">
            <v>2377.8999999999996</v>
          </cell>
          <cell r="K1470">
            <v>4213</v>
          </cell>
          <cell r="M1470">
            <v>8463.9</v>
          </cell>
          <cell r="O1470">
            <v>10841.8</v>
          </cell>
        </row>
        <row r="1471">
          <cell r="A1471" t="str">
            <v xml:space="preserve">    Savings Rate (Mills/KWH)</v>
          </cell>
          <cell r="C1471">
            <v>12.155416446884002</v>
          </cell>
          <cell r="E1471">
            <v>15.473145772584497</v>
          </cell>
          <cell r="G1471">
            <v>23.498435619869102</v>
          </cell>
          <cell r="I1471">
            <v>8.8016737420405953</v>
          </cell>
          <cell r="K1471">
            <v>13.78734867937637</v>
          </cell>
          <cell r="M1471">
            <v>18.66463450434615</v>
          </cell>
          <cell r="O1471">
            <v>16.50142042682014</v>
          </cell>
        </row>
        <row r="1472">
          <cell r="A1472" t="str">
            <v xml:space="preserve">    Interchange Savings ($1000)</v>
          </cell>
          <cell r="C1472">
            <v>26021.1</v>
          </cell>
          <cell r="E1472">
            <v>32065</v>
          </cell>
          <cell r="G1472">
            <v>99889.5</v>
          </cell>
          <cell r="I1472">
            <v>20929.5</v>
          </cell>
          <cell r="K1472">
            <v>58086.1</v>
          </cell>
          <cell r="M1472">
            <v>157975.6</v>
          </cell>
          <cell r="O1472">
            <v>178905.1</v>
          </cell>
        </row>
        <row r="1474">
          <cell r="A1474" t="str">
            <v xml:space="preserve">  PPUC CUST. SAVINGS ($1000)</v>
          </cell>
          <cell r="B1474">
            <v>1</v>
          </cell>
          <cell r="C1474">
            <v>26021.1</v>
          </cell>
          <cell r="E1474">
            <v>32065</v>
          </cell>
          <cell r="G1474">
            <v>99889.5</v>
          </cell>
          <cell r="I1474">
            <v>20929.5</v>
          </cell>
          <cell r="K1474">
            <v>58086.1</v>
          </cell>
          <cell r="M1474">
            <v>157975.6</v>
          </cell>
          <cell r="O1474">
            <v>178905.1</v>
          </cell>
        </row>
        <row r="1476">
          <cell r="G1476" t="str">
            <v xml:space="preserve">                              QUARTERLY SUMMARY OF THE</v>
          </cell>
          <cell r="L1476" t="str">
            <v>CASE:2001 FORECAST</v>
          </cell>
        </row>
        <row r="1477">
          <cell r="G1477" t="str">
            <v xml:space="preserve">                       COST TO SUPPLY SYSTEM OUTPUT (INC UGI)</v>
          </cell>
          <cell r="L1477">
            <v>36851</v>
          </cell>
          <cell r="O1477" t="str">
            <v xml:space="preserve">        16A</v>
          </cell>
        </row>
        <row r="1478">
          <cell r="G1478" t="str">
            <v xml:space="preserve">      '              (EXCLUDES ENERGY COSTS NOT APPLICABLE TO ECR)</v>
          </cell>
          <cell r="L1478" t="str">
            <v xml:space="preserve">        YEAR TO DATE</v>
          </cell>
        </row>
        <row r="1479">
          <cell r="K1479" t="str">
            <v>==================================================</v>
          </cell>
        </row>
        <row r="1480">
          <cell r="A1480" t="str">
            <v>COST TO SUPPLY INTERNAL LOAD</v>
          </cell>
          <cell r="C1480" t="str">
            <v>1st Qtr</v>
          </cell>
          <cell r="E1480" t="str">
            <v>2nd Qtr</v>
          </cell>
          <cell r="G1480" t="str">
            <v>3rd Qtr</v>
          </cell>
          <cell r="I1480" t="str">
            <v>4th Qtr</v>
          </cell>
          <cell r="K1480" t="str">
            <v>2nd Qtr</v>
          </cell>
          <cell r="M1480" t="str">
            <v>3rd Qtr</v>
          </cell>
          <cell r="O1480" t="str">
            <v>4th Qtr</v>
          </cell>
        </row>
        <row r="1482">
          <cell r="A1482" t="str">
            <v xml:space="preserve">  MARTINS CREEK #3-4</v>
          </cell>
        </row>
        <row r="1484">
          <cell r="A1484" t="str">
            <v xml:space="preserve">    Output For Load (GWH)</v>
          </cell>
          <cell r="C1484">
            <v>209.1</v>
          </cell>
          <cell r="E1484">
            <v>327.2</v>
          </cell>
          <cell r="G1484">
            <v>887.19999999999993</v>
          </cell>
          <cell r="I1484">
            <v>144.19999999999999</v>
          </cell>
          <cell r="K1484">
            <v>536.29999999999995</v>
          </cell>
          <cell r="M1484">
            <v>1423.5</v>
          </cell>
          <cell r="O1484">
            <v>1567.7</v>
          </cell>
        </row>
        <row r="1485">
          <cell r="A1485" t="str">
            <v xml:space="preserve">    Fuel Cost Rate (Mills/KWH)</v>
          </cell>
          <cell r="C1485">
            <v>52.663463459285204</v>
          </cell>
          <cell r="E1485">
            <v>43.963991308178514</v>
          </cell>
          <cell r="G1485">
            <v>39.972039585243422</v>
          </cell>
          <cell r="I1485">
            <v>43.760968018301192</v>
          </cell>
          <cell r="K1485">
            <v>47.355860926056572</v>
          </cell>
          <cell r="M1485">
            <v>42.75387550350974</v>
          </cell>
          <cell r="O1485">
            <v>42.846509798528722</v>
          </cell>
        </row>
        <row r="1486">
          <cell r="A1486" t="str">
            <v xml:space="preserve">    Cost To Carry Load ($1000)</v>
          </cell>
          <cell r="C1486">
            <v>11011.930262</v>
          </cell>
          <cell r="E1486">
            <v>14385.018</v>
          </cell>
          <cell r="G1486">
            <v>35463.19356</v>
          </cell>
          <cell r="I1486">
            <v>6310.3316319999994</v>
          </cell>
          <cell r="K1486">
            <v>25396.948261999998</v>
          </cell>
          <cell r="M1486">
            <v>60860.141821999998</v>
          </cell>
          <cell r="O1486">
            <v>67170.473453999992</v>
          </cell>
        </row>
        <row r="1488">
          <cell r="A1488" t="str">
            <v xml:space="preserve">  COAL</v>
          </cell>
        </row>
        <row r="1490">
          <cell r="A1490" t="str">
            <v xml:space="preserve">    Output For Load (GWH)</v>
          </cell>
          <cell r="C1490">
            <v>-2215.4973555338561</v>
          </cell>
          <cell r="E1490">
            <v>-5946.4381242813524</v>
          </cell>
          <cell r="G1490">
            <v>-9060.1067178193243</v>
          </cell>
          <cell r="I1490">
            <v>-3185.0234708610192</v>
          </cell>
          <cell r="K1490">
            <v>-8161.935479815209</v>
          </cell>
          <cell r="M1490">
            <v>-17222.042197634531</v>
          </cell>
          <cell r="O1490">
            <v>-20407.06566849555</v>
          </cell>
        </row>
        <row r="1491">
          <cell r="A1491" t="str">
            <v xml:space="preserve">    Fuel Cost Rate (Mills/KWH)</v>
          </cell>
          <cell r="C1491">
            <v>83.491546320947464</v>
          </cell>
          <cell r="E1491">
            <v>50.041267365580026</v>
          </cell>
          <cell r="G1491">
            <v>79.419770924354921</v>
          </cell>
          <cell r="I1491">
            <v>53.721770536110448</v>
          </cell>
          <cell r="K1491">
            <v>59.121099554446154</v>
          </cell>
          <cell r="M1491">
            <v>69.799747688163777</v>
          </cell>
          <cell r="O1491">
            <v>67.290384731168743</v>
          </cell>
        </row>
        <row r="1492">
          <cell r="A1492" t="str">
            <v xml:space="preserve">    Cost To Carry Load ($1000)</v>
          </cell>
          <cell r="C1492">
            <v>-184975.30000000002</v>
          </cell>
          <cell r="E1492">
            <v>-297567.30000000005</v>
          </cell>
          <cell r="G1492">
            <v>-719551.60000000009</v>
          </cell>
          <cell r="I1492">
            <v>-171105.09999999998</v>
          </cell>
          <cell r="K1492">
            <v>-482542.60000000009</v>
          </cell>
          <cell r="M1492">
            <v>-1202094.2000000002</v>
          </cell>
          <cell r="O1492">
            <v>-1373199.3000000003</v>
          </cell>
        </row>
        <row r="1494">
          <cell r="A1494" t="str">
            <v xml:space="preserve">  COST OF PL SHARE NUCLEAR</v>
          </cell>
        </row>
        <row r="1495">
          <cell r="A1495" t="str">
            <v xml:space="preserve">    (Including D&amp;D Expense)</v>
          </cell>
        </row>
        <row r="1496">
          <cell r="A1496" t="str">
            <v xml:space="preserve">    Output For Load (GWH)</v>
          </cell>
          <cell r="C1496">
            <v>3364.7999999999997</v>
          </cell>
          <cell r="E1496">
            <v>3156</v>
          </cell>
          <cell r="G1496">
            <v>4259.3</v>
          </cell>
          <cell r="I1496">
            <v>4259.3</v>
          </cell>
          <cell r="K1496">
            <v>6520.7999999999993</v>
          </cell>
          <cell r="M1496">
            <v>10780.099999999999</v>
          </cell>
          <cell r="O1496">
            <v>15039.399999999998</v>
          </cell>
        </row>
        <row r="1497">
          <cell r="A1497" t="str">
            <v xml:space="preserve">    Fuel Cost Rate (Mills/KWH)</v>
          </cell>
          <cell r="C1497">
            <v>4.806991067877143</v>
          </cell>
          <cell r="E1497">
            <v>4.6075399858657979</v>
          </cell>
          <cell r="G1497">
            <v>4.3925180653176525</v>
          </cell>
          <cell r="I1497">
            <v>4.3925180653176525</v>
          </cell>
          <cell r="K1497">
            <v>4.7104588003449788</v>
          </cell>
          <cell r="M1497">
            <v>4.5848379834523945</v>
          </cell>
          <cell r="O1497">
            <v>4.5303711680964422</v>
          </cell>
        </row>
        <row r="1498">
          <cell r="A1498" t="str">
            <v xml:space="preserve">    Cost To Carry Load ($1000)</v>
          </cell>
          <cell r="C1498">
            <v>16174.563549999999</v>
          </cell>
          <cell r="E1498">
            <v>14541.396199999997</v>
          </cell>
          <cell r="G1498">
            <v>18709.052199999998</v>
          </cell>
          <cell r="I1498">
            <v>18709.052199999998</v>
          </cell>
          <cell r="K1498">
            <v>30715.959749999995</v>
          </cell>
          <cell r="M1498">
            <v>49425.011949999993</v>
          </cell>
          <cell r="O1498">
            <v>68134.064149999991</v>
          </cell>
        </row>
        <row r="1500">
          <cell r="A1500" t="str">
            <v xml:space="preserve">  COMBUSTION TURBINES &amp; DIESELS</v>
          </cell>
        </row>
        <row r="1502">
          <cell r="A1502" t="str">
            <v xml:space="preserve">    Output For Load (GWH)</v>
          </cell>
          <cell r="C1502">
            <v>0.39999999999999991</v>
          </cell>
          <cell r="E1502">
            <v>0.7</v>
          </cell>
          <cell r="G1502">
            <v>3.3</v>
          </cell>
          <cell r="I1502">
            <v>0.40000000000000008</v>
          </cell>
          <cell r="K1502">
            <v>1.0999999999999999</v>
          </cell>
          <cell r="M1502">
            <v>4.3999999999999995</v>
          </cell>
          <cell r="O1502">
            <v>4.8</v>
          </cell>
        </row>
        <row r="1503">
          <cell r="A1503" t="str">
            <v xml:space="preserve">    Cost Rate (Mills/KWH)</v>
          </cell>
          <cell r="C1503">
            <v>59.84953037617408</v>
          </cell>
          <cell r="E1503">
            <v>63.041772797467431</v>
          </cell>
          <cell r="G1503">
            <v>42.444142895714272</v>
          </cell>
          <cell r="I1503">
            <v>54.000974997562501</v>
          </cell>
          <cell r="K1503">
            <v>61.881012835442888</v>
          </cell>
          <cell r="M1503">
            <v>47.303373340142421</v>
          </cell>
          <cell r="O1503">
            <v>47.861517945517093</v>
          </cell>
        </row>
        <row r="1504">
          <cell r="A1504" t="str">
            <v xml:space="preserve">    Cost To Carry Load ($1000)</v>
          </cell>
          <cell r="C1504">
            <v>23.939872000000001</v>
          </cell>
          <cell r="E1504">
            <v>44.129303999999998</v>
          </cell>
          <cell r="G1504">
            <v>140.06571399999999</v>
          </cell>
          <cell r="I1504">
            <v>21.600444</v>
          </cell>
          <cell r="K1504">
            <v>68.069175999999999</v>
          </cell>
          <cell r="M1504">
            <v>208.13488999999998</v>
          </cell>
          <cell r="O1504">
            <v>229.73533399999999</v>
          </cell>
        </row>
        <row r="1506">
          <cell r="A1506" t="str">
            <v xml:space="preserve">  HYDRO</v>
          </cell>
        </row>
        <row r="1508">
          <cell r="A1508" t="str">
            <v xml:space="preserve">    Output For Load (GWH)</v>
          </cell>
          <cell r="C1508">
            <v>197.89999999999998</v>
          </cell>
          <cell r="E1508">
            <v>201.2</v>
          </cell>
          <cell r="G1508">
            <v>107.2</v>
          </cell>
          <cell r="I1508">
            <v>146.4</v>
          </cell>
          <cell r="K1508">
            <v>399.09999999999997</v>
          </cell>
          <cell r="M1508">
            <v>506.29999999999995</v>
          </cell>
          <cell r="O1508">
            <v>652.69999999999993</v>
          </cell>
        </row>
        <row r="1509">
          <cell r="A1509" t="str">
            <v xml:space="preserve">    Cost Rate (Mills/KWH)</v>
          </cell>
          <cell r="C1509">
            <v>0</v>
          </cell>
          <cell r="E1509">
            <v>0</v>
          </cell>
          <cell r="G1509">
            <v>0</v>
          </cell>
          <cell r="I1509">
            <v>0</v>
          </cell>
          <cell r="K1509">
            <v>0</v>
          </cell>
          <cell r="M1509">
            <v>0</v>
          </cell>
          <cell r="O1509">
            <v>0</v>
          </cell>
        </row>
        <row r="1510">
          <cell r="A1510" t="str">
            <v xml:space="preserve">    Cost To Carry Load ($1000)</v>
          </cell>
          <cell r="C1510">
            <v>0</v>
          </cell>
          <cell r="E1510">
            <v>0</v>
          </cell>
          <cell r="G1510">
            <v>0</v>
          </cell>
          <cell r="I1510">
            <v>0</v>
          </cell>
          <cell r="K1510">
            <v>0</v>
          </cell>
          <cell r="M1510">
            <v>0</v>
          </cell>
          <cell r="O1510">
            <v>0</v>
          </cell>
        </row>
        <row r="1512">
          <cell r="A1512" t="str">
            <v xml:space="preserve">  COST OF SAFE HARBOR</v>
          </cell>
        </row>
        <row r="1514">
          <cell r="A1514" t="str">
            <v xml:space="preserve">    Quantity (GWH)</v>
          </cell>
          <cell r="C1514">
            <v>121.6</v>
          </cell>
          <cell r="E1514">
            <v>122.19999999999999</v>
          </cell>
          <cell r="G1514">
            <v>37.099999999999994</v>
          </cell>
          <cell r="I1514">
            <v>74.400000000000006</v>
          </cell>
          <cell r="K1514">
            <v>243.79999999999998</v>
          </cell>
          <cell r="M1514">
            <v>280.89999999999998</v>
          </cell>
          <cell r="O1514">
            <v>355.29999999999995</v>
          </cell>
        </row>
        <row r="1515">
          <cell r="A1515" t="str">
            <v xml:space="preserve">    Billing Rate (Mills/KWH)</v>
          </cell>
          <cell r="C1515">
            <v>0</v>
          </cell>
          <cell r="E1515">
            <v>0</v>
          </cell>
          <cell r="G1515">
            <v>0</v>
          </cell>
          <cell r="I1515">
            <v>0</v>
          </cell>
          <cell r="K1515">
            <v>0</v>
          </cell>
          <cell r="M1515">
            <v>0</v>
          </cell>
          <cell r="O1515">
            <v>0</v>
          </cell>
        </row>
        <row r="1516">
          <cell r="A1516" t="str">
            <v xml:space="preserve">    Cost ($1000)</v>
          </cell>
          <cell r="C1516">
            <v>0</v>
          </cell>
          <cell r="E1516">
            <v>0</v>
          </cell>
          <cell r="G1516">
            <v>0</v>
          </cell>
          <cell r="I1516">
            <v>0</v>
          </cell>
          <cell r="K1516">
            <v>0</v>
          </cell>
          <cell r="M1516">
            <v>0</v>
          </cell>
          <cell r="O1516">
            <v>0</v>
          </cell>
        </row>
        <row r="1518">
          <cell r="A1518" t="str">
            <v xml:space="preserve">  INTERCHANGE RETAINED FOR LOAD</v>
          </cell>
        </row>
        <row r="1520">
          <cell r="A1520" t="str">
            <v xml:space="preserve">    Retained Interchange (GWH)</v>
          </cell>
          <cell r="C1520">
            <v>0</v>
          </cell>
          <cell r="E1520">
            <v>0</v>
          </cell>
          <cell r="G1520">
            <v>0</v>
          </cell>
          <cell r="I1520">
            <v>0</v>
          </cell>
          <cell r="K1520">
            <v>0</v>
          </cell>
          <cell r="M1520">
            <v>0</v>
          </cell>
          <cell r="O1520">
            <v>0</v>
          </cell>
        </row>
        <row r="1521">
          <cell r="A1521" t="str">
            <v xml:space="preserve">    Billing Rate (Mills/KWH)</v>
          </cell>
          <cell r="C1521">
            <v>0</v>
          </cell>
          <cell r="E1521">
            <v>0</v>
          </cell>
          <cell r="G1521">
            <v>0</v>
          </cell>
          <cell r="I1521">
            <v>0</v>
          </cell>
          <cell r="K1521">
            <v>0</v>
          </cell>
          <cell r="M1521">
            <v>0</v>
          </cell>
          <cell r="O1521">
            <v>0</v>
          </cell>
        </row>
        <row r="1522">
          <cell r="A1522" t="str">
            <v xml:space="preserve">    Cost ($1000)</v>
          </cell>
          <cell r="C1522">
            <v>0</v>
          </cell>
          <cell r="E1522">
            <v>0</v>
          </cell>
          <cell r="G1522">
            <v>0</v>
          </cell>
          <cell r="I1522">
            <v>0</v>
          </cell>
          <cell r="K1522">
            <v>0</v>
          </cell>
          <cell r="M1522">
            <v>0</v>
          </cell>
          <cell r="O1522">
            <v>0</v>
          </cell>
        </row>
        <row r="1524">
          <cell r="A1524" t="str">
            <v xml:space="preserve">  OTHER PURCHASES FOR LOAD</v>
          </cell>
        </row>
        <row r="1526">
          <cell r="A1526" t="str">
            <v xml:space="preserve">    Other Purchases (GWH)</v>
          </cell>
          <cell r="C1526">
            <v>7660</v>
          </cell>
          <cell r="E1526">
            <v>9769.1</v>
          </cell>
          <cell r="G1526">
            <v>12859.4</v>
          </cell>
          <cell r="I1526">
            <v>7328.7</v>
          </cell>
          <cell r="K1526">
            <v>17429.099999999999</v>
          </cell>
          <cell r="M1526">
            <v>30288.5</v>
          </cell>
          <cell r="O1526">
            <v>37617.199999999997</v>
          </cell>
        </row>
        <row r="1527">
          <cell r="A1527" t="str">
            <v xml:space="preserve">    Billing Rate (Mills/KWH)</v>
          </cell>
          <cell r="C1527">
            <v>28.953832620289237</v>
          </cell>
          <cell r="E1527">
            <v>32.471802855944723</v>
          </cell>
          <cell r="G1527">
            <v>55.705954936953212</v>
          </cell>
          <cell r="I1527">
            <v>26.153069430811037</v>
          </cell>
          <cell r="K1527">
            <v>30.925672994126217</v>
          </cell>
          <cell r="M1527">
            <v>41.446483125389719</v>
          </cell>
          <cell r="O1527">
            <v>38.466972664368541</v>
          </cell>
        </row>
        <row r="1528">
          <cell r="A1528" t="str">
            <v xml:space="preserve">    Cost ($1000)</v>
          </cell>
          <cell r="C1528">
            <v>221786.35790036939</v>
          </cell>
          <cell r="E1528">
            <v>317220.28931248141</v>
          </cell>
          <cell r="G1528">
            <v>716345.15697196207</v>
          </cell>
          <cell r="I1528">
            <v>191667.99996373791</v>
          </cell>
          <cell r="K1528">
            <v>539006.64721285086</v>
          </cell>
          <cell r="M1528">
            <v>1255351.8041848131</v>
          </cell>
          <cell r="O1528">
            <v>1447019.8041485511</v>
          </cell>
        </row>
        <row r="1530">
          <cell r="A1530" t="str">
            <v xml:space="preserve">  NON-UTILITY GENERATION FOR LOAD</v>
          </cell>
        </row>
        <row r="1532">
          <cell r="A1532" t="str">
            <v xml:space="preserve">    Quantity (GWH)</v>
          </cell>
          <cell r="C1532">
            <v>646.20000000000005</v>
          </cell>
          <cell r="E1532">
            <v>639.4</v>
          </cell>
          <cell r="G1532">
            <v>597.59999999999991</v>
          </cell>
          <cell r="I1532">
            <v>654.09999999999991</v>
          </cell>
          <cell r="K1532">
            <v>1285.5999999999999</v>
          </cell>
          <cell r="M1532">
            <v>1883.1999999999998</v>
          </cell>
          <cell r="O1532">
            <v>2537.2999999999997</v>
          </cell>
        </row>
        <row r="1533">
          <cell r="A1533" t="str">
            <v xml:space="preserve">    Cost Rate (Mills/KWH)</v>
          </cell>
          <cell r="C1533">
            <v>65.199999899102451</v>
          </cell>
          <cell r="E1533">
            <v>65.199999898029418</v>
          </cell>
          <cell r="G1533">
            <v>65.199999890896933</v>
          </cell>
          <cell r="I1533">
            <v>65.19999990032106</v>
          </cell>
          <cell r="K1533">
            <v>65.19999994928439</v>
          </cell>
          <cell r="M1533">
            <v>65.199999965378083</v>
          </cell>
          <cell r="O1533">
            <v>65.19999997430341</v>
          </cell>
        </row>
        <row r="1534">
          <cell r="A1534" t="str">
            <v xml:space="preserve">    Cost ($1000)</v>
          </cell>
          <cell r="C1534">
            <v>42132.240000000005</v>
          </cell>
          <cell r="E1534">
            <v>41688.880000000005</v>
          </cell>
          <cell r="G1534">
            <v>38963.520000000004</v>
          </cell>
          <cell r="I1534">
            <v>42647.32</v>
          </cell>
          <cell r="K1534">
            <v>83821.12000000001</v>
          </cell>
          <cell r="M1534">
            <v>122784.64000000001</v>
          </cell>
          <cell r="O1534">
            <v>165431.96000000002</v>
          </cell>
        </row>
        <row r="1536">
          <cell r="A1536" t="str">
            <v xml:space="preserve">  PASNY AND BORDERLINES</v>
          </cell>
        </row>
        <row r="1538">
          <cell r="A1538" t="str">
            <v xml:space="preserve">    Quantity (GWH)</v>
          </cell>
          <cell r="C1538">
            <v>7.5</v>
          </cell>
          <cell r="E1538">
            <v>7.5</v>
          </cell>
          <cell r="G1538">
            <v>7.5</v>
          </cell>
          <cell r="I1538">
            <v>7.5</v>
          </cell>
          <cell r="K1538">
            <v>15</v>
          </cell>
          <cell r="M1538">
            <v>22.5</v>
          </cell>
          <cell r="O1538">
            <v>30</v>
          </cell>
        </row>
        <row r="1539">
          <cell r="A1539" t="str">
            <v xml:space="preserve">    Cost Rate (Mills/KWH)</v>
          </cell>
          <cell r="C1539">
            <v>23.359996885333747</v>
          </cell>
          <cell r="E1539">
            <v>23.359996885333747</v>
          </cell>
          <cell r="G1539">
            <v>23.359996885333747</v>
          </cell>
          <cell r="I1539">
            <v>23.359996885333747</v>
          </cell>
          <cell r="K1539">
            <v>23.359998442666772</v>
          </cell>
          <cell r="M1539">
            <v>23.359998961777819</v>
          </cell>
          <cell r="O1539">
            <v>23.359999221333357</v>
          </cell>
        </row>
        <row r="1540">
          <cell r="A1540" t="str">
            <v xml:space="preserve">    Cost ($1000)</v>
          </cell>
          <cell r="C1540">
            <v>175.2</v>
          </cell>
          <cell r="E1540">
            <v>175.2</v>
          </cell>
          <cell r="G1540">
            <v>175.2</v>
          </cell>
          <cell r="I1540">
            <v>175.2</v>
          </cell>
          <cell r="K1540">
            <v>350.4</v>
          </cell>
          <cell r="M1540">
            <v>525.59999999999991</v>
          </cell>
          <cell r="O1540">
            <v>700.8</v>
          </cell>
        </row>
        <row r="1542">
          <cell r="A1542" t="str">
            <v xml:space="preserve">  PP&amp;L SHARE OF EHV CHARGES (Page 14)</v>
          </cell>
          <cell r="C1542">
            <v>4775.9984133203134</v>
          </cell>
          <cell r="E1542">
            <v>6041.4228745688115</v>
          </cell>
          <cell r="G1542">
            <v>7895.6440306915938</v>
          </cell>
          <cell r="I1542">
            <v>4590.6740825166116</v>
          </cell>
          <cell r="K1542">
            <v>10817.421287889125</v>
          </cell>
          <cell r="M1542">
            <v>18713.065318580717</v>
          </cell>
          <cell r="O1542">
            <v>23303.739401097329</v>
          </cell>
        </row>
        <row r="1544">
          <cell r="A1544" t="str">
            <v xml:space="preserve">  TOTAL COST TO SUPPLY SYSTEM OUTPUT (INC UGI)</v>
          </cell>
        </row>
        <row r="1545">
          <cell r="A1545" t="str">
            <v xml:space="preserve">    Total To Supply System Output</v>
          </cell>
          <cell r="C1545" t="e">
            <v>#REF!</v>
          </cell>
          <cell r="E1545" t="e">
            <v>#REF!</v>
          </cell>
          <cell r="G1545" t="e">
            <v>#REF!</v>
          </cell>
          <cell r="I1545" t="e">
            <v>#REF!</v>
          </cell>
          <cell r="K1545" t="e">
            <v>#REF!</v>
          </cell>
          <cell r="M1545" t="e">
            <v>#REF!</v>
          </cell>
          <cell r="O1545" t="e">
            <v>#REF!</v>
          </cell>
        </row>
        <row r="1546">
          <cell r="A1546" t="str">
            <v xml:space="preserve">    System Output (inc UGI)</v>
          </cell>
          <cell r="C1546">
            <v>7406.3</v>
          </cell>
          <cell r="E1546">
            <v>6118.7</v>
          </cell>
          <cell r="G1546">
            <v>6633.7999999999993</v>
          </cell>
          <cell r="I1546">
            <v>6920.7999999999993</v>
          </cell>
          <cell r="K1546">
            <v>13525</v>
          </cell>
          <cell r="M1546">
            <v>20158.8</v>
          </cell>
          <cell r="O1546">
            <v>27079.599999999999</v>
          </cell>
        </row>
        <row r="1547">
          <cell r="A1547" t="str">
            <v xml:space="preserve">    Cost Rate (Mills/KWH)</v>
          </cell>
          <cell r="C1547">
            <v>15</v>
          </cell>
          <cell r="E1547">
            <v>15.78</v>
          </cell>
          <cell r="G1547">
            <v>14.79</v>
          </cell>
          <cell r="I1547">
            <v>13.44</v>
          </cell>
          <cell r="K1547">
            <v>15.35</v>
          </cell>
          <cell r="M1547">
            <v>15.17</v>
          </cell>
          <cell r="O1547">
            <v>14.73</v>
          </cell>
        </row>
        <row r="1548">
          <cell r="A1548" t="str">
            <v xml:space="preserve">    Cost ($1000)</v>
          </cell>
          <cell r="C1548">
            <v>111104.92999768967</v>
          </cell>
          <cell r="E1548">
            <v>96529.035691050231</v>
          </cell>
          <cell r="G1548">
            <v>98140.232476653633</v>
          </cell>
          <cell r="I1548">
            <v>93017.078322254514</v>
          </cell>
          <cell r="K1548">
            <v>207633.9656887399</v>
          </cell>
          <cell r="M1548">
            <v>305774.19816539355</v>
          </cell>
          <cell r="O1548">
            <v>398791.27648764808</v>
          </cell>
        </row>
        <row r="1550">
          <cell r="A1550" t="str">
            <v>COST FOR PPUC CUST. ($1000)</v>
          </cell>
          <cell r="B1550">
            <v>1</v>
          </cell>
          <cell r="C1550">
            <v>111104.9</v>
          </cell>
          <cell r="E1550">
            <v>96528.9</v>
          </cell>
          <cell r="G1550">
            <v>98140.2</v>
          </cell>
          <cell r="I1550">
            <v>93017.099999999991</v>
          </cell>
          <cell r="K1550">
            <v>207633.8</v>
          </cell>
          <cell r="M1550">
            <v>305774</v>
          </cell>
          <cell r="O1550">
            <v>398791.1</v>
          </cell>
        </row>
        <row r="1551">
          <cell r="A1551" t="str">
            <v xml:space="preserve">    ECR Cost Check ($1000)</v>
          </cell>
          <cell r="C1551">
            <v>117377.2</v>
          </cell>
          <cell r="E1551">
            <v>107032.6</v>
          </cell>
          <cell r="G1551">
            <v>116972.9</v>
          </cell>
          <cell r="I1551">
            <v>98387</v>
          </cell>
          <cell r="K1551">
            <v>224409.8</v>
          </cell>
          <cell r="M1551">
            <v>341382.69999999995</v>
          </cell>
          <cell r="O1551">
            <v>439769.69999999995</v>
          </cell>
        </row>
        <row r="1552">
          <cell r="F1552" t="str">
            <v xml:space="preserve">                            RECONCILIATION OF</v>
          </cell>
        </row>
        <row r="1553">
          <cell r="F1553" t="str">
            <v>ENERGY COST RECOVERED THROUGH ECR</v>
          </cell>
          <cell r="L1553" t="str">
            <v>CASE:2001 FORECAST</v>
          </cell>
          <cell r="O1553" t="str">
            <v xml:space="preserve">      10-R</v>
          </cell>
        </row>
        <row r="1554">
          <cell r="C1554" t="str">
            <v xml:space="preserve">                </v>
          </cell>
          <cell r="F1554" t="str">
            <v xml:space="preserve">                                    (Thousands of Dollars)</v>
          </cell>
          <cell r="L1554">
            <v>36851</v>
          </cell>
        </row>
        <row r="1557">
          <cell r="C1557" t="str">
            <v>JANUARY</v>
          </cell>
          <cell r="D1557" t="str">
            <v>FEBRUARY</v>
          </cell>
          <cell r="E1557" t="str">
            <v>MARCH</v>
          </cell>
          <cell r="F1557" t="str">
            <v>APRIL</v>
          </cell>
          <cell r="G1557" t="str">
            <v>MAY</v>
          </cell>
          <cell r="H1557" t="str">
            <v>JUNE</v>
          </cell>
          <cell r="I1557" t="str">
            <v>JULY</v>
          </cell>
          <cell r="J1557" t="str">
            <v>AUGUST</v>
          </cell>
          <cell r="K1557" t="str">
            <v>SEPTEMBER</v>
          </cell>
          <cell r="L1557" t="str">
            <v>OCTOBER</v>
          </cell>
          <cell r="M1557" t="str">
            <v>NOVEMBER</v>
          </cell>
          <cell r="N1557" t="str">
            <v>DECEMBER</v>
          </cell>
          <cell r="O1557" t="str">
            <v>TOTAL</v>
          </cell>
        </row>
        <row r="1558">
          <cell r="A1558" t="str">
            <v xml:space="preserve">          (1) COST OF</v>
          </cell>
        </row>
        <row r="1559">
          <cell r="A1559" t="str">
            <v>GENERATION AND PURCHASES FOR LOAD</v>
          </cell>
        </row>
        <row r="1560">
          <cell r="A1560" t="str">
            <v>(Cost to Supply System Output-Page 16)</v>
          </cell>
          <cell r="C1560">
            <v>37413.236370958999</v>
          </cell>
          <cell r="D1560">
            <v>36939.086065993448</v>
          </cell>
          <cell r="E1560">
            <v>36752.60756073724</v>
          </cell>
          <cell r="F1560">
            <v>32905.549747841636</v>
          </cell>
          <cell r="G1560">
            <v>30749.337183237018</v>
          </cell>
          <cell r="H1560">
            <v>32874.148759971577</v>
          </cell>
          <cell r="I1560">
            <v>36250.708350988891</v>
          </cell>
          <cell r="J1560">
            <v>33958.520197341219</v>
          </cell>
          <cell r="K1560">
            <v>27931.00392832352</v>
          </cell>
          <cell r="L1560">
            <v>27111.776745307216</v>
          </cell>
          <cell r="M1560">
            <v>29479.08092103331</v>
          </cell>
          <cell r="N1560">
            <v>36426.220655913989</v>
          </cell>
          <cell r="O1560">
            <v>398791.1</v>
          </cell>
        </row>
        <row r="1563">
          <cell r="A1563" t="str">
            <v xml:space="preserve">   (2) PJM INTERCHANGE SAVINGS</v>
          </cell>
        </row>
        <row r="1564">
          <cell r="A1564" t="str">
            <v>(Interchange Savings - Page 15)</v>
          </cell>
          <cell r="C1564">
            <v>11496.3</v>
          </cell>
          <cell r="D1564">
            <v>10772.699999999999</v>
          </cell>
          <cell r="E1564">
            <v>3752.0999999999995</v>
          </cell>
          <cell r="F1564">
            <v>4.4000000000000004</v>
          </cell>
          <cell r="G1564">
            <v>5959.1</v>
          </cell>
          <cell r="H1564">
            <v>26101.5</v>
          </cell>
          <cell r="I1564">
            <v>42878.100000000006</v>
          </cell>
          <cell r="J1564">
            <v>41807.599999999991</v>
          </cell>
          <cell r="K1564">
            <v>15203.800000000001</v>
          </cell>
          <cell r="L1564">
            <v>8109.7999999999993</v>
          </cell>
          <cell r="M1564">
            <v>5545.7000000000007</v>
          </cell>
          <cell r="N1564">
            <v>7274</v>
          </cell>
          <cell r="O1564">
            <v>178905.09999999998</v>
          </cell>
        </row>
        <row r="1567">
          <cell r="A1567" t="str">
            <v xml:space="preserve">    (3) 2-PARTY SAVINGS</v>
          </cell>
        </row>
        <row r="1568">
          <cell r="A1568" t="str">
            <v>(Total Savings for Customers - Pge 14)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  <cell r="K1568">
            <v>0</v>
          </cell>
          <cell r="L1568">
            <v>0</v>
          </cell>
          <cell r="M1568">
            <v>0</v>
          </cell>
          <cell r="N1568">
            <v>0</v>
          </cell>
          <cell r="O1568">
            <v>0</v>
          </cell>
        </row>
        <row r="1570">
          <cell r="C1570" t="str">
            <v xml:space="preserve"> =========</v>
          </cell>
          <cell r="D1570" t="str">
            <v xml:space="preserve"> =========</v>
          </cell>
          <cell r="E1570" t="str">
            <v xml:space="preserve"> =========</v>
          </cell>
          <cell r="F1570" t="str">
            <v xml:space="preserve"> =========</v>
          </cell>
          <cell r="G1570" t="str">
            <v xml:space="preserve"> =========</v>
          </cell>
          <cell r="H1570" t="str">
            <v xml:space="preserve"> =========</v>
          </cell>
          <cell r="I1570" t="str">
            <v xml:space="preserve"> =========</v>
          </cell>
          <cell r="J1570" t="str">
            <v xml:space="preserve"> =========</v>
          </cell>
          <cell r="K1570" t="str">
            <v xml:space="preserve"> =========</v>
          </cell>
          <cell r="L1570" t="str">
            <v xml:space="preserve"> =========</v>
          </cell>
          <cell r="M1570" t="str">
            <v xml:space="preserve"> =========</v>
          </cell>
          <cell r="N1570" t="str">
            <v xml:space="preserve"> =========</v>
          </cell>
          <cell r="O1570" t="str">
            <v xml:space="preserve"> ==========</v>
          </cell>
        </row>
        <row r="1572">
          <cell r="A1572" t="str">
            <v>ENERGY COST APPLICABLE TO ECR</v>
          </cell>
          <cell r="C1572">
            <v>25916.936370959</v>
          </cell>
          <cell r="D1572">
            <v>26166.386065993451</v>
          </cell>
          <cell r="E1572">
            <v>33000.507560737242</v>
          </cell>
          <cell r="F1572">
            <v>32901.149747841635</v>
          </cell>
          <cell r="G1572">
            <v>24790.237183237019</v>
          </cell>
          <cell r="H1572">
            <v>6772.6487599715765</v>
          </cell>
          <cell r="I1572">
            <v>-6627.3916490111151</v>
          </cell>
          <cell r="J1572">
            <v>-7849.0798026587727</v>
          </cell>
          <cell r="K1572">
            <v>12727.203928323519</v>
          </cell>
          <cell r="L1572">
            <v>19001.976745307216</v>
          </cell>
          <cell r="M1572">
            <v>23933.380921033309</v>
          </cell>
          <cell r="N1572">
            <v>29152.220655913989</v>
          </cell>
          <cell r="O1572">
            <v>219886.00000000003</v>
          </cell>
        </row>
        <row r="1573">
          <cell r="A1573" t="str">
            <v xml:space="preserve">        (1)-(2)-(3)</v>
          </cell>
        </row>
        <row r="1575">
          <cell r="A1575" t="str">
            <v>------------------------------</v>
          </cell>
          <cell r="B1575" t="str">
            <v>------------------------------</v>
          </cell>
          <cell r="C1575" t="str">
            <v>------------------------------</v>
          </cell>
          <cell r="D1575" t="str">
            <v>------------------------------</v>
          </cell>
          <cell r="E1575" t="str">
            <v>------------------------------</v>
          </cell>
          <cell r="F1575" t="str">
            <v>------------------------------</v>
          </cell>
          <cell r="G1575" t="str">
            <v>------------------------------</v>
          </cell>
          <cell r="H1575" t="str">
            <v>------------------------------</v>
          </cell>
          <cell r="I1575" t="str">
            <v>------------------------------</v>
          </cell>
          <cell r="J1575" t="str">
            <v>------------------------------</v>
          </cell>
          <cell r="K1575" t="str">
            <v>------------------------------</v>
          </cell>
          <cell r="L1575" t="str">
            <v>------------------------------</v>
          </cell>
          <cell r="M1575" t="str">
            <v>------------------------------</v>
          </cell>
          <cell r="N1575" t="str">
            <v>------------------------------</v>
          </cell>
          <cell r="O1575" t="str">
            <v>-----------</v>
          </cell>
        </row>
        <row r="1577">
          <cell r="A1577" t="str">
            <v>ENERGY COST APPLICABLE TO ECR</v>
          </cell>
          <cell r="C1577">
            <v>28269.100854707976</v>
          </cell>
          <cell r="D1577">
            <v>28323.378132738319</v>
          </cell>
          <cell r="E1577">
            <v>34763.622321873991</v>
          </cell>
          <cell r="F1577">
            <v>33627.576922333974</v>
          </cell>
          <cell r="G1577">
            <v>28219.676244584785</v>
          </cell>
          <cell r="H1577">
            <v>13120.338083650049</v>
          </cell>
          <cell r="I1577">
            <v>439.15625209216751</v>
          </cell>
          <cell r="J1577">
            <v>-834.83136105593348</v>
          </cell>
          <cell r="K1577">
            <v>17479.00177965542</v>
          </cell>
          <cell r="L1577">
            <v>20596.549602539591</v>
          </cell>
          <cell r="M1577">
            <v>25517.945273212623</v>
          </cell>
          <cell r="N1577">
            <v>31343.123005764373</v>
          </cell>
          <cell r="O1577">
            <v>260864.60000000003</v>
          </cell>
        </row>
        <row r="1579">
          <cell r="B1579">
            <v>312.84699999999998</v>
          </cell>
          <cell r="C1579">
            <v>281.935</v>
          </cell>
          <cell r="D1579">
            <v>312.84699999999998</v>
          </cell>
          <cell r="E1579">
            <v>302.577</v>
          </cell>
          <cell r="F1579">
            <v>312.84699999999998</v>
          </cell>
          <cell r="G1579">
            <v>302.577</v>
          </cell>
          <cell r="H1579">
            <v>312.34699999999998</v>
          </cell>
          <cell r="I1579">
            <v>312.34699999999998</v>
          </cell>
          <cell r="J1579">
            <v>302.577</v>
          </cell>
          <cell r="K1579">
            <v>312.71899999999999</v>
          </cell>
          <cell r="L1579">
            <v>302.577</v>
          </cell>
          <cell r="M1579">
            <v>312.34699999999998</v>
          </cell>
        </row>
        <row r="1584">
          <cell r="A1584" t="str">
            <v>PROMOD INPUT DATA</v>
          </cell>
        </row>
        <row r="1586">
          <cell r="A1586" t="str">
            <v>SET CURSOR ON B2245 TO IMPORT</v>
          </cell>
          <cell r="B1586" t="str">
            <v xml:space="preserve">    \/   EXTRACT.PRN FILE AS NUMBERS</v>
          </cell>
        </row>
        <row r="1587">
          <cell r="A1587" t="str">
            <v>SAFEGEN1</v>
          </cell>
          <cell r="B1587">
            <v>1</v>
          </cell>
          <cell r="C1587">
            <v>31.4</v>
          </cell>
          <cell r="D1587">
            <v>32.700000000000003</v>
          </cell>
          <cell r="E1587">
            <v>57.5</v>
          </cell>
          <cell r="F1587">
            <v>56.9</v>
          </cell>
          <cell r="G1587">
            <v>41.8</v>
          </cell>
          <cell r="H1587">
            <v>23.5</v>
          </cell>
          <cell r="I1587">
            <v>15.6</v>
          </cell>
          <cell r="J1587">
            <v>11.2</v>
          </cell>
          <cell r="K1587">
            <v>10.3</v>
          </cell>
          <cell r="L1587">
            <v>15.8</v>
          </cell>
          <cell r="M1587">
            <v>25.4</v>
          </cell>
          <cell r="N1587">
            <v>33.200000000000003</v>
          </cell>
          <cell r="O1587" t="str">
            <v xml:space="preserve"> </v>
          </cell>
        </row>
        <row r="1588">
          <cell r="A1588" t="str">
            <v>NUGS</v>
          </cell>
          <cell r="B1588">
            <v>1</v>
          </cell>
          <cell r="C1588">
            <v>205.79067441015079</v>
          </cell>
          <cell r="D1588">
            <v>229.25095800973722</v>
          </cell>
          <cell r="E1588">
            <v>211.05760615924689</v>
          </cell>
          <cell r="F1588">
            <v>204.27769531000646</v>
          </cell>
          <cell r="G1588">
            <v>201.49096692499666</v>
          </cell>
          <cell r="H1588">
            <v>233.60819523653024</v>
          </cell>
          <cell r="I1588">
            <v>211.06774137713001</v>
          </cell>
          <cell r="J1588">
            <v>200.21554620168638</v>
          </cell>
          <cell r="K1588">
            <v>186.33708909955499</v>
          </cell>
          <cell r="L1588">
            <v>201.67597120228893</v>
          </cell>
          <cell r="M1588">
            <v>213.17303883425851</v>
          </cell>
          <cell r="N1588">
            <v>239.24151723441292</v>
          </cell>
        </row>
        <row r="1589">
          <cell r="A1589" t="str">
            <v>INTCHPCH1</v>
          </cell>
          <cell r="B1589">
            <v>1</v>
          </cell>
          <cell r="C1589">
            <v>0</v>
          </cell>
          <cell r="D1589">
            <v>0</v>
          </cell>
          <cell r="E1589">
            <v>0</v>
          </cell>
          <cell r="F1589">
            <v>0</v>
          </cell>
          <cell r="G1589">
            <v>0</v>
          </cell>
          <cell r="H1589">
            <v>0</v>
          </cell>
          <cell r="I1589">
            <v>0</v>
          </cell>
          <cell r="J1589">
            <v>0</v>
          </cell>
          <cell r="K1589">
            <v>0</v>
          </cell>
          <cell r="L1589">
            <v>0</v>
          </cell>
          <cell r="M1589">
            <v>0</v>
          </cell>
          <cell r="N1589">
            <v>0</v>
          </cell>
        </row>
        <row r="1590">
          <cell r="A1590" t="str">
            <v xml:space="preserve">BIONPK1 </v>
          </cell>
          <cell r="B1590">
            <v>1</v>
          </cell>
          <cell r="C1590">
            <v>8.6669999999999998</v>
          </cell>
          <cell r="D1590">
            <v>2.802</v>
          </cell>
          <cell r="E1590">
            <v>8.5090000000000003</v>
          </cell>
          <cell r="F1590">
            <v>4.0119999999999996</v>
          </cell>
          <cell r="G1590">
            <v>16.027999999999999</v>
          </cell>
          <cell r="H1590">
            <v>15.278</v>
          </cell>
          <cell r="I1590">
            <v>11.694000000000001</v>
          </cell>
          <cell r="J1590">
            <v>8.9220000000000006</v>
          </cell>
          <cell r="K1590">
            <v>7.7370000000000001</v>
          </cell>
          <cell r="L1590">
            <v>1.68</v>
          </cell>
          <cell r="M1590">
            <v>10.561999999999999</v>
          </cell>
          <cell r="N1590">
            <v>11.305999999999999</v>
          </cell>
        </row>
        <row r="1591">
          <cell r="A1591" t="str">
            <v>BIONPK2</v>
          </cell>
          <cell r="B1591">
            <v>2</v>
          </cell>
          <cell r="C1591">
            <v>9.2859999999999996</v>
          </cell>
          <cell r="D1591">
            <v>3.0579999999999998</v>
          </cell>
          <cell r="E1591">
            <v>9.4510000000000005</v>
          </cell>
          <cell r="F1591">
            <v>4.6689999999999996</v>
          </cell>
          <cell r="G1591">
            <v>18.123000000000001</v>
          </cell>
          <cell r="H1591">
            <v>17.440999999999999</v>
          </cell>
          <cell r="I1591">
            <v>13.22</v>
          </cell>
          <cell r="J1591">
            <v>10.218999999999999</v>
          </cell>
          <cell r="K1591">
            <v>2.9079999999999999</v>
          </cell>
          <cell r="L1591">
            <v>0.47399999999999998</v>
          </cell>
          <cell r="M1591">
            <v>14.994</v>
          </cell>
          <cell r="N1591">
            <v>10.212999999999999</v>
          </cell>
        </row>
        <row r="1592">
          <cell r="A1592" t="str">
            <v>BIONPK3</v>
          </cell>
          <cell r="B1592">
            <v>3</v>
          </cell>
          <cell r="C1592">
            <v>12.166</v>
          </cell>
          <cell r="D1592">
            <v>3.8620000000000001</v>
          </cell>
          <cell r="E1592">
            <v>11.82</v>
          </cell>
          <cell r="F1592">
            <v>5.5650000000000004</v>
          </cell>
          <cell r="G1592">
            <v>39.008000000000003</v>
          </cell>
          <cell r="H1592">
            <v>40.231999999999999</v>
          </cell>
          <cell r="I1592">
            <v>30.523</v>
          </cell>
          <cell r="J1592">
            <v>21.643999999999998</v>
          </cell>
          <cell r="K1592">
            <v>17.956</v>
          </cell>
          <cell r="L1592">
            <v>1.8879999999999999</v>
          </cell>
          <cell r="M1592">
            <v>20.823</v>
          </cell>
          <cell r="N1592">
            <v>15.512</v>
          </cell>
        </row>
        <row r="1593">
          <cell r="A1593" t="str">
            <v>MTONPK1</v>
          </cell>
          <cell r="B1593">
            <v>1</v>
          </cell>
          <cell r="C1593">
            <v>4.9290000000000003</v>
          </cell>
          <cell r="D1593">
            <v>1.575</v>
          </cell>
          <cell r="E1593">
            <v>5.9509999999999996</v>
          </cell>
          <cell r="F1593">
            <v>5.8209999999999997</v>
          </cell>
          <cell r="G1593">
            <v>19.698</v>
          </cell>
          <cell r="H1593">
            <v>9.3420000000000005</v>
          </cell>
          <cell r="I1593">
            <v>7.2460000000000004</v>
          </cell>
          <cell r="J1593">
            <v>3.681</v>
          </cell>
          <cell r="K1593">
            <v>1.996</v>
          </cell>
          <cell r="L1593">
            <v>1.3049999999999999</v>
          </cell>
          <cell r="M1593">
            <v>13.988</v>
          </cell>
          <cell r="N1593">
            <v>10.544</v>
          </cell>
        </row>
        <row r="1594">
          <cell r="A1594" t="str">
            <v>MTONPK2</v>
          </cell>
          <cell r="B1594">
            <v>2</v>
          </cell>
          <cell r="C1594">
            <v>4.4749999999999996</v>
          </cell>
          <cell r="D1594">
            <v>1.4039999999999999</v>
          </cell>
          <cell r="E1594">
            <v>4.2889999999999997</v>
          </cell>
          <cell r="F1594">
            <v>4.8979999999999997</v>
          </cell>
          <cell r="G1594">
            <v>16.553000000000001</v>
          </cell>
          <cell r="H1594">
            <v>8.4359999999999999</v>
          </cell>
          <cell r="I1594">
            <v>6.4329999999999998</v>
          </cell>
          <cell r="J1594">
            <v>3.8530000000000002</v>
          </cell>
          <cell r="K1594">
            <v>4.7169999999999996</v>
          </cell>
          <cell r="L1594">
            <v>1.093</v>
          </cell>
          <cell r="M1594">
            <v>11.978999999999999</v>
          </cell>
          <cell r="N1594">
            <v>8.952</v>
          </cell>
        </row>
        <row r="1595">
          <cell r="A1595" t="str">
            <v>SBYONPK1</v>
          </cell>
          <cell r="B1595">
            <v>1</v>
          </cell>
          <cell r="C1595">
            <v>0</v>
          </cell>
          <cell r="D1595">
            <v>0</v>
          </cell>
          <cell r="E1595">
            <v>0</v>
          </cell>
          <cell r="F1595">
            <v>0</v>
          </cell>
          <cell r="G1595">
            <v>0</v>
          </cell>
          <cell r="H1595">
            <v>0</v>
          </cell>
          <cell r="I1595">
            <v>0</v>
          </cell>
          <cell r="J1595">
            <v>0</v>
          </cell>
          <cell r="K1595">
            <v>0</v>
          </cell>
          <cell r="L1595">
            <v>0</v>
          </cell>
          <cell r="M1595">
            <v>0</v>
          </cell>
          <cell r="N1595">
            <v>0</v>
          </cell>
        </row>
        <row r="1596">
          <cell r="A1596" t="str">
            <v>SBYONPK3</v>
          </cell>
          <cell r="B1596">
            <v>3</v>
          </cell>
          <cell r="C1596">
            <v>0</v>
          </cell>
          <cell r="D1596">
            <v>0</v>
          </cell>
          <cell r="E1596">
            <v>0</v>
          </cell>
          <cell r="F1596">
            <v>0</v>
          </cell>
          <cell r="G1596">
            <v>0</v>
          </cell>
          <cell r="H1596">
            <v>0</v>
          </cell>
          <cell r="I1596">
            <v>0</v>
          </cell>
          <cell r="J1596">
            <v>0</v>
          </cell>
          <cell r="K1596">
            <v>0</v>
          </cell>
          <cell r="L1596">
            <v>0</v>
          </cell>
          <cell r="M1596">
            <v>0</v>
          </cell>
          <cell r="N1596">
            <v>0</v>
          </cell>
        </row>
        <row r="1597">
          <cell r="A1597" t="str">
            <v>SBYONPK4</v>
          </cell>
          <cell r="B1597">
            <v>4</v>
          </cell>
          <cell r="C1597">
            <v>0</v>
          </cell>
          <cell r="D1597">
            <v>0</v>
          </cell>
          <cell r="E1597">
            <v>0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  <cell r="M1597">
            <v>0</v>
          </cell>
          <cell r="N1597">
            <v>0</v>
          </cell>
        </row>
        <row r="1598">
          <cell r="A1598" t="str">
            <v>HLTONPK1</v>
          </cell>
          <cell r="B1598">
            <v>1</v>
          </cell>
          <cell r="C1598">
            <v>0</v>
          </cell>
          <cell r="D1598">
            <v>0</v>
          </cell>
          <cell r="E1598">
            <v>0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  <cell r="M1598">
            <v>0</v>
          </cell>
          <cell r="N1598">
            <v>0</v>
          </cell>
        </row>
        <row r="1599">
          <cell r="A1599" t="str">
            <v>MNONPK1</v>
          </cell>
          <cell r="B1599">
            <v>1</v>
          </cell>
          <cell r="C1599">
            <v>9.6419999999999995</v>
          </cell>
          <cell r="D1599">
            <v>2.4900000000000002</v>
          </cell>
          <cell r="E1599">
            <v>7.8010000000000002</v>
          </cell>
          <cell r="F1599">
            <v>1.8169999999999999</v>
          </cell>
          <cell r="G1599">
            <v>0</v>
          </cell>
          <cell r="H1599">
            <v>23.093</v>
          </cell>
          <cell r="I1599">
            <v>20.981999999999999</v>
          </cell>
          <cell r="J1599">
            <v>16.422999999999998</v>
          </cell>
          <cell r="K1599">
            <v>12.943</v>
          </cell>
          <cell r="L1599">
            <v>1.885</v>
          </cell>
          <cell r="M1599">
            <v>13.237</v>
          </cell>
          <cell r="N1599">
            <v>10.914999999999999</v>
          </cell>
        </row>
        <row r="1600">
          <cell r="A1600" t="str">
            <v>MNONPK2</v>
          </cell>
          <cell r="B1600">
            <v>2</v>
          </cell>
          <cell r="C1600">
            <v>11.547000000000001</v>
          </cell>
          <cell r="D1600">
            <v>3.5640000000000001</v>
          </cell>
          <cell r="E1600">
            <v>7.64</v>
          </cell>
          <cell r="F1600">
            <v>5.173</v>
          </cell>
          <cell r="G1600">
            <v>23.846</v>
          </cell>
          <cell r="H1600">
            <v>23.527000000000001</v>
          </cell>
          <cell r="I1600">
            <v>18.34</v>
          </cell>
          <cell r="J1600">
            <v>14.051</v>
          </cell>
          <cell r="K1600">
            <v>12.167</v>
          </cell>
          <cell r="L1600">
            <v>1.835</v>
          </cell>
          <cell r="M1600">
            <v>23.100999999999999</v>
          </cell>
          <cell r="N1600">
            <v>14.337</v>
          </cell>
        </row>
        <row r="1601">
          <cell r="A1601" t="str">
            <v>BIOFPK1</v>
          </cell>
          <cell r="B1601">
            <v>1</v>
          </cell>
          <cell r="C1601">
            <v>31.26</v>
          </cell>
          <cell r="D1601">
            <v>13.991</v>
          </cell>
          <cell r="E1601">
            <v>28.28</v>
          </cell>
          <cell r="F1601">
            <v>21.783000000000001</v>
          </cell>
          <cell r="G1601">
            <v>47.738</v>
          </cell>
          <cell r="H1601">
            <v>36.167999999999999</v>
          </cell>
          <cell r="I1601">
            <v>28.815000000000001</v>
          </cell>
          <cell r="J1601">
            <v>29.045000000000002</v>
          </cell>
          <cell r="K1601">
            <v>31.413</v>
          </cell>
          <cell r="L1601">
            <v>21.513000000000002</v>
          </cell>
          <cell r="M1601">
            <v>30.908999999999999</v>
          </cell>
          <cell r="N1601">
            <v>37.366</v>
          </cell>
        </row>
        <row r="1602">
          <cell r="A1602" t="str">
            <v>BIOFPK2</v>
          </cell>
          <cell r="B1602">
            <v>2</v>
          </cell>
          <cell r="C1602">
            <v>33.999000000000002</v>
          </cell>
          <cell r="D1602">
            <v>15.188000000000001</v>
          </cell>
          <cell r="E1602">
            <v>31.716000000000001</v>
          </cell>
          <cell r="F1602">
            <v>25.071999999999999</v>
          </cell>
          <cell r="G1602">
            <v>56.735999999999997</v>
          </cell>
          <cell r="H1602">
            <v>43.73</v>
          </cell>
          <cell r="I1602">
            <v>34.070999999999998</v>
          </cell>
          <cell r="J1602">
            <v>33.807000000000002</v>
          </cell>
          <cell r="K1602">
            <v>11.776</v>
          </cell>
          <cell r="L1602">
            <v>3.9630000000000001</v>
          </cell>
          <cell r="M1602">
            <v>47.917999999999999</v>
          </cell>
          <cell r="N1602">
            <v>38.584000000000003</v>
          </cell>
        </row>
        <row r="1603">
          <cell r="A1603" t="str">
            <v>BIOFPK3</v>
          </cell>
          <cell r="B1603">
            <v>3</v>
          </cell>
          <cell r="C1603">
            <v>44.281999999999996</v>
          </cell>
          <cell r="D1603">
            <v>19.785</v>
          </cell>
          <cell r="E1603">
            <v>40.067999999999998</v>
          </cell>
          <cell r="F1603">
            <v>30.841999999999999</v>
          </cell>
          <cell r="G1603">
            <v>120.349</v>
          </cell>
          <cell r="H1603">
            <v>96.266000000000005</v>
          </cell>
          <cell r="I1603">
            <v>76.161000000000001</v>
          </cell>
          <cell r="J1603">
            <v>71.361999999999995</v>
          </cell>
          <cell r="K1603">
            <v>77.364000000000004</v>
          </cell>
          <cell r="L1603">
            <v>24.594999999999999</v>
          </cell>
          <cell r="M1603">
            <v>61.292999999999999</v>
          </cell>
          <cell r="N1603">
            <v>52.881999999999998</v>
          </cell>
        </row>
        <row r="1604">
          <cell r="A1604" t="str">
            <v>MTOFPK1</v>
          </cell>
          <cell r="B1604">
            <v>1</v>
          </cell>
          <cell r="C1604">
            <v>28.454000000000001</v>
          </cell>
          <cell r="D1604">
            <v>8.0459999999999994</v>
          </cell>
          <cell r="E1604">
            <v>27.193999999999999</v>
          </cell>
          <cell r="F1604">
            <v>29.951000000000001</v>
          </cell>
          <cell r="G1604">
            <v>47.765999999999998</v>
          </cell>
          <cell r="H1604">
            <v>33.805999999999997</v>
          </cell>
          <cell r="I1604">
            <v>37.198999999999998</v>
          </cell>
          <cell r="J1604">
            <v>20.556000000000001</v>
          </cell>
          <cell r="K1604">
            <v>9.1739999999999995</v>
          </cell>
          <cell r="L1604">
            <v>16.692</v>
          </cell>
          <cell r="M1604">
            <v>36.384</v>
          </cell>
          <cell r="N1604">
            <v>25.234999999999999</v>
          </cell>
        </row>
        <row r="1605">
          <cell r="A1605" t="str">
            <v>MTOFPK2</v>
          </cell>
          <cell r="B1605">
            <v>2</v>
          </cell>
          <cell r="C1605">
            <v>26.151</v>
          </cell>
          <cell r="D1605">
            <v>7.2649999999999997</v>
          </cell>
          <cell r="E1605">
            <v>24.413</v>
          </cell>
          <cell r="F1605">
            <v>27.428000000000001</v>
          </cell>
          <cell r="G1605">
            <v>45.091999999999999</v>
          </cell>
          <cell r="H1605">
            <v>31.561</v>
          </cell>
          <cell r="I1605">
            <v>34.845999999999997</v>
          </cell>
          <cell r="J1605">
            <v>20.6</v>
          </cell>
          <cell r="K1605">
            <v>25.818000000000001</v>
          </cell>
          <cell r="L1605">
            <v>17.812999999999999</v>
          </cell>
          <cell r="M1605">
            <v>33.960999999999999</v>
          </cell>
          <cell r="N1605">
            <v>23.103000000000002</v>
          </cell>
        </row>
        <row r="1606">
          <cell r="A1606" t="str">
            <v>SBYOFPK1</v>
          </cell>
          <cell r="B1606">
            <v>1</v>
          </cell>
          <cell r="C1606">
            <v>0</v>
          </cell>
          <cell r="D1606">
            <v>0</v>
          </cell>
          <cell r="E1606">
            <v>0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  <cell r="M1606">
            <v>0</v>
          </cell>
          <cell r="N1606">
            <v>0</v>
          </cell>
        </row>
        <row r="1607">
          <cell r="A1607" t="str">
            <v>SBYOFPK3</v>
          </cell>
          <cell r="B1607">
            <v>3</v>
          </cell>
          <cell r="C1607">
            <v>0</v>
          </cell>
          <cell r="D1607">
            <v>0</v>
          </cell>
          <cell r="E1607">
            <v>0</v>
          </cell>
          <cell r="F1607">
            <v>0</v>
          </cell>
          <cell r="G1607">
            <v>0</v>
          </cell>
          <cell r="H1607">
            <v>0</v>
          </cell>
          <cell r="I1607">
            <v>0</v>
          </cell>
          <cell r="J1607">
            <v>0</v>
          </cell>
          <cell r="K1607">
            <v>0</v>
          </cell>
          <cell r="L1607">
            <v>0</v>
          </cell>
          <cell r="M1607">
            <v>0</v>
          </cell>
          <cell r="N1607">
            <v>0</v>
          </cell>
        </row>
        <row r="1608">
          <cell r="A1608" t="str">
            <v>SBYOFPK4</v>
          </cell>
          <cell r="B1608">
            <v>4</v>
          </cell>
          <cell r="C1608">
            <v>0</v>
          </cell>
          <cell r="D1608">
            <v>0</v>
          </cell>
          <cell r="E1608">
            <v>0</v>
          </cell>
          <cell r="F1608">
            <v>0</v>
          </cell>
          <cell r="G1608">
            <v>0</v>
          </cell>
          <cell r="H1608">
            <v>0</v>
          </cell>
          <cell r="I1608">
            <v>0</v>
          </cell>
          <cell r="J1608">
            <v>0</v>
          </cell>
          <cell r="K1608">
            <v>0</v>
          </cell>
          <cell r="L1608">
            <v>0</v>
          </cell>
          <cell r="M1608">
            <v>0</v>
          </cell>
          <cell r="N1608">
            <v>0</v>
          </cell>
        </row>
        <row r="1609">
          <cell r="A1609" t="str">
            <v>HLTOFPK1</v>
          </cell>
          <cell r="B1609">
            <v>1</v>
          </cell>
          <cell r="C1609">
            <v>0</v>
          </cell>
          <cell r="D1609">
            <v>0</v>
          </cell>
          <cell r="E1609">
            <v>0</v>
          </cell>
          <cell r="F1609">
            <v>0</v>
          </cell>
          <cell r="G1609">
            <v>0</v>
          </cell>
          <cell r="H1609">
            <v>0</v>
          </cell>
          <cell r="I1609">
            <v>0</v>
          </cell>
          <cell r="J1609">
            <v>0</v>
          </cell>
          <cell r="K1609">
            <v>0</v>
          </cell>
          <cell r="L1609">
            <v>0</v>
          </cell>
          <cell r="M1609">
            <v>0</v>
          </cell>
          <cell r="N1609">
            <v>0</v>
          </cell>
        </row>
        <row r="1610">
          <cell r="A1610" t="str">
            <v xml:space="preserve">MNOFPK1 </v>
          </cell>
          <cell r="B1610">
            <v>1</v>
          </cell>
          <cell r="C1610">
            <v>38.006</v>
          </cell>
          <cell r="D1610">
            <v>14.972</v>
          </cell>
          <cell r="E1610">
            <v>34.442999999999998</v>
          </cell>
          <cell r="F1610">
            <v>18.352</v>
          </cell>
          <cell r="G1610">
            <v>0</v>
          </cell>
          <cell r="H1610">
            <v>61.607999999999997</v>
          </cell>
          <cell r="I1610">
            <v>56.215000000000003</v>
          </cell>
          <cell r="J1610">
            <v>55.78</v>
          </cell>
          <cell r="K1610">
            <v>60.497999999999998</v>
          </cell>
          <cell r="L1610">
            <v>23.189</v>
          </cell>
          <cell r="M1610">
            <v>51.924999999999997</v>
          </cell>
          <cell r="N1610">
            <v>51.079000000000001</v>
          </cell>
        </row>
        <row r="1611">
          <cell r="A1611" t="str">
            <v>MNOFPK2</v>
          </cell>
          <cell r="B1611">
            <v>2</v>
          </cell>
          <cell r="C1611">
            <v>42.981999999999999</v>
          </cell>
          <cell r="D1611">
            <v>18.867000000000001</v>
          </cell>
          <cell r="E1611">
            <v>28.433</v>
          </cell>
          <cell r="F1611">
            <v>40.47</v>
          </cell>
          <cell r="G1611">
            <v>72.132000000000005</v>
          </cell>
          <cell r="H1611">
            <v>56.243000000000002</v>
          </cell>
          <cell r="I1611">
            <v>45.27</v>
          </cell>
          <cell r="J1611">
            <v>45.720999999999997</v>
          </cell>
          <cell r="K1611">
            <v>49.372999999999998</v>
          </cell>
          <cell r="L1611">
            <v>20.934999999999999</v>
          </cell>
          <cell r="M1611">
            <v>64.831999999999994</v>
          </cell>
          <cell r="N1611">
            <v>51.878</v>
          </cell>
        </row>
        <row r="1612">
          <cell r="A1612" t="str">
            <v>BRUGEN1</v>
          </cell>
          <cell r="B1612">
            <v>1</v>
          </cell>
          <cell r="C1612">
            <v>185</v>
          </cell>
          <cell r="D1612">
            <v>170</v>
          </cell>
          <cell r="E1612">
            <v>180</v>
          </cell>
          <cell r="F1612">
            <v>160</v>
          </cell>
          <cell r="G1612">
            <v>128</v>
          </cell>
          <cell r="H1612">
            <v>168</v>
          </cell>
          <cell r="I1612">
            <v>185</v>
          </cell>
          <cell r="J1612">
            <v>190</v>
          </cell>
          <cell r="K1612">
            <v>156</v>
          </cell>
          <cell r="L1612">
            <v>181.7</v>
          </cell>
          <cell r="M1612">
            <v>97.3</v>
          </cell>
          <cell r="N1612">
            <v>164.9</v>
          </cell>
        </row>
        <row r="1613">
          <cell r="A1613" t="str">
            <v xml:space="preserve">BRUGEN2 </v>
          </cell>
          <cell r="B1613">
            <v>2</v>
          </cell>
          <cell r="C1613">
            <v>219</v>
          </cell>
          <cell r="D1613">
            <v>200</v>
          </cell>
          <cell r="E1613">
            <v>200</v>
          </cell>
          <cell r="F1613">
            <v>170</v>
          </cell>
          <cell r="G1613">
            <v>119</v>
          </cell>
          <cell r="H1613">
            <v>186</v>
          </cell>
          <cell r="I1613">
            <v>211</v>
          </cell>
          <cell r="J1613">
            <v>220</v>
          </cell>
          <cell r="K1613">
            <v>38.75</v>
          </cell>
          <cell r="L1613">
            <v>17.142857142857142</v>
          </cell>
          <cell r="M1613">
            <v>162.6</v>
          </cell>
          <cell r="N1613">
            <v>191.7</v>
          </cell>
        </row>
        <row r="1614">
          <cell r="A1614" t="str">
            <v>BRUGEN3</v>
          </cell>
          <cell r="B1614">
            <v>3</v>
          </cell>
          <cell r="C1614">
            <v>410</v>
          </cell>
          <cell r="D1614">
            <v>400</v>
          </cell>
          <cell r="E1614">
            <v>460</v>
          </cell>
          <cell r="F1614">
            <v>210</v>
          </cell>
          <cell r="G1614">
            <v>310</v>
          </cell>
          <cell r="H1614">
            <v>410</v>
          </cell>
          <cell r="I1614">
            <v>430</v>
          </cell>
          <cell r="J1614">
            <v>420</v>
          </cell>
          <cell r="K1614">
            <v>330</v>
          </cell>
          <cell r="L1614">
            <v>324.39999999999998</v>
          </cell>
          <cell r="M1614">
            <v>237.3</v>
          </cell>
          <cell r="N1614">
            <v>391.1</v>
          </cell>
        </row>
        <row r="1615">
          <cell r="A1615" t="str">
            <v>MRTGEN1</v>
          </cell>
          <cell r="B1615">
            <v>1</v>
          </cell>
          <cell r="C1615">
            <v>63</v>
          </cell>
          <cell r="D1615">
            <v>59</v>
          </cell>
          <cell r="E1615">
            <v>46.5</v>
          </cell>
          <cell r="F1615">
            <v>49</v>
          </cell>
          <cell r="G1615">
            <v>30.6</v>
          </cell>
          <cell r="H1615">
            <v>45</v>
          </cell>
          <cell r="I1615">
            <v>46.6</v>
          </cell>
          <cell r="J1615">
            <v>48.6</v>
          </cell>
          <cell r="K1615">
            <v>28</v>
          </cell>
          <cell r="L1615">
            <v>67</v>
          </cell>
          <cell r="M1615">
            <v>37.799999999999997</v>
          </cell>
          <cell r="N1615">
            <v>48</v>
          </cell>
          <cell r="O1615" t="str">
            <v xml:space="preserve"> </v>
          </cell>
        </row>
        <row r="1616">
          <cell r="A1616" t="str">
            <v>MRTGEN2</v>
          </cell>
          <cell r="B1616">
            <v>2</v>
          </cell>
          <cell r="C1616">
            <v>61</v>
          </cell>
          <cell r="D1616">
            <v>58</v>
          </cell>
          <cell r="E1616">
            <v>46.5</v>
          </cell>
          <cell r="F1616">
            <v>49</v>
          </cell>
          <cell r="G1616">
            <v>31</v>
          </cell>
          <cell r="H1616">
            <v>43.2</v>
          </cell>
          <cell r="I1616">
            <v>44.7</v>
          </cell>
          <cell r="J1616">
            <v>50.1</v>
          </cell>
          <cell r="K1616">
            <v>6.9249999999999998</v>
          </cell>
          <cell r="L1616">
            <v>67.099999999999994</v>
          </cell>
          <cell r="M1616">
            <v>37.299999999999997</v>
          </cell>
          <cell r="N1616">
            <v>46</v>
          </cell>
          <cell r="O1616" t="str">
            <v xml:space="preserve"> </v>
          </cell>
        </row>
        <row r="1617">
          <cell r="A1617" t="str">
            <v xml:space="preserve">SUNGEN1 </v>
          </cell>
          <cell r="B1617">
            <v>1</v>
          </cell>
          <cell r="C1617">
            <v>0</v>
          </cell>
          <cell r="D1617">
            <v>0</v>
          </cell>
          <cell r="E1617">
            <v>0</v>
          </cell>
          <cell r="F1617">
            <v>0</v>
          </cell>
          <cell r="G1617">
            <v>0</v>
          </cell>
          <cell r="H1617">
            <v>0</v>
          </cell>
          <cell r="I1617">
            <v>0</v>
          </cell>
          <cell r="J1617">
            <v>0</v>
          </cell>
          <cell r="K1617">
            <v>0</v>
          </cell>
          <cell r="L1617">
            <v>0</v>
          </cell>
          <cell r="M1617">
            <v>0</v>
          </cell>
          <cell r="N1617">
            <v>0</v>
          </cell>
        </row>
        <row r="1618">
          <cell r="A1618" t="str">
            <v>SUNGEN3</v>
          </cell>
          <cell r="B1618">
            <v>3</v>
          </cell>
          <cell r="C1618">
            <v>0</v>
          </cell>
          <cell r="D1618">
            <v>0</v>
          </cell>
          <cell r="E1618">
            <v>0</v>
          </cell>
          <cell r="F1618">
            <v>0</v>
          </cell>
          <cell r="G1618">
            <v>0</v>
          </cell>
          <cell r="H1618">
            <v>0</v>
          </cell>
          <cell r="I1618">
            <v>0</v>
          </cell>
          <cell r="J1618">
            <v>0</v>
          </cell>
          <cell r="K1618">
            <v>0</v>
          </cell>
          <cell r="L1618">
            <v>0</v>
          </cell>
          <cell r="M1618">
            <v>0</v>
          </cell>
          <cell r="N1618">
            <v>0</v>
          </cell>
        </row>
        <row r="1619">
          <cell r="A1619" t="str">
            <v>SUNGEN4</v>
          </cell>
          <cell r="B1619">
            <v>4</v>
          </cell>
          <cell r="C1619">
            <v>0</v>
          </cell>
          <cell r="D1619">
            <v>0</v>
          </cell>
          <cell r="E1619">
            <v>0</v>
          </cell>
          <cell r="F1619">
            <v>0</v>
          </cell>
          <cell r="G1619">
            <v>0</v>
          </cell>
          <cell r="H1619">
            <v>0</v>
          </cell>
          <cell r="I1619">
            <v>0</v>
          </cell>
          <cell r="J1619">
            <v>0</v>
          </cell>
          <cell r="K1619">
            <v>0</v>
          </cell>
          <cell r="L1619">
            <v>0</v>
          </cell>
          <cell r="M1619">
            <v>0</v>
          </cell>
          <cell r="N1619">
            <v>0</v>
          </cell>
        </row>
        <row r="1620">
          <cell r="A1620" t="str">
            <v>HOLGEN1</v>
          </cell>
          <cell r="B1620">
            <v>1</v>
          </cell>
          <cell r="C1620">
            <v>0</v>
          </cell>
          <cell r="D1620">
            <v>0</v>
          </cell>
          <cell r="E1620">
            <v>0</v>
          </cell>
          <cell r="F1620">
            <v>0</v>
          </cell>
          <cell r="G1620">
            <v>0</v>
          </cell>
          <cell r="H1620">
            <v>0</v>
          </cell>
          <cell r="I1620">
            <v>0</v>
          </cell>
          <cell r="J1620">
            <v>0</v>
          </cell>
          <cell r="K1620">
            <v>0</v>
          </cell>
          <cell r="L1620">
            <v>0</v>
          </cell>
          <cell r="M1620">
            <v>0</v>
          </cell>
          <cell r="N1620">
            <v>0</v>
          </cell>
          <cell r="O1620">
            <v>1</v>
          </cell>
        </row>
        <row r="1621">
          <cell r="A1621" t="str">
            <v>KEYGEN1</v>
          </cell>
          <cell r="B1621">
            <v>1</v>
          </cell>
          <cell r="C1621">
            <v>69</v>
          </cell>
          <cell r="D1621">
            <v>64</v>
          </cell>
          <cell r="E1621">
            <v>69</v>
          </cell>
          <cell r="F1621">
            <v>66</v>
          </cell>
          <cell r="G1621">
            <v>69</v>
          </cell>
          <cell r="H1621">
            <v>65.957670199999995</v>
          </cell>
          <cell r="I1621">
            <v>69</v>
          </cell>
          <cell r="J1621">
            <v>69</v>
          </cell>
          <cell r="K1621">
            <v>65.957670199999995</v>
          </cell>
          <cell r="L1621">
            <v>69</v>
          </cell>
          <cell r="M1621">
            <v>65.957670199999995</v>
          </cell>
          <cell r="N1621">
            <v>69</v>
          </cell>
        </row>
        <row r="1622">
          <cell r="A1622" t="str">
            <v>KEYGEN2</v>
          </cell>
          <cell r="B1622">
            <v>2</v>
          </cell>
          <cell r="C1622">
            <v>69</v>
          </cell>
          <cell r="D1622">
            <v>64</v>
          </cell>
          <cell r="E1622">
            <v>69</v>
          </cell>
          <cell r="F1622">
            <v>48.654645599999995</v>
          </cell>
          <cell r="G1622">
            <v>0</v>
          </cell>
          <cell r="H1622">
            <v>65.957670199999995</v>
          </cell>
          <cell r="I1622">
            <v>69</v>
          </cell>
          <cell r="J1622">
            <v>69</v>
          </cell>
          <cell r="K1622">
            <v>65.957670199999995</v>
          </cell>
          <cell r="L1622">
            <v>69</v>
          </cell>
          <cell r="M1622">
            <v>65.957670199999995</v>
          </cell>
          <cell r="N1622">
            <v>69</v>
          </cell>
        </row>
        <row r="1623">
          <cell r="A1623" t="str">
            <v>CONGEN1</v>
          </cell>
          <cell r="B1623">
            <v>1</v>
          </cell>
          <cell r="C1623">
            <v>84.360902633711518</v>
          </cell>
          <cell r="D1623">
            <v>78.918220208670988</v>
          </cell>
          <cell r="E1623">
            <v>84.360902633711518</v>
          </cell>
          <cell r="F1623">
            <v>81.639561421191246</v>
          </cell>
          <cell r="G1623">
            <v>84.360902633711518</v>
          </cell>
          <cell r="H1623">
            <v>81.639561421191246</v>
          </cell>
          <cell r="I1623">
            <v>84.360902633711518</v>
          </cell>
          <cell r="J1623">
            <v>84.360902633711518</v>
          </cell>
          <cell r="K1623">
            <v>21.770129740680716</v>
          </cell>
          <cell r="L1623">
            <v>0</v>
          </cell>
          <cell r="M1623">
            <v>27.212662175850891</v>
          </cell>
          <cell r="N1623">
            <v>84.360902633711518</v>
          </cell>
        </row>
        <row r="1624">
          <cell r="A1624" t="str">
            <v xml:space="preserve">CONGEN2 </v>
          </cell>
          <cell r="B1624">
            <v>2</v>
          </cell>
          <cell r="C1624">
            <v>84.101330625607773</v>
          </cell>
          <cell r="D1624">
            <v>78.918220208670988</v>
          </cell>
          <cell r="E1624">
            <v>84.360902633711518</v>
          </cell>
          <cell r="F1624">
            <v>81.639561421191246</v>
          </cell>
          <cell r="G1624">
            <v>84.360902633711518</v>
          </cell>
          <cell r="H1624">
            <v>81.639561421191246</v>
          </cell>
          <cell r="I1624">
            <v>84.360902633711518</v>
          </cell>
          <cell r="J1624">
            <v>84.360902633711518</v>
          </cell>
          <cell r="K1624">
            <v>81.645056726093998</v>
          </cell>
          <cell r="L1624">
            <v>84.360902633711518</v>
          </cell>
          <cell r="M1624">
            <v>81.645056726093998</v>
          </cell>
          <cell r="N1624">
            <v>64.4959889</v>
          </cell>
        </row>
        <row r="1625">
          <cell r="A1625" t="str">
            <v>MONGEN1</v>
          </cell>
          <cell r="B1625">
            <v>1</v>
          </cell>
          <cell r="C1625">
            <v>399.8</v>
          </cell>
          <cell r="D1625">
            <v>381.7</v>
          </cell>
          <cell r="E1625">
            <v>385</v>
          </cell>
          <cell r="F1625">
            <v>0</v>
          </cell>
          <cell r="G1625">
            <v>121</v>
          </cell>
          <cell r="H1625">
            <v>430</v>
          </cell>
          <cell r="I1625">
            <v>466.8</v>
          </cell>
          <cell r="J1625">
            <v>456.8</v>
          </cell>
          <cell r="K1625">
            <v>385.3</v>
          </cell>
          <cell r="L1625">
            <v>388</v>
          </cell>
          <cell r="M1625">
            <v>288.75</v>
          </cell>
          <cell r="N1625">
            <v>385.4</v>
          </cell>
          <cell r="O1625">
            <v>4089.5500000000006</v>
          </cell>
          <cell r="P1625">
            <v>8802.5500000000011</v>
          </cell>
        </row>
        <row r="1626">
          <cell r="A1626" t="str">
            <v xml:space="preserve">MONGEN2 </v>
          </cell>
          <cell r="B1626">
            <v>2</v>
          </cell>
          <cell r="C1626">
            <v>416.2</v>
          </cell>
          <cell r="D1626">
            <v>385</v>
          </cell>
          <cell r="E1626">
            <v>304</v>
          </cell>
          <cell r="F1626">
            <v>395</v>
          </cell>
          <cell r="G1626">
            <v>375</v>
          </cell>
          <cell r="H1626">
            <v>430</v>
          </cell>
          <cell r="I1626">
            <v>470.8</v>
          </cell>
          <cell r="J1626">
            <v>459.6</v>
          </cell>
          <cell r="K1626">
            <v>387.9</v>
          </cell>
          <cell r="L1626">
            <v>298</v>
          </cell>
          <cell r="M1626">
            <v>385</v>
          </cell>
          <cell r="N1626">
            <v>404.5</v>
          </cell>
          <cell r="O1626">
            <v>4713</v>
          </cell>
        </row>
        <row r="1627">
          <cell r="A1627" t="str">
            <v xml:space="preserve">MTCGEN3 </v>
          </cell>
          <cell r="B1627">
            <v>3</v>
          </cell>
          <cell r="C1627">
            <v>47.886752136752136</v>
          </cell>
          <cell r="D1627">
            <v>47.886752136752136</v>
          </cell>
          <cell r="E1627">
            <v>17.386752136752136</v>
          </cell>
          <cell r="F1627">
            <v>11.898504273504274</v>
          </cell>
          <cell r="G1627">
            <v>36.617521367521363</v>
          </cell>
          <cell r="H1627">
            <v>125.1025641025641</v>
          </cell>
          <cell r="I1627">
            <v>200.16410256410256</v>
          </cell>
          <cell r="J1627">
            <v>200.16410256410256</v>
          </cell>
          <cell r="K1627">
            <v>73.235042735042725</v>
          </cell>
          <cell r="L1627">
            <v>0</v>
          </cell>
          <cell r="M1627">
            <v>17.386752136752136</v>
          </cell>
          <cell r="N1627">
            <v>40.261752136752136</v>
          </cell>
          <cell r="O1627">
            <v>820.99059829059843</v>
          </cell>
        </row>
        <row r="1628">
          <cell r="A1628" t="str">
            <v>MTCGEN4</v>
          </cell>
          <cell r="B1628">
            <v>4</v>
          </cell>
          <cell r="C1628">
            <v>47.886752136752136</v>
          </cell>
          <cell r="D1628">
            <v>47.886752136752136</v>
          </cell>
          <cell r="E1628">
            <v>17.386752136752136</v>
          </cell>
          <cell r="F1628">
            <v>11.898504273504274</v>
          </cell>
          <cell r="G1628">
            <v>36.617521367521363</v>
          </cell>
          <cell r="H1628">
            <v>125.1025641025641</v>
          </cell>
          <cell r="I1628">
            <v>200.16410256410256</v>
          </cell>
          <cell r="J1628">
            <v>200.16410256410256</v>
          </cell>
          <cell r="K1628">
            <v>73.235042735042725</v>
          </cell>
          <cell r="L1628">
            <v>32.344017094017097</v>
          </cell>
          <cell r="M1628">
            <v>17.386752136752136</v>
          </cell>
          <cell r="N1628">
            <v>40.261752136752136</v>
          </cell>
          <cell r="O1628">
            <v>854.33461538461552</v>
          </cell>
        </row>
        <row r="1629">
          <cell r="A1629" t="str">
            <v>SUSGEN1</v>
          </cell>
          <cell r="B1629">
            <v>1</v>
          </cell>
          <cell r="C1629">
            <v>713.07980639999994</v>
          </cell>
          <cell r="D1629">
            <v>644.07208319999995</v>
          </cell>
          <cell r="E1629">
            <v>713.07980639999994</v>
          </cell>
          <cell r="F1629">
            <v>690.07723199999998</v>
          </cell>
          <cell r="G1629">
            <v>447.2131392</v>
          </cell>
          <cell r="H1629">
            <v>690.07723199999998</v>
          </cell>
          <cell r="I1629">
            <v>713.07980639999994</v>
          </cell>
          <cell r="J1629">
            <v>713.07980639999994</v>
          </cell>
          <cell r="K1629">
            <v>690.07723199999998</v>
          </cell>
          <cell r="L1629">
            <v>713.07980639999994</v>
          </cell>
          <cell r="M1629">
            <v>690.07723199999998</v>
          </cell>
          <cell r="N1629">
            <v>713.07980639999994</v>
          </cell>
          <cell r="O1629">
            <v>8130.0729887999996</v>
          </cell>
        </row>
        <row r="1630">
          <cell r="A1630" t="str">
            <v>SUSGEN2</v>
          </cell>
          <cell r="B1630">
            <v>2</v>
          </cell>
          <cell r="C1630">
            <v>715.01227200000005</v>
          </cell>
          <cell r="D1630">
            <v>636.82653600000003</v>
          </cell>
          <cell r="E1630">
            <v>176.18169600000002</v>
          </cell>
          <cell r="F1630">
            <v>41.407200000000003</v>
          </cell>
          <cell r="G1630">
            <v>710.91129599999999</v>
          </cell>
          <cell r="H1630">
            <v>698.80449599999997</v>
          </cell>
          <cell r="I1630">
            <v>722.09797920000005</v>
          </cell>
          <cell r="J1630">
            <v>722.09797920000005</v>
          </cell>
          <cell r="K1630">
            <v>698.80449599999997</v>
          </cell>
          <cell r="L1630">
            <v>722.09797920000005</v>
          </cell>
          <cell r="M1630">
            <v>698.80449599999997</v>
          </cell>
          <cell r="N1630">
            <v>722.09797920000005</v>
          </cell>
          <cell r="O1630">
            <v>7265.1444047999985</v>
          </cell>
        </row>
        <row r="1631">
          <cell r="A1631" t="str">
            <v>DSLGEN1</v>
          </cell>
          <cell r="B1631">
            <v>1</v>
          </cell>
          <cell r="C1631">
            <v>0.1</v>
          </cell>
          <cell r="D1631">
            <v>0.1</v>
          </cell>
          <cell r="E1631">
            <v>0.1</v>
          </cell>
          <cell r="F1631">
            <v>0.1</v>
          </cell>
          <cell r="G1631">
            <v>0.2</v>
          </cell>
          <cell r="H1631">
            <v>0.2</v>
          </cell>
          <cell r="I1631">
            <v>0.1</v>
          </cell>
          <cell r="J1631">
            <v>0.1</v>
          </cell>
          <cell r="K1631">
            <v>0.1</v>
          </cell>
          <cell r="L1631">
            <v>0.1</v>
          </cell>
          <cell r="M1631">
            <v>0.1</v>
          </cell>
          <cell r="N1631">
            <v>0.1</v>
          </cell>
        </row>
        <row r="1632">
          <cell r="A1632" t="str">
            <v>WPPKGEN1</v>
          </cell>
          <cell r="B1632">
            <v>1</v>
          </cell>
          <cell r="C1632">
            <v>8.1999999999999993</v>
          </cell>
          <cell r="D1632">
            <v>7.4</v>
          </cell>
          <cell r="E1632">
            <v>7.3</v>
          </cell>
          <cell r="F1632">
            <v>8.3000000000000007</v>
          </cell>
          <cell r="G1632">
            <v>6.2</v>
          </cell>
          <cell r="H1632">
            <v>6.7</v>
          </cell>
          <cell r="I1632">
            <v>6.3</v>
          </cell>
          <cell r="J1632">
            <v>5.7</v>
          </cell>
          <cell r="K1632">
            <v>5.9</v>
          </cell>
          <cell r="L1632">
            <v>5.0999999999999996</v>
          </cell>
          <cell r="M1632">
            <v>4.7</v>
          </cell>
          <cell r="N1632">
            <v>6.6</v>
          </cell>
        </row>
        <row r="1633">
          <cell r="A1633" t="str">
            <v>HLTHYGEN1</v>
          </cell>
          <cell r="B1633">
            <v>1</v>
          </cell>
          <cell r="C1633">
            <v>53</v>
          </cell>
          <cell r="D1633">
            <v>52</v>
          </cell>
          <cell r="E1633">
            <v>70</v>
          </cell>
          <cell r="F1633">
            <v>67</v>
          </cell>
          <cell r="G1633">
            <v>65</v>
          </cell>
          <cell r="H1633">
            <v>48</v>
          </cell>
          <cell r="I1633">
            <v>36</v>
          </cell>
          <cell r="J1633">
            <v>28</v>
          </cell>
          <cell r="K1633">
            <v>25.3</v>
          </cell>
          <cell r="L1633">
            <v>31</v>
          </cell>
          <cell r="M1633">
            <v>45</v>
          </cell>
          <cell r="N1633">
            <v>54</v>
          </cell>
          <cell r="O1633">
            <v>575.29999999999995</v>
          </cell>
        </row>
        <row r="1634">
          <cell r="A1634" t="str">
            <v xml:space="preserve">CTGEN1 </v>
          </cell>
          <cell r="B1634">
            <v>1</v>
          </cell>
          <cell r="C1634">
            <v>0.5</v>
          </cell>
          <cell r="D1634">
            <v>0.9</v>
          </cell>
          <cell r="E1634">
            <v>0.1</v>
          </cell>
          <cell r="F1634">
            <v>0.2</v>
          </cell>
          <cell r="G1634">
            <v>0.5</v>
          </cell>
          <cell r="H1634">
            <v>0.5</v>
          </cell>
          <cell r="I1634">
            <v>5</v>
          </cell>
          <cell r="J1634">
            <v>1.6</v>
          </cell>
          <cell r="K1634">
            <v>2.4</v>
          </cell>
          <cell r="L1634">
            <v>0.2</v>
          </cell>
          <cell r="M1634">
            <v>0.2</v>
          </cell>
          <cell r="N1634">
            <v>0.2</v>
          </cell>
        </row>
        <row r="1635">
          <cell r="A1635" t="str">
            <v>BIONCST1</v>
          </cell>
          <cell r="B1635">
            <v>1</v>
          </cell>
          <cell r="C1635">
            <v>153.09</v>
          </cell>
          <cell r="D1635">
            <v>53.009</v>
          </cell>
          <cell r="E1635">
            <v>149.92500000000001</v>
          </cell>
          <cell r="F1635">
            <v>98.320999999999998</v>
          </cell>
          <cell r="G1635">
            <v>282.65800000000002</v>
          </cell>
          <cell r="H1635">
            <v>266.62400000000002</v>
          </cell>
          <cell r="I1635">
            <v>203.85499999999999</v>
          </cell>
          <cell r="J1635">
            <v>155.619</v>
          </cell>
          <cell r="K1635">
            <v>136.143</v>
          </cell>
          <cell r="L1635">
            <v>55.503999999999998</v>
          </cell>
          <cell r="M1635">
            <v>199.83600000000001</v>
          </cell>
          <cell r="N1635">
            <v>202.31399999999999</v>
          </cell>
        </row>
        <row r="1636">
          <cell r="A1636" t="str">
            <v>BIOFCST1</v>
          </cell>
          <cell r="B1636">
            <v>1</v>
          </cell>
          <cell r="C1636">
            <v>550.74800000000005</v>
          </cell>
          <cell r="D1636">
            <v>246.13</v>
          </cell>
          <cell r="E1636">
            <v>494.911</v>
          </cell>
          <cell r="F1636">
            <v>397.27300000000002</v>
          </cell>
          <cell r="G1636">
            <v>835.61599999999999</v>
          </cell>
          <cell r="H1636">
            <v>629.65300000000002</v>
          </cell>
          <cell r="I1636">
            <v>501.13099999999997</v>
          </cell>
          <cell r="J1636">
            <v>505.762</v>
          </cell>
          <cell r="K1636">
            <v>549.87800000000004</v>
          </cell>
          <cell r="L1636">
            <v>377.72399999999999</v>
          </cell>
          <cell r="M1636">
            <v>580.40899999999999</v>
          </cell>
          <cell r="N1636">
            <v>662.97199999999998</v>
          </cell>
        </row>
        <row r="1637">
          <cell r="A1637" t="str">
            <v xml:space="preserve">BIONCST2 </v>
          </cell>
          <cell r="B1637">
            <v>2</v>
          </cell>
          <cell r="C1637">
            <v>161.78399999999999</v>
          </cell>
          <cell r="D1637">
            <v>53.914000000000001</v>
          </cell>
          <cell r="E1637">
            <v>165.55199999999999</v>
          </cell>
          <cell r="F1637">
            <v>84.341999999999999</v>
          </cell>
          <cell r="G1637">
            <v>314.327</v>
          </cell>
          <cell r="H1637">
            <v>296.887</v>
          </cell>
          <cell r="I1637">
            <v>225.25700000000001</v>
          </cell>
          <cell r="J1637">
            <v>174.00299999999999</v>
          </cell>
          <cell r="K1637">
            <v>50.9</v>
          </cell>
          <cell r="L1637">
            <v>59.241999999999997</v>
          </cell>
          <cell r="M1637">
            <v>262.74700000000001</v>
          </cell>
          <cell r="N1637">
            <v>180.56299999999999</v>
          </cell>
        </row>
        <row r="1638">
          <cell r="A1638" t="str">
            <v>BIOFCST2</v>
          </cell>
          <cell r="B1638">
            <v>2</v>
          </cell>
          <cell r="C1638">
            <v>588.779</v>
          </cell>
          <cell r="D1638">
            <v>264.375</v>
          </cell>
          <cell r="E1638">
            <v>546.54700000000003</v>
          </cell>
          <cell r="F1638">
            <v>444.017</v>
          </cell>
          <cell r="G1638">
            <v>966.28200000000004</v>
          </cell>
          <cell r="H1638">
            <v>739.64599999999996</v>
          </cell>
          <cell r="I1638">
            <v>577.18100000000004</v>
          </cell>
          <cell r="J1638">
            <v>573.798</v>
          </cell>
          <cell r="K1638">
            <v>203.86600000000001</v>
          </cell>
          <cell r="L1638">
            <v>74.762</v>
          </cell>
          <cell r="M1638">
            <v>823.22</v>
          </cell>
          <cell r="N1638">
            <v>667.29</v>
          </cell>
        </row>
        <row r="1639">
          <cell r="A1639" t="str">
            <v>BIONCST3</v>
          </cell>
          <cell r="B1639">
            <v>3</v>
          </cell>
          <cell r="C1639">
            <v>208.13499999999999</v>
          </cell>
          <cell r="D1639">
            <v>66.488</v>
          </cell>
          <cell r="E1639">
            <v>202.52</v>
          </cell>
          <cell r="F1639">
            <v>99.271000000000001</v>
          </cell>
          <cell r="G1639">
            <v>667.02300000000002</v>
          </cell>
          <cell r="H1639">
            <v>681.66499999999996</v>
          </cell>
          <cell r="I1639">
            <v>517.72500000000002</v>
          </cell>
          <cell r="J1639">
            <v>365.52199999999999</v>
          </cell>
          <cell r="K1639">
            <v>305.36200000000002</v>
          </cell>
          <cell r="L1639">
            <v>58.396000000000001</v>
          </cell>
          <cell r="M1639">
            <v>364.827</v>
          </cell>
          <cell r="N1639">
            <v>268.53699999999998</v>
          </cell>
        </row>
        <row r="1640">
          <cell r="A1640" t="str">
            <v>BIOFCST3</v>
          </cell>
          <cell r="B1640">
            <v>3</v>
          </cell>
          <cell r="C1640">
            <v>755.31500000000005</v>
          </cell>
          <cell r="D1640">
            <v>338.149</v>
          </cell>
          <cell r="E1640">
            <v>681.56600000000003</v>
          </cell>
          <cell r="F1640">
            <v>536.41099999999994</v>
          </cell>
          <cell r="G1640">
            <v>2039.2170000000001</v>
          </cell>
          <cell r="H1640">
            <v>1626.8969999999999</v>
          </cell>
          <cell r="I1640">
            <v>1288.2470000000001</v>
          </cell>
          <cell r="J1640">
            <v>1203.2339999999999</v>
          </cell>
          <cell r="K1640">
            <v>1308.585</v>
          </cell>
          <cell r="L1640">
            <v>422.82</v>
          </cell>
          <cell r="M1640">
            <v>1066.1949999999999</v>
          </cell>
          <cell r="N1640">
            <v>907.61099999999999</v>
          </cell>
        </row>
        <row r="1641">
          <cell r="A1641" t="str">
            <v xml:space="preserve">MTONCST1  </v>
          </cell>
          <cell r="B1641">
            <v>1</v>
          </cell>
          <cell r="C1641">
            <v>83.688999999999993</v>
          </cell>
          <cell r="D1641">
            <v>26.827000000000002</v>
          </cell>
          <cell r="E1641">
            <v>103.621</v>
          </cell>
          <cell r="F1641">
            <v>104.60899999999999</v>
          </cell>
          <cell r="G1641">
            <v>372.80200000000002</v>
          </cell>
          <cell r="H1641">
            <v>162.214</v>
          </cell>
          <cell r="I1641">
            <v>124.376</v>
          </cell>
          <cell r="J1641">
            <v>61.759</v>
          </cell>
          <cell r="K1641">
            <v>36.634999999999998</v>
          </cell>
          <cell r="L1641">
            <v>23.033999999999999</v>
          </cell>
          <cell r="M1641">
            <v>252.85300000000001</v>
          </cell>
          <cell r="N1641">
            <v>188.95099999999999</v>
          </cell>
        </row>
        <row r="1642">
          <cell r="A1642" t="str">
            <v>MTOFCST1</v>
          </cell>
          <cell r="B1642">
            <v>1</v>
          </cell>
          <cell r="C1642">
            <v>522.58799999999997</v>
          </cell>
          <cell r="D1642">
            <v>135.85300000000001</v>
          </cell>
          <cell r="E1642">
            <v>498.28899999999999</v>
          </cell>
          <cell r="F1642">
            <v>548.83600000000001</v>
          </cell>
          <cell r="G1642">
            <v>940.55899999999997</v>
          </cell>
          <cell r="H1642">
            <v>646.93499999999995</v>
          </cell>
          <cell r="I1642">
            <v>696.14200000000005</v>
          </cell>
          <cell r="J1642">
            <v>389.23500000000001</v>
          </cell>
          <cell r="K1642">
            <v>175.53299999999999</v>
          </cell>
          <cell r="L1642">
            <v>306.35000000000002</v>
          </cell>
          <cell r="M1642">
            <v>685.32500000000005</v>
          </cell>
          <cell r="N1642">
            <v>443.36900000000003</v>
          </cell>
        </row>
        <row r="1643">
          <cell r="A1643" t="str">
            <v>MTONCST2</v>
          </cell>
          <cell r="B1643">
            <v>2</v>
          </cell>
          <cell r="C1643">
            <v>75.382000000000005</v>
          </cell>
          <cell r="D1643">
            <v>23.716000000000001</v>
          </cell>
          <cell r="E1643">
            <v>72.662000000000006</v>
          </cell>
          <cell r="F1643">
            <v>87.307000000000002</v>
          </cell>
          <cell r="G1643">
            <v>310.13200000000001</v>
          </cell>
          <cell r="H1643">
            <v>145.62799999999999</v>
          </cell>
          <cell r="I1643">
            <v>109.965</v>
          </cell>
          <cell r="J1643">
            <v>64.816000000000003</v>
          </cell>
          <cell r="K1643">
            <v>85.143000000000001</v>
          </cell>
          <cell r="L1643">
            <v>19.103000000000002</v>
          </cell>
          <cell r="M1643">
            <v>215.53899999999999</v>
          </cell>
          <cell r="N1643">
            <v>158.721</v>
          </cell>
        </row>
        <row r="1644">
          <cell r="A1644" t="str">
            <v>MTOFCST2</v>
          </cell>
          <cell r="B1644">
            <v>2</v>
          </cell>
          <cell r="C1644">
            <v>476.685</v>
          </cell>
          <cell r="D1644">
            <v>121.797</v>
          </cell>
          <cell r="E1644">
            <v>444.08</v>
          </cell>
          <cell r="F1644">
            <v>499.44499999999999</v>
          </cell>
          <cell r="G1644">
            <v>881.57600000000002</v>
          </cell>
          <cell r="H1644">
            <v>600.43899999999996</v>
          </cell>
          <cell r="I1644">
            <v>649.22299999999996</v>
          </cell>
          <cell r="J1644">
            <v>385.78699999999998</v>
          </cell>
          <cell r="K1644">
            <v>485.11099999999999</v>
          </cell>
          <cell r="L1644">
            <v>326.17099999999999</v>
          </cell>
          <cell r="M1644">
            <v>637.13499999999999</v>
          </cell>
          <cell r="N1644">
            <v>402.29500000000002</v>
          </cell>
        </row>
        <row r="1645">
          <cell r="A1645" t="str">
            <v>SBYONCST1</v>
          </cell>
          <cell r="B1645">
            <v>1</v>
          </cell>
          <cell r="C1645">
            <v>13.406000000000001</v>
          </cell>
          <cell r="D1645">
            <v>1.895</v>
          </cell>
          <cell r="E1645">
            <v>6.0880000000000001</v>
          </cell>
          <cell r="F1645">
            <v>4.9260000000000002</v>
          </cell>
          <cell r="G1645">
            <v>0</v>
          </cell>
          <cell r="H1645">
            <v>39.655999999999999</v>
          </cell>
          <cell r="I1645">
            <v>28.984999999999999</v>
          </cell>
          <cell r="J1645">
            <v>24.725999999999999</v>
          </cell>
          <cell r="K1645">
            <v>0</v>
          </cell>
          <cell r="L1645">
            <v>2.71</v>
          </cell>
          <cell r="M1645">
            <v>17.094000000000001</v>
          </cell>
          <cell r="N1645">
            <v>10.448</v>
          </cell>
        </row>
        <row r="1646">
          <cell r="A1646" t="str">
            <v>SBYOFCST1</v>
          </cell>
          <cell r="B1646">
            <v>1</v>
          </cell>
          <cell r="C1646">
            <v>62.262999999999998</v>
          </cell>
          <cell r="D1646">
            <v>17.817</v>
          </cell>
          <cell r="E1646">
            <v>61.192999999999998</v>
          </cell>
          <cell r="F1646">
            <v>89.213999999999999</v>
          </cell>
          <cell r="G1646">
            <v>0</v>
          </cell>
          <cell r="H1646">
            <v>134.761</v>
          </cell>
          <cell r="I1646">
            <v>97.164000000000001</v>
          </cell>
          <cell r="J1646">
            <v>90.206000000000003</v>
          </cell>
          <cell r="K1646">
            <v>0</v>
          </cell>
          <cell r="L1646">
            <v>27.417999999999999</v>
          </cell>
          <cell r="M1646">
            <v>144.95099999999999</v>
          </cell>
          <cell r="N1646">
            <v>111.642</v>
          </cell>
        </row>
        <row r="1647">
          <cell r="A1647" t="str">
            <v xml:space="preserve">SBYONCST3 </v>
          </cell>
          <cell r="B1647">
            <v>3</v>
          </cell>
          <cell r="C1647">
            <v>108.253</v>
          </cell>
          <cell r="D1647">
            <v>57.930999999999997</v>
          </cell>
          <cell r="E1647">
            <v>148.72300000000001</v>
          </cell>
          <cell r="F1647">
            <v>148.274</v>
          </cell>
          <cell r="G1647">
            <v>146.255</v>
          </cell>
          <cell r="H1647">
            <v>79.897000000000006</v>
          </cell>
          <cell r="I1647">
            <v>63.649000000000001</v>
          </cell>
          <cell r="J1647">
            <v>47.348999999999997</v>
          </cell>
          <cell r="K1647">
            <v>50.23</v>
          </cell>
          <cell r="L1647">
            <v>28.126000000000001</v>
          </cell>
          <cell r="M1647">
            <v>170.34399999999999</v>
          </cell>
          <cell r="N1647">
            <v>165.345</v>
          </cell>
        </row>
        <row r="1648">
          <cell r="A1648" t="str">
            <v>SBYOFCST3</v>
          </cell>
          <cell r="B1648">
            <v>3</v>
          </cell>
          <cell r="C1648">
            <v>296.78800000000001</v>
          </cell>
          <cell r="D1648">
            <v>163.99199999999999</v>
          </cell>
          <cell r="E1648">
            <v>279.101</v>
          </cell>
          <cell r="F1648">
            <v>307.98200000000003</v>
          </cell>
          <cell r="G1648">
            <v>222.745</v>
          </cell>
          <cell r="H1648">
            <v>147.46700000000001</v>
          </cell>
          <cell r="I1648">
            <v>124.14100000000001</v>
          </cell>
          <cell r="J1648">
            <v>128.43299999999999</v>
          </cell>
          <cell r="K1648">
            <v>131.67400000000001</v>
          </cell>
          <cell r="L1648">
            <v>195.81399999999999</v>
          </cell>
          <cell r="M1648">
            <v>297.702</v>
          </cell>
          <cell r="N1648">
            <v>318.37400000000002</v>
          </cell>
        </row>
        <row r="1649">
          <cell r="A1649" t="str">
            <v>SBYONCST4</v>
          </cell>
          <cell r="B1649">
            <v>4</v>
          </cell>
          <cell r="C1649">
            <v>81.733000000000004</v>
          </cell>
          <cell r="D1649">
            <v>34.872999999999998</v>
          </cell>
          <cell r="E1649">
            <v>97.867000000000004</v>
          </cell>
          <cell r="F1649">
            <v>58.606000000000002</v>
          </cell>
          <cell r="G1649">
            <v>138.375</v>
          </cell>
          <cell r="H1649">
            <v>136.84100000000001</v>
          </cell>
          <cell r="I1649">
            <v>106.961</v>
          </cell>
          <cell r="J1649">
            <v>78.445999999999998</v>
          </cell>
          <cell r="K1649">
            <v>76.171999999999997</v>
          </cell>
          <cell r="L1649">
            <v>18.786999999999999</v>
          </cell>
          <cell r="M1649">
            <v>149.732</v>
          </cell>
          <cell r="N1649">
            <v>123.432</v>
          </cell>
        </row>
        <row r="1650">
          <cell r="A1650" t="str">
            <v>SBYOFCST4</v>
          </cell>
          <cell r="B1650">
            <v>4</v>
          </cell>
          <cell r="C1650">
            <v>264.37400000000002</v>
          </cell>
          <cell r="D1650">
            <v>132.38900000000001</v>
          </cell>
          <cell r="E1650">
            <v>248.36199999999999</v>
          </cell>
          <cell r="F1650">
            <v>214.79499999999999</v>
          </cell>
          <cell r="G1650">
            <v>250.619</v>
          </cell>
          <cell r="H1650">
            <v>297.44900000000001</v>
          </cell>
          <cell r="I1650">
            <v>240.66399999999999</v>
          </cell>
          <cell r="J1650">
            <v>238.43700000000001</v>
          </cell>
          <cell r="K1650">
            <v>255.29599999999999</v>
          </cell>
          <cell r="L1650">
            <v>184.357</v>
          </cell>
          <cell r="M1650">
            <v>326.04599999999999</v>
          </cell>
          <cell r="N1650">
            <v>305.197</v>
          </cell>
        </row>
        <row r="1651">
          <cell r="A1651" t="str">
            <v>HLTONCST1</v>
          </cell>
          <cell r="B1651">
            <v>1</v>
          </cell>
          <cell r="C1651">
            <v>0</v>
          </cell>
          <cell r="D1651">
            <v>0</v>
          </cell>
          <cell r="E1651">
            <v>0</v>
          </cell>
          <cell r="F1651">
            <v>0</v>
          </cell>
          <cell r="G1651">
            <v>0</v>
          </cell>
          <cell r="H1651">
            <v>0</v>
          </cell>
          <cell r="I1651">
            <v>0</v>
          </cell>
          <cell r="J1651">
            <v>0</v>
          </cell>
          <cell r="K1651">
            <v>0</v>
          </cell>
          <cell r="L1651">
            <v>0</v>
          </cell>
          <cell r="M1651">
            <v>0</v>
          </cell>
          <cell r="N1651">
            <v>0</v>
          </cell>
        </row>
        <row r="1652">
          <cell r="A1652" t="str">
            <v>HLTOFCST1</v>
          </cell>
          <cell r="B1652">
            <v>1</v>
          </cell>
          <cell r="C1652">
            <v>0</v>
          </cell>
          <cell r="D1652">
            <v>0</v>
          </cell>
          <cell r="E1652">
            <v>0</v>
          </cell>
          <cell r="F1652">
            <v>0</v>
          </cell>
          <cell r="G1652">
            <v>0</v>
          </cell>
          <cell r="H1652">
            <v>0</v>
          </cell>
          <cell r="I1652">
            <v>0</v>
          </cell>
          <cell r="J1652">
            <v>0</v>
          </cell>
          <cell r="K1652">
            <v>0</v>
          </cell>
          <cell r="L1652">
            <v>0</v>
          </cell>
          <cell r="M1652">
            <v>0</v>
          </cell>
          <cell r="N1652">
            <v>0</v>
          </cell>
        </row>
        <row r="1653">
          <cell r="A1653" t="str">
            <v xml:space="preserve">MNONCST1 </v>
          </cell>
          <cell r="B1653">
            <v>1</v>
          </cell>
          <cell r="C1653">
            <v>160.459</v>
          </cell>
          <cell r="D1653">
            <v>59.615000000000002</v>
          </cell>
          <cell r="E1653">
            <v>130.798</v>
          </cell>
          <cell r="F1653">
            <v>30.204000000000001</v>
          </cell>
          <cell r="G1653">
            <v>0</v>
          </cell>
          <cell r="H1653">
            <v>388.07499999999999</v>
          </cell>
          <cell r="I1653">
            <v>350.05399999999997</v>
          </cell>
          <cell r="J1653">
            <v>273.846</v>
          </cell>
          <cell r="K1653">
            <v>217.88499999999999</v>
          </cell>
          <cell r="L1653">
            <v>65.650999999999996</v>
          </cell>
          <cell r="M1653">
            <v>224.399</v>
          </cell>
          <cell r="N1653">
            <v>184.69300000000001</v>
          </cell>
        </row>
        <row r="1654">
          <cell r="A1654" t="str">
            <v xml:space="preserve">MNOFCST1 </v>
          </cell>
          <cell r="B1654">
            <v>1</v>
          </cell>
          <cell r="C1654">
            <v>629.57100000000003</v>
          </cell>
          <cell r="D1654">
            <v>249.65299999999999</v>
          </cell>
          <cell r="E1654">
            <v>568.16899999999998</v>
          </cell>
          <cell r="F1654">
            <v>298.50900000000001</v>
          </cell>
          <cell r="G1654">
            <v>0</v>
          </cell>
          <cell r="H1654">
            <v>1029.4480000000001</v>
          </cell>
          <cell r="I1654">
            <v>932.69200000000001</v>
          </cell>
          <cell r="J1654">
            <v>927.37400000000002</v>
          </cell>
          <cell r="K1654">
            <v>1007.883</v>
          </cell>
          <cell r="L1654">
            <v>386.65100000000001</v>
          </cell>
          <cell r="M1654">
            <v>865.97299999999996</v>
          </cell>
          <cell r="N1654">
            <v>848.07100000000003</v>
          </cell>
        </row>
        <row r="1655">
          <cell r="A1655" t="str">
            <v xml:space="preserve">MNONCST2 </v>
          </cell>
          <cell r="B1655">
            <v>2</v>
          </cell>
          <cell r="C1655">
            <v>193.94300000000001</v>
          </cell>
          <cell r="D1655">
            <v>60.408000000000001</v>
          </cell>
          <cell r="E1655">
            <v>129.19200000000001</v>
          </cell>
          <cell r="F1655">
            <v>87.161000000000001</v>
          </cell>
          <cell r="G1655">
            <v>401.47300000000001</v>
          </cell>
          <cell r="H1655">
            <v>392.577</v>
          </cell>
          <cell r="I1655">
            <v>307.964</v>
          </cell>
          <cell r="J1655">
            <v>235.863</v>
          </cell>
          <cell r="K1655">
            <v>205.411</v>
          </cell>
          <cell r="L1655">
            <v>67.793999999999997</v>
          </cell>
          <cell r="M1655">
            <v>392.15800000000002</v>
          </cell>
          <cell r="N1655">
            <v>244.256</v>
          </cell>
        </row>
        <row r="1656">
          <cell r="A1656" t="str">
            <v xml:space="preserve">MNOFCST2 </v>
          </cell>
          <cell r="B1656">
            <v>2</v>
          </cell>
          <cell r="C1656">
            <v>719.66099999999994</v>
          </cell>
          <cell r="D1656">
            <v>317.18599999999998</v>
          </cell>
          <cell r="E1656">
            <v>476.33600000000001</v>
          </cell>
          <cell r="F1656">
            <v>672.59699999999998</v>
          </cell>
          <cell r="G1656">
            <v>1204.317</v>
          </cell>
          <cell r="H1656">
            <v>936.08299999999997</v>
          </cell>
          <cell r="I1656">
            <v>757.83699999999999</v>
          </cell>
          <cell r="J1656">
            <v>765.94299999999998</v>
          </cell>
          <cell r="K1656">
            <v>828.48800000000006</v>
          </cell>
          <cell r="L1656">
            <v>357.36599999999999</v>
          </cell>
          <cell r="M1656">
            <v>1090.8920000000001</v>
          </cell>
          <cell r="N1656">
            <v>873.66899999999998</v>
          </cell>
        </row>
        <row r="1657">
          <cell r="A1657" t="str">
            <v>PRCHRATE1</v>
          </cell>
          <cell r="B1657">
            <v>1</v>
          </cell>
          <cell r="C1657">
            <v>0</v>
          </cell>
          <cell r="D1657">
            <v>0</v>
          </cell>
          <cell r="E1657">
            <v>21.957000000000001</v>
          </cell>
          <cell r="F1657">
            <v>20.501000000000001</v>
          </cell>
          <cell r="G1657">
            <v>15.487</v>
          </cell>
          <cell r="H1657">
            <v>14.638999999999999</v>
          </cell>
          <cell r="I1657">
            <v>0</v>
          </cell>
          <cell r="J1657">
            <v>0</v>
          </cell>
          <cell r="K1657">
            <v>14.564</v>
          </cell>
          <cell r="L1657">
            <v>28.56</v>
          </cell>
          <cell r="M1657">
            <v>16.928999999999998</v>
          </cell>
          <cell r="N1657">
            <v>32.899000000000001</v>
          </cell>
        </row>
        <row r="1658">
          <cell r="A1658" t="str">
            <v>SALERATE1</v>
          </cell>
          <cell r="B1658">
            <v>1</v>
          </cell>
          <cell r="C1658">
            <v>22.797999999999998</v>
          </cell>
          <cell r="D1658">
            <v>24.367000000000001</v>
          </cell>
          <cell r="E1658">
            <v>21.224</v>
          </cell>
          <cell r="F1658">
            <v>19.823</v>
          </cell>
          <cell r="G1658">
            <v>18.356999999999999</v>
          </cell>
          <cell r="H1658">
            <v>20.149000000000001</v>
          </cell>
          <cell r="I1658">
            <v>25.597999999999999</v>
          </cell>
          <cell r="J1658">
            <v>24.212</v>
          </cell>
          <cell r="K1658">
            <v>21.83</v>
          </cell>
          <cell r="L1658">
            <v>21.782</v>
          </cell>
          <cell r="M1658">
            <v>18.343</v>
          </cell>
          <cell r="N1658">
            <v>20.856000000000002</v>
          </cell>
        </row>
        <row r="1659">
          <cell r="A1659" t="str">
            <v>SET CURSOR ON B2283 TO IMPORT</v>
          </cell>
        </row>
        <row r="1660">
          <cell r="B1660" t="str">
            <v>COAL CONSUMPTION PROVIDED BY IAIN RODDICK; #2 OIL CONSUMPTION PROVIDED BY DICK JENSEN.  #6 OIL AND GAS BY JOHN BAILEYS.</v>
          </cell>
        </row>
        <row r="1661">
          <cell r="A1661" t="str">
            <v>SUNBURY BIT</v>
          </cell>
          <cell r="B1661" t="str">
            <v>M-Tons</v>
          </cell>
          <cell r="C1661" t="str">
            <v>M-$</v>
          </cell>
          <cell r="D1661" t="str">
            <v>M-Tons</v>
          </cell>
          <cell r="E1661" t="str">
            <v>M-$</v>
          </cell>
          <cell r="F1661" t="str">
            <v>M-Tons</v>
          </cell>
          <cell r="G1661" t="str">
            <v>M-$</v>
          </cell>
          <cell r="H1661" t="str">
            <v>M-Tons</v>
          </cell>
          <cell r="I1661" t="str">
            <v>M-$</v>
          </cell>
        </row>
        <row r="1662">
          <cell r="B1662">
            <v>0</v>
          </cell>
          <cell r="C1662">
            <v>0</v>
          </cell>
          <cell r="D1662">
            <v>0</v>
          </cell>
          <cell r="E1662">
            <v>0</v>
          </cell>
          <cell r="F1662">
            <v>0</v>
          </cell>
          <cell r="G1662">
            <v>0</v>
          </cell>
          <cell r="H1662">
            <v>0</v>
          </cell>
          <cell r="I1662">
            <v>0</v>
          </cell>
          <cell r="J1662">
            <v>0</v>
          </cell>
          <cell r="K1662">
            <v>0</v>
          </cell>
        </row>
        <row r="1663">
          <cell r="B1663">
            <v>0</v>
          </cell>
          <cell r="C1663">
            <v>0</v>
          </cell>
          <cell r="D1663">
            <v>0</v>
          </cell>
          <cell r="E1663">
            <v>0</v>
          </cell>
          <cell r="F1663">
            <v>0</v>
          </cell>
          <cell r="G1663">
            <v>0</v>
          </cell>
          <cell r="H1663">
            <v>0</v>
          </cell>
          <cell r="I1663">
            <v>0</v>
          </cell>
          <cell r="J1663">
            <v>0</v>
          </cell>
          <cell r="K1663">
            <v>0</v>
          </cell>
        </row>
        <row r="1664">
          <cell r="B1664">
            <v>0</v>
          </cell>
          <cell r="C1664">
            <v>0</v>
          </cell>
          <cell r="D1664">
            <v>0</v>
          </cell>
          <cell r="E1664">
            <v>0</v>
          </cell>
          <cell r="F1664">
            <v>0</v>
          </cell>
          <cell r="G1664">
            <v>0</v>
          </cell>
          <cell r="H1664">
            <v>0</v>
          </cell>
          <cell r="I1664">
            <v>0</v>
          </cell>
          <cell r="J1664">
            <v>0</v>
          </cell>
          <cell r="K1664">
            <v>0</v>
          </cell>
        </row>
        <row r="1665">
          <cell r="B1665">
            <v>0</v>
          </cell>
          <cell r="C1665">
            <v>0</v>
          </cell>
          <cell r="J1665">
            <v>0</v>
          </cell>
          <cell r="K1665">
            <v>0</v>
          </cell>
        </row>
        <row r="1666">
          <cell r="A1666" t="str">
            <v>SUNBURY PREP</v>
          </cell>
        </row>
        <row r="1667">
          <cell r="B1667">
            <v>0</v>
          </cell>
          <cell r="C1667">
            <v>0</v>
          </cell>
          <cell r="D1667">
            <v>0</v>
          </cell>
          <cell r="E1667">
            <v>0</v>
          </cell>
          <cell r="F1667">
            <v>0</v>
          </cell>
          <cell r="G1667">
            <v>0</v>
          </cell>
          <cell r="H1667">
            <v>0</v>
          </cell>
          <cell r="I1667">
            <v>0</v>
          </cell>
          <cell r="J1667">
            <v>0</v>
          </cell>
          <cell r="K1667">
            <v>0</v>
          </cell>
        </row>
        <row r="1668">
          <cell r="B1668">
            <v>0</v>
          </cell>
          <cell r="C1668">
            <v>0</v>
          </cell>
          <cell r="D1668">
            <v>0</v>
          </cell>
          <cell r="E1668">
            <v>0</v>
          </cell>
          <cell r="F1668">
            <v>0</v>
          </cell>
          <cell r="G1668">
            <v>0</v>
          </cell>
          <cell r="H1668">
            <v>0</v>
          </cell>
          <cell r="I1668">
            <v>0</v>
          </cell>
          <cell r="J1668">
            <v>0</v>
          </cell>
          <cell r="K1668">
            <v>0</v>
          </cell>
        </row>
        <row r="1669">
          <cell r="B1669">
            <v>0</v>
          </cell>
          <cell r="C1669">
            <v>0</v>
          </cell>
          <cell r="D1669">
            <v>0</v>
          </cell>
          <cell r="E1669">
            <v>0</v>
          </cell>
          <cell r="F1669">
            <v>0</v>
          </cell>
          <cell r="G1669">
            <v>0</v>
          </cell>
          <cell r="H1669">
            <v>0</v>
          </cell>
          <cell r="I1669">
            <v>0</v>
          </cell>
          <cell r="J1669">
            <v>0</v>
          </cell>
          <cell r="K1669">
            <v>0</v>
          </cell>
        </row>
        <row r="1670">
          <cell r="B1670">
            <v>0</v>
          </cell>
          <cell r="C1670">
            <v>0</v>
          </cell>
          <cell r="J1670">
            <v>0</v>
          </cell>
          <cell r="K1670">
            <v>0</v>
          </cell>
        </row>
        <row r="1671">
          <cell r="A1671" t="str">
            <v>SUNBURY SILT</v>
          </cell>
        </row>
        <row r="1672">
          <cell r="B1672">
            <v>0</v>
          </cell>
          <cell r="C1672">
            <v>0</v>
          </cell>
          <cell r="D1672">
            <v>0</v>
          </cell>
          <cell r="E1672">
            <v>0</v>
          </cell>
          <cell r="F1672">
            <v>0</v>
          </cell>
          <cell r="G1672">
            <v>0</v>
          </cell>
          <cell r="H1672">
            <v>0</v>
          </cell>
          <cell r="I1672">
            <v>0</v>
          </cell>
          <cell r="J1672">
            <v>0</v>
          </cell>
          <cell r="K1672">
            <v>0</v>
          </cell>
        </row>
        <row r="1673">
          <cell r="B1673">
            <v>0</v>
          </cell>
          <cell r="C1673">
            <v>0</v>
          </cell>
          <cell r="D1673">
            <v>0</v>
          </cell>
          <cell r="E1673">
            <v>0</v>
          </cell>
          <cell r="F1673">
            <v>0</v>
          </cell>
          <cell r="G1673">
            <v>0</v>
          </cell>
          <cell r="H1673">
            <v>0</v>
          </cell>
          <cell r="I1673">
            <v>0</v>
          </cell>
          <cell r="J1673">
            <v>0</v>
          </cell>
          <cell r="K1673">
            <v>0</v>
          </cell>
        </row>
        <row r="1674">
          <cell r="B1674">
            <v>0</v>
          </cell>
          <cell r="C1674">
            <v>0</v>
          </cell>
          <cell r="D1674">
            <v>0</v>
          </cell>
          <cell r="E1674">
            <v>0</v>
          </cell>
          <cell r="F1674">
            <v>0</v>
          </cell>
          <cell r="G1674">
            <v>0</v>
          </cell>
          <cell r="H1674">
            <v>0</v>
          </cell>
          <cell r="I1674">
            <v>0</v>
          </cell>
          <cell r="J1674">
            <v>0</v>
          </cell>
          <cell r="K1674">
            <v>0</v>
          </cell>
        </row>
        <row r="1675">
          <cell r="B1675">
            <v>0</v>
          </cell>
          <cell r="C1675">
            <v>0</v>
          </cell>
          <cell r="J1675">
            <v>0</v>
          </cell>
          <cell r="K1675">
            <v>0</v>
          </cell>
        </row>
        <row r="1676">
          <cell r="A1676" t="str">
            <v>SUNBURY COKE</v>
          </cell>
        </row>
        <row r="1677">
          <cell r="B1677">
            <v>0</v>
          </cell>
          <cell r="C1677">
            <v>0</v>
          </cell>
          <cell r="D1677">
            <v>0</v>
          </cell>
          <cell r="E1677">
            <v>0</v>
          </cell>
          <cell r="F1677">
            <v>0</v>
          </cell>
          <cell r="G1677">
            <v>0</v>
          </cell>
          <cell r="H1677">
            <v>0</v>
          </cell>
          <cell r="I1677">
            <v>0</v>
          </cell>
          <cell r="J1677">
            <v>0</v>
          </cell>
          <cell r="K1677">
            <v>0</v>
          </cell>
        </row>
        <row r="1678">
          <cell r="B1678">
            <v>0</v>
          </cell>
          <cell r="C1678">
            <v>0</v>
          </cell>
          <cell r="D1678">
            <v>0</v>
          </cell>
          <cell r="E1678">
            <v>0</v>
          </cell>
          <cell r="F1678">
            <v>0</v>
          </cell>
          <cell r="G1678">
            <v>0</v>
          </cell>
          <cell r="H1678">
            <v>0</v>
          </cell>
          <cell r="I1678">
            <v>0</v>
          </cell>
          <cell r="J1678">
            <v>0</v>
          </cell>
          <cell r="K1678">
            <v>0</v>
          </cell>
        </row>
        <row r="1679">
          <cell r="B1679">
            <v>0</v>
          </cell>
          <cell r="C1679">
            <v>0</v>
          </cell>
          <cell r="D1679">
            <v>0</v>
          </cell>
          <cell r="E1679">
            <v>0</v>
          </cell>
          <cell r="F1679">
            <v>0</v>
          </cell>
          <cell r="G1679">
            <v>0</v>
          </cell>
          <cell r="H1679">
            <v>0</v>
          </cell>
          <cell r="I1679">
            <v>0</v>
          </cell>
          <cell r="J1679">
            <v>0</v>
          </cell>
          <cell r="K1679">
            <v>0</v>
          </cell>
        </row>
        <row r="1680">
          <cell r="B1680">
            <v>0</v>
          </cell>
          <cell r="C1680">
            <v>0</v>
          </cell>
          <cell r="J1680">
            <v>0</v>
          </cell>
          <cell r="K1680">
            <v>0</v>
          </cell>
        </row>
        <row r="1681">
          <cell r="A1681" t="str">
            <v>MARTINS CREEK BIT</v>
          </cell>
        </row>
        <row r="1682">
          <cell r="B1682">
            <v>54.56</v>
          </cell>
          <cell r="C1682">
            <v>1825.0320000000002</v>
          </cell>
          <cell r="D1682">
            <v>51.48</v>
          </cell>
          <cell r="E1682">
            <v>1722.0060000000001</v>
          </cell>
          <cell r="F1682">
            <v>40.92</v>
          </cell>
          <cell r="G1682">
            <v>1368.7739999999999</v>
          </cell>
          <cell r="H1682">
            <v>43.12</v>
          </cell>
          <cell r="I1682">
            <v>1442.3639999999998</v>
          </cell>
          <cell r="J1682">
            <v>190.07999999999998</v>
          </cell>
          <cell r="K1682">
            <v>6358.1759999999995</v>
          </cell>
        </row>
        <row r="1683">
          <cell r="B1683">
            <v>27.103999999999999</v>
          </cell>
          <cell r="C1683">
            <v>906.62879999999961</v>
          </cell>
          <cell r="D1683">
            <v>38.808</v>
          </cell>
          <cell r="E1683">
            <v>1298.1275999999998</v>
          </cell>
          <cell r="F1683">
            <v>40.171999999999997</v>
          </cell>
          <cell r="G1683">
            <v>1343.7534000000001</v>
          </cell>
          <cell r="H1683">
            <v>43.427999999999997</v>
          </cell>
          <cell r="I1683">
            <v>1452.6666</v>
          </cell>
          <cell r="J1683">
            <v>149.512</v>
          </cell>
          <cell r="K1683">
            <v>5001.1763999999994</v>
          </cell>
        </row>
        <row r="1684">
          <cell r="B1684">
            <v>12.32</v>
          </cell>
          <cell r="C1684">
            <v>412.10399999999998</v>
          </cell>
          <cell r="D1684">
            <v>59.003999999999998</v>
          </cell>
          <cell r="E1684">
            <v>1973.6837999999996</v>
          </cell>
          <cell r="F1684">
            <v>33.043999999999997</v>
          </cell>
          <cell r="G1684">
            <v>1105.3217999999999</v>
          </cell>
          <cell r="H1684">
            <v>41.36</v>
          </cell>
          <cell r="I1684">
            <v>1383.4920000000002</v>
          </cell>
          <cell r="J1684">
            <v>145.72800000000001</v>
          </cell>
          <cell r="K1684">
            <v>4874.6016</v>
          </cell>
        </row>
        <row r="1685">
          <cell r="A1685">
            <v>17610.250459999996</v>
          </cell>
          <cell r="B1685">
            <v>485.32</v>
          </cell>
          <cell r="C1685">
            <v>16233.953999999996</v>
          </cell>
          <cell r="J1685">
            <v>485.32</v>
          </cell>
          <cell r="K1685">
            <v>16233.954</v>
          </cell>
        </row>
        <row r="1686">
          <cell r="A1686" t="str">
            <v>KEYSTONE BIT</v>
          </cell>
        </row>
        <row r="1687">
          <cell r="B1687">
            <v>51.704599999999999</v>
          </cell>
          <cell r="C1687">
            <v>1333.9786799999999</v>
          </cell>
          <cell r="D1687">
            <v>48.002600000000001</v>
          </cell>
          <cell r="E1687">
            <v>1238.4670800000001</v>
          </cell>
          <cell r="F1687">
            <v>50.1004</v>
          </cell>
          <cell r="G1687">
            <v>1292.59032</v>
          </cell>
          <cell r="H1687">
            <v>48.372799999999998</v>
          </cell>
          <cell r="I1687">
            <v>1248.0182399999999</v>
          </cell>
          <cell r="J1687">
            <v>198.18040000000002</v>
          </cell>
          <cell r="K1687">
            <v>5113.0543199999993</v>
          </cell>
        </row>
        <row r="1688">
          <cell r="B1688">
            <v>50.840800000000002</v>
          </cell>
          <cell r="C1688">
            <v>1311.69264</v>
          </cell>
          <cell r="D1688">
            <v>43.066600000000001</v>
          </cell>
          <cell r="E1688">
            <v>1111.1182800000001</v>
          </cell>
          <cell r="F1688">
            <v>47.755800000000001</v>
          </cell>
          <cell r="G1688">
            <v>1232.0996399999999</v>
          </cell>
          <cell r="H1688">
            <v>56.763999999999996</v>
          </cell>
          <cell r="I1688">
            <v>1464.5111999999999</v>
          </cell>
          <cell r="J1688">
            <v>198.42719999999997</v>
          </cell>
          <cell r="K1688">
            <v>5119.4217599999993</v>
          </cell>
        </row>
        <row r="1689">
          <cell r="B1689">
            <v>52.1982</v>
          </cell>
          <cell r="C1689">
            <v>1346.7135600000001</v>
          </cell>
          <cell r="D1689">
            <v>54.912999999999997</v>
          </cell>
          <cell r="E1689">
            <v>1416.7554</v>
          </cell>
          <cell r="F1689">
            <v>50.594000000000001</v>
          </cell>
          <cell r="G1689">
            <v>1305.3252</v>
          </cell>
          <cell r="H1689">
            <v>50.347200000000001</v>
          </cell>
          <cell r="I1689">
            <v>1298.9577599999998</v>
          </cell>
          <cell r="J1689">
            <v>208.05239999999998</v>
          </cell>
          <cell r="K1689">
            <v>5367.7519200000006</v>
          </cell>
        </row>
        <row r="1690">
          <cell r="B1690">
            <v>604.66</v>
          </cell>
          <cell r="C1690">
            <v>15600.227999999999</v>
          </cell>
          <cell r="J1690">
            <v>604.66</v>
          </cell>
          <cell r="K1690">
            <v>15600.227999999999</v>
          </cell>
        </row>
        <row r="1691">
          <cell r="A1691" t="str">
            <v>CONEMAUGH BIT</v>
          </cell>
        </row>
        <row r="1692">
          <cell r="B1692">
            <v>71.012500000000003</v>
          </cell>
          <cell r="C1692">
            <v>1825.7313750000001</v>
          </cell>
          <cell r="D1692">
            <v>72.8</v>
          </cell>
          <cell r="E1692">
            <v>1871.6880000000001</v>
          </cell>
          <cell r="F1692">
            <v>71.987499999999997</v>
          </cell>
          <cell r="G1692">
            <v>1850.7986249999997</v>
          </cell>
          <cell r="H1692">
            <v>61.587499999999999</v>
          </cell>
          <cell r="I1692">
            <v>1583.4146250000003</v>
          </cell>
          <cell r="J1692">
            <v>277.38749999999999</v>
          </cell>
          <cell r="K1692">
            <v>7131.6326250000002</v>
          </cell>
        </row>
        <row r="1693">
          <cell r="B1693">
            <v>65.325000000000003</v>
          </cell>
          <cell r="C1693">
            <v>1679.50575</v>
          </cell>
          <cell r="D1693">
            <v>70.362499999999997</v>
          </cell>
          <cell r="E1693">
            <v>1809.019875</v>
          </cell>
          <cell r="F1693">
            <v>66.95</v>
          </cell>
          <cell r="G1693">
            <v>1721.2845000000002</v>
          </cell>
          <cell r="H1693">
            <v>66.95</v>
          </cell>
          <cell r="I1693">
            <v>1721.2845000000002</v>
          </cell>
          <cell r="J1693">
            <v>269.58749999999998</v>
          </cell>
          <cell r="K1693">
            <v>6931.0946249999997</v>
          </cell>
        </row>
        <row r="1694">
          <cell r="B1694">
            <v>66.787499999999994</v>
          </cell>
          <cell r="C1694">
            <v>1717.1066250000003</v>
          </cell>
          <cell r="D1694">
            <v>52.325000000000003</v>
          </cell>
          <cell r="E1694">
            <v>1345.27575</v>
          </cell>
          <cell r="F1694">
            <v>45.012500000000003</v>
          </cell>
          <cell r="G1694">
            <v>1157.271375</v>
          </cell>
          <cell r="H1694">
            <v>51.512500000000003</v>
          </cell>
          <cell r="I1694">
            <v>1324.386375</v>
          </cell>
          <cell r="J1694">
            <v>215.63749999999999</v>
          </cell>
          <cell r="K1694">
            <v>5544.0401250000004</v>
          </cell>
        </row>
        <row r="1695">
          <cell r="B1695">
            <v>762.61249999999995</v>
          </cell>
          <cell r="C1695">
            <v>19606.767375000003</v>
          </cell>
          <cell r="J1695">
            <v>762.61249999999995</v>
          </cell>
          <cell r="K1695">
            <v>19606.767374999999</v>
          </cell>
        </row>
        <row r="1696">
          <cell r="A1696" t="str">
            <v>HOLTWOOD PREP</v>
          </cell>
          <cell r="B1696" t="str">
            <v>HOLTWOO</v>
          </cell>
          <cell r="C1696" t="str">
            <v>D SES</v>
          </cell>
          <cell r="D1696" t="str">
            <v>PREP</v>
          </cell>
        </row>
        <row r="1697">
          <cell r="B1697">
            <v>0</v>
          </cell>
          <cell r="C1697">
            <v>0</v>
          </cell>
          <cell r="D1697">
            <v>0</v>
          </cell>
          <cell r="E1697">
            <v>0</v>
          </cell>
          <cell r="F1697">
            <v>0</v>
          </cell>
          <cell r="G1697">
            <v>0</v>
          </cell>
          <cell r="H1697">
            <v>0</v>
          </cell>
          <cell r="I1697">
            <v>0</v>
          </cell>
          <cell r="J1697">
            <v>0</v>
          </cell>
          <cell r="K1697">
            <v>0</v>
          </cell>
        </row>
        <row r="1698">
          <cell r="B1698">
            <v>0</v>
          </cell>
          <cell r="C1698">
            <v>0</v>
          </cell>
          <cell r="D1698">
            <v>0</v>
          </cell>
          <cell r="E1698">
            <v>0</v>
          </cell>
          <cell r="F1698">
            <v>0</v>
          </cell>
          <cell r="G1698">
            <v>0</v>
          </cell>
          <cell r="H1698">
            <v>0</v>
          </cell>
          <cell r="I1698">
            <v>0</v>
          </cell>
          <cell r="J1698">
            <v>0</v>
          </cell>
          <cell r="K1698">
            <v>0</v>
          </cell>
        </row>
        <row r="1699">
          <cell r="B1699">
            <v>0</v>
          </cell>
          <cell r="C1699">
            <v>0</v>
          </cell>
          <cell r="D1699">
            <v>0</v>
          </cell>
          <cell r="E1699">
            <v>0</v>
          </cell>
          <cell r="F1699">
            <v>0</v>
          </cell>
          <cell r="G1699">
            <v>0</v>
          </cell>
          <cell r="H1699">
            <v>0</v>
          </cell>
          <cell r="I1699">
            <v>0</v>
          </cell>
          <cell r="J1699">
            <v>0</v>
          </cell>
          <cell r="K1699">
            <v>0</v>
          </cell>
        </row>
        <row r="1700">
          <cell r="B1700">
            <v>0</v>
          </cell>
          <cell r="C1700">
            <v>0</v>
          </cell>
          <cell r="J1700">
            <v>0</v>
          </cell>
          <cell r="K1700">
            <v>0</v>
          </cell>
        </row>
        <row r="1701">
          <cell r="A1701" t="str">
            <v>HOLTWOOD SILT</v>
          </cell>
          <cell r="B1701" t="str">
            <v>HOLTWOO</v>
          </cell>
          <cell r="C1701" t="str">
            <v>D SES</v>
          </cell>
          <cell r="D1701" t="str">
            <v>SILT</v>
          </cell>
        </row>
        <row r="1702">
          <cell r="B1702">
            <v>0</v>
          </cell>
          <cell r="C1702">
            <v>0</v>
          </cell>
          <cell r="D1702">
            <v>0</v>
          </cell>
          <cell r="E1702">
            <v>0</v>
          </cell>
          <cell r="F1702">
            <v>0</v>
          </cell>
          <cell r="G1702">
            <v>0</v>
          </cell>
          <cell r="H1702">
            <v>0</v>
          </cell>
          <cell r="I1702">
            <v>0</v>
          </cell>
          <cell r="J1702">
            <v>0</v>
          </cell>
          <cell r="K1702">
            <v>0</v>
          </cell>
        </row>
        <row r="1703">
          <cell r="B1703">
            <v>0</v>
          </cell>
          <cell r="C1703">
            <v>0</v>
          </cell>
          <cell r="D1703">
            <v>0</v>
          </cell>
          <cell r="E1703">
            <v>0</v>
          </cell>
          <cell r="F1703">
            <v>0</v>
          </cell>
          <cell r="G1703">
            <v>0</v>
          </cell>
          <cell r="H1703">
            <v>0</v>
          </cell>
          <cell r="I1703">
            <v>0</v>
          </cell>
          <cell r="J1703">
            <v>0</v>
          </cell>
          <cell r="K1703">
            <v>0</v>
          </cell>
        </row>
        <row r="1704">
          <cell r="B1704">
            <v>0</v>
          </cell>
          <cell r="C1704">
            <v>0</v>
          </cell>
          <cell r="D1704">
            <v>0</v>
          </cell>
          <cell r="E1704">
            <v>0</v>
          </cell>
          <cell r="F1704">
            <v>0</v>
          </cell>
          <cell r="G1704">
            <v>0</v>
          </cell>
          <cell r="H1704">
            <v>0</v>
          </cell>
          <cell r="I1704">
            <v>0</v>
          </cell>
          <cell r="J1704">
            <v>0</v>
          </cell>
          <cell r="K1704">
            <v>0</v>
          </cell>
        </row>
        <row r="1705">
          <cell r="B1705">
            <v>0</v>
          </cell>
          <cell r="C1705">
            <v>0</v>
          </cell>
          <cell r="J1705">
            <v>0</v>
          </cell>
          <cell r="K1705">
            <v>0</v>
          </cell>
        </row>
        <row r="1706">
          <cell r="A1706" t="str">
            <v>HOLTWOOD COKE</v>
          </cell>
          <cell r="B1706" t="str">
            <v>HOLTWOO</v>
          </cell>
          <cell r="C1706" t="str">
            <v>D SES</v>
          </cell>
          <cell r="D1706" t="str">
            <v>COKE</v>
          </cell>
        </row>
        <row r="1707">
          <cell r="B1707">
            <v>0</v>
          </cell>
          <cell r="C1707">
            <v>0</v>
          </cell>
          <cell r="D1707">
            <v>0</v>
          </cell>
          <cell r="E1707">
            <v>0</v>
          </cell>
          <cell r="F1707">
            <v>0</v>
          </cell>
          <cell r="G1707">
            <v>0</v>
          </cell>
          <cell r="H1707">
            <v>0</v>
          </cell>
          <cell r="I1707">
            <v>0</v>
          </cell>
          <cell r="J1707">
            <v>0</v>
          </cell>
          <cell r="K1707">
            <v>0</v>
          </cell>
        </row>
        <row r="1708">
          <cell r="B1708">
            <v>0</v>
          </cell>
          <cell r="C1708">
            <v>0</v>
          </cell>
          <cell r="D1708">
            <v>0</v>
          </cell>
          <cell r="E1708">
            <v>0</v>
          </cell>
          <cell r="F1708">
            <v>0</v>
          </cell>
          <cell r="G1708">
            <v>0</v>
          </cell>
          <cell r="H1708">
            <v>0</v>
          </cell>
          <cell r="I1708">
            <v>0</v>
          </cell>
          <cell r="J1708">
            <v>0</v>
          </cell>
          <cell r="K1708">
            <v>0</v>
          </cell>
        </row>
        <row r="1709">
          <cell r="B1709">
            <v>0</v>
          </cell>
          <cell r="C1709">
            <v>0</v>
          </cell>
          <cell r="D1709">
            <v>0</v>
          </cell>
          <cell r="E1709">
            <v>0</v>
          </cell>
          <cell r="F1709">
            <v>0</v>
          </cell>
          <cell r="G1709">
            <v>0</v>
          </cell>
          <cell r="H1709">
            <v>0</v>
          </cell>
          <cell r="I1709">
            <v>0</v>
          </cell>
          <cell r="J1709">
            <v>0</v>
          </cell>
          <cell r="K1709">
            <v>0</v>
          </cell>
        </row>
        <row r="1710">
          <cell r="B1710">
            <v>0</v>
          </cell>
          <cell r="C1710">
            <v>0</v>
          </cell>
          <cell r="J1710">
            <v>0</v>
          </cell>
          <cell r="K1710">
            <v>0</v>
          </cell>
        </row>
        <row r="1711">
          <cell r="B1711" t="str">
            <v>HOLTWOO</v>
          </cell>
          <cell r="C1711" t="str">
            <v>D SES</v>
          </cell>
          <cell r="D1711" t="str">
            <v>BIT</v>
          </cell>
        </row>
        <row r="1712">
          <cell r="A1712">
            <v>0</v>
          </cell>
          <cell r="B1712">
            <v>0</v>
          </cell>
          <cell r="C1712">
            <v>0</v>
          </cell>
          <cell r="D1712">
            <v>0</v>
          </cell>
          <cell r="E1712">
            <v>0</v>
          </cell>
          <cell r="F1712">
            <v>0</v>
          </cell>
          <cell r="G1712">
            <v>0</v>
          </cell>
          <cell r="H1712">
            <v>0</v>
          </cell>
          <cell r="I1712">
            <v>0</v>
          </cell>
          <cell r="J1712">
            <v>0</v>
          </cell>
          <cell r="K1712">
            <v>0</v>
          </cell>
        </row>
        <row r="1713">
          <cell r="B1713">
            <v>0</v>
          </cell>
          <cell r="C1713">
            <v>0</v>
          </cell>
          <cell r="D1713">
            <v>0</v>
          </cell>
          <cell r="E1713">
            <v>0</v>
          </cell>
          <cell r="F1713">
            <v>0</v>
          </cell>
          <cell r="G1713">
            <v>0</v>
          </cell>
          <cell r="H1713">
            <v>0</v>
          </cell>
          <cell r="I1713">
            <v>0</v>
          </cell>
          <cell r="J1713">
            <v>0</v>
          </cell>
          <cell r="K1713">
            <v>0</v>
          </cell>
        </row>
        <row r="1714">
          <cell r="B1714">
            <v>0</v>
          </cell>
          <cell r="C1714">
            <v>0</v>
          </cell>
          <cell r="D1714">
            <v>0</v>
          </cell>
          <cell r="E1714">
            <v>0</v>
          </cell>
          <cell r="F1714">
            <v>0</v>
          </cell>
          <cell r="G1714">
            <v>0</v>
          </cell>
          <cell r="H1714">
            <v>0</v>
          </cell>
          <cell r="I1714">
            <v>0</v>
          </cell>
          <cell r="J1714">
            <v>0</v>
          </cell>
          <cell r="K1714">
            <v>0</v>
          </cell>
        </row>
        <row r="1715">
          <cell r="B1715">
            <v>0</v>
          </cell>
          <cell r="C1715">
            <v>0</v>
          </cell>
          <cell r="J1715">
            <v>0</v>
          </cell>
          <cell r="K1715">
            <v>0</v>
          </cell>
        </row>
        <row r="1716">
          <cell r="A1716" t="str">
            <v>MONTOUR BIT</v>
          </cell>
          <cell r="B1716" t="str">
            <v>MONTOUR</v>
          </cell>
          <cell r="C1716" t="str">
            <v>SES</v>
          </cell>
          <cell r="D1716" t="str">
            <v>BIT</v>
          </cell>
        </row>
        <row r="1717">
          <cell r="B1717">
            <v>301.92</v>
          </cell>
          <cell r="C1717">
            <v>10250.184000000001</v>
          </cell>
          <cell r="D1717">
            <v>283.67899999999997</v>
          </cell>
          <cell r="E1717">
            <v>9630.9020500000006</v>
          </cell>
          <cell r="F1717">
            <v>241.69399999999999</v>
          </cell>
          <cell r="G1717">
            <v>8205.5113000000001</v>
          </cell>
          <cell r="H1717">
            <v>146.15</v>
          </cell>
          <cell r="I1717">
            <v>4961.7925000000005</v>
          </cell>
          <cell r="J1717">
            <v>973.44299999999987</v>
          </cell>
          <cell r="K1717">
            <v>33048.389850000007</v>
          </cell>
        </row>
        <row r="1718">
          <cell r="B1718">
            <v>214.839</v>
          </cell>
          <cell r="C1718">
            <v>7293.7840500000002</v>
          </cell>
          <cell r="D1718">
            <v>318.2</v>
          </cell>
          <cell r="E1718">
            <v>10802.89</v>
          </cell>
          <cell r="F1718">
            <v>346.91199999999998</v>
          </cell>
          <cell r="G1718">
            <v>11777.662400000001</v>
          </cell>
          <cell r="H1718">
            <v>339.06799999999998</v>
          </cell>
          <cell r="I1718">
            <v>11511.3586</v>
          </cell>
          <cell r="J1718">
            <v>1219.019</v>
          </cell>
          <cell r="K1718">
            <v>41385.695050000002</v>
          </cell>
        </row>
        <row r="1719">
          <cell r="B1719">
            <v>286.084</v>
          </cell>
          <cell r="C1719">
            <v>9712.5518000000011</v>
          </cell>
          <cell r="D1719">
            <v>253.82</v>
          </cell>
          <cell r="E1719">
            <v>8617.1890000000003</v>
          </cell>
          <cell r="F1719">
            <v>249.28800000000001</v>
          </cell>
          <cell r="G1719">
            <v>8463.3276000000005</v>
          </cell>
          <cell r="H1719">
            <v>292.26299999999998</v>
          </cell>
          <cell r="I1719">
            <v>9922.3288499999999</v>
          </cell>
          <cell r="J1719">
            <v>1081.4549999999999</v>
          </cell>
          <cell r="K1719">
            <v>36715.397250000002</v>
          </cell>
        </row>
        <row r="1720">
          <cell r="B1720">
            <v>3273.9169999999999</v>
          </cell>
          <cell r="C1720">
            <v>111149.48215000003</v>
          </cell>
          <cell r="J1720">
            <v>3273.9169999999999</v>
          </cell>
          <cell r="K1720">
            <v>111149.48215000003</v>
          </cell>
        </row>
        <row r="1721">
          <cell r="A1721" t="str">
            <v>BRUNNER ISL BIT</v>
          </cell>
        </row>
        <row r="1722">
          <cell r="B1722">
            <v>313.39</v>
          </cell>
          <cell r="C1722">
            <v>11883.748799999999</v>
          </cell>
          <cell r="D1722">
            <v>296.45</v>
          </cell>
          <cell r="E1722">
            <v>11241.383999999998</v>
          </cell>
          <cell r="F1722">
            <v>323.39999999999998</v>
          </cell>
          <cell r="G1722">
            <v>12263.327999999998</v>
          </cell>
          <cell r="H1722">
            <v>207.9</v>
          </cell>
          <cell r="I1722">
            <v>7883.5680000000002</v>
          </cell>
        </row>
        <row r="1723">
          <cell r="B1723">
            <v>214.44499999999999</v>
          </cell>
          <cell r="C1723">
            <v>8131.7543999999998</v>
          </cell>
          <cell r="D1723">
            <v>294.14</v>
          </cell>
          <cell r="E1723">
            <v>11153.7888</v>
          </cell>
          <cell r="F1723">
            <v>318.01</v>
          </cell>
          <cell r="G1723">
            <v>12058.939199999997</v>
          </cell>
          <cell r="H1723">
            <v>319.55</v>
          </cell>
          <cell r="I1723">
            <v>12117.336000000001</v>
          </cell>
        </row>
        <row r="1724">
          <cell r="B1724">
            <v>151.69</v>
          </cell>
          <cell r="C1724">
            <v>5752.0848000000015</v>
          </cell>
          <cell r="D1724">
            <v>144.85599999999999</v>
          </cell>
          <cell r="E1724">
            <v>5492.9395200000008</v>
          </cell>
          <cell r="F1724">
            <v>191.422</v>
          </cell>
          <cell r="G1724">
            <v>7258.7222400000001</v>
          </cell>
          <cell r="H1724">
            <v>287.86500000000001</v>
          </cell>
          <cell r="I1724">
            <v>10915.840800000004</v>
          </cell>
        </row>
        <row r="1725">
          <cell r="B1725">
            <v>3063.1180000000004</v>
          </cell>
          <cell r="C1725">
            <v>116153.43455999999</v>
          </cell>
        </row>
        <row r="1726">
          <cell r="A1726" t="str">
            <v>TOTAL COAL</v>
          </cell>
          <cell r="B1726" t="str">
            <v>TOTAL C</v>
          </cell>
          <cell r="C1726" t="str">
            <v>OAL</v>
          </cell>
        </row>
        <row r="1727">
          <cell r="B1727">
            <v>792.58709999999996</v>
          </cell>
          <cell r="C1727">
            <v>26946.844375598816</v>
          </cell>
          <cell r="D1727">
            <v>752.41159999999991</v>
          </cell>
          <cell r="E1727">
            <v>25527.27618928584</v>
          </cell>
          <cell r="F1727">
            <v>741.33789999999999</v>
          </cell>
          <cell r="G1727">
            <v>25236.588546234845</v>
          </cell>
          <cell r="H1727">
            <v>507.13030000000003</v>
          </cell>
          <cell r="I1727">
            <v>17023.519883252313</v>
          </cell>
          <cell r="J1727">
            <v>2793.4668999999994</v>
          </cell>
          <cell r="K1727">
            <v>94734.228994371821</v>
          </cell>
        </row>
        <row r="1728">
          <cell r="B1728">
            <v>541.23479999999995</v>
          </cell>
          <cell r="C1728">
            <v>18119.127323415385</v>
          </cell>
          <cell r="D1728">
            <v>764.57709999999997</v>
          </cell>
          <cell r="E1728">
            <v>25973.954254456221</v>
          </cell>
          <cell r="F1728">
            <v>819.7998</v>
          </cell>
          <cell r="G1728">
            <v>27910.833754346422</v>
          </cell>
          <cell r="H1728">
            <v>825.76</v>
          </cell>
          <cell r="I1728">
            <v>28062.540264299128</v>
          </cell>
          <cell r="J1728">
            <v>2951.3716999999997</v>
          </cell>
          <cell r="K1728">
            <v>100066.45559651715</v>
          </cell>
        </row>
        <row r="1729">
          <cell r="B1729">
            <v>622.46569999999997</v>
          </cell>
          <cell r="C1729">
            <v>20759.946141026565</v>
          </cell>
          <cell r="D1729">
            <v>621.51099999999997</v>
          </cell>
          <cell r="E1729">
            <v>20881.353703151115</v>
          </cell>
          <cell r="F1729">
            <v>569.3605</v>
          </cell>
          <cell r="G1729">
            <v>19114.240537338104</v>
          </cell>
          <cell r="H1729">
            <v>723.34770000000003</v>
          </cell>
          <cell r="I1729">
            <v>24619.982491987299</v>
          </cell>
          <cell r="J1729">
            <v>2536.6849000000002</v>
          </cell>
          <cell r="K1729">
            <v>85375.522873503083</v>
          </cell>
        </row>
        <row r="1730">
          <cell r="B1730">
            <v>8281.5234999999993</v>
          </cell>
          <cell r="C1730">
            <v>280176.20746439206</v>
          </cell>
          <cell r="J1730">
            <v>8281.5234999999993</v>
          </cell>
          <cell r="K1730">
            <v>280176.20746439206</v>
          </cell>
        </row>
        <row r="1731">
          <cell r="A1731" t="str">
            <v>SUNBURY LIGHT OIL</v>
          </cell>
          <cell r="B1731" t="str">
            <v>SUNBURY</v>
          </cell>
          <cell r="C1731" t="str">
            <v>SES</v>
          </cell>
        </row>
        <row r="1732">
          <cell r="B1732">
            <v>0</v>
          </cell>
          <cell r="C1732">
            <v>0</v>
          </cell>
          <cell r="D1732">
            <v>0</v>
          </cell>
          <cell r="E1732">
            <v>0</v>
          </cell>
          <cell r="F1732">
            <v>0</v>
          </cell>
          <cell r="G1732">
            <v>0</v>
          </cell>
          <cell r="H1732">
            <v>0</v>
          </cell>
          <cell r="I1732">
            <v>0</v>
          </cell>
          <cell r="J1732">
            <v>0</v>
          </cell>
          <cell r="K1732">
            <v>0</v>
          </cell>
        </row>
        <row r="1733">
          <cell r="B1733">
            <v>0</v>
          </cell>
          <cell r="C1733">
            <v>0</v>
          </cell>
          <cell r="D1733">
            <v>0</v>
          </cell>
          <cell r="E1733">
            <v>0</v>
          </cell>
          <cell r="F1733">
            <v>0</v>
          </cell>
          <cell r="G1733">
            <v>0</v>
          </cell>
          <cell r="H1733">
            <v>0</v>
          </cell>
          <cell r="I1733">
            <v>0</v>
          </cell>
          <cell r="J1733">
            <v>0</v>
          </cell>
          <cell r="K1733">
            <v>0</v>
          </cell>
        </row>
        <row r="1734">
          <cell r="B1734">
            <v>0</v>
          </cell>
          <cell r="C1734">
            <v>0</v>
          </cell>
          <cell r="D1734">
            <v>0</v>
          </cell>
          <cell r="E1734">
            <v>0</v>
          </cell>
          <cell r="F1734">
            <v>0</v>
          </cell>
          <cell r="G1734">
            <v>0</v>
          </cell>
          <cell r="H1734">
            <v>0</v>
          </cell>
          <cell r="I1734">
            <v>0</v>
          </cell>
          <cell r="J1734">
            <v>0</v>
          </cell>
          <cell r="K1734">
            <v>0</v>
          </cell>
        </row>
        <row r="1735">
          <cell r="B1735">
            <v>0</v>
          </cell>
          <cell r="C1735">
            <v>0</v>
          </cell>
          <cell r="J1735">
            <v>0</v>
          </cell>
          <cell r="K1735">
            <v>0</v>
          </cell>
        </row>
        <row r="1736">
          <cell r="A1736" t="str">
            <v>MARTINS CREEK LIGHT OIL</v>
          </cell>
          <cell r="B1736" t="str">
            <v>MARTINS</v>
          </cell>
          <cell r="C1736" t="str">
            <v>CREEK SES</v>
          </cell>
        </row>
        <row r="1737">
          <cell r="B1737">
            <v>158</v>
          </cell>
          <cell r="C1737">
            <v>124.495942</v>
          </cell>
          <cell r="D1737">
            <v>142</v>
          </cell>
          <cell r="E1737">
            <v>112.93018599999999</v>
          </cell>
          <cell r="F1737">
            <v>162</v>
          </cell>
          <cell r="G1737">
            <v>124.07693399999999</v>
          </cell>
          <cell r="H1737">
            <v>164</v>
          </cell>
          <cell r="I1737">
            <v>118.67302400000001</v>
          </cell>
          <cell r="J1737">
            <v>626</v>
          </cell>
          <cell r="K1737">
            <v>480.176086</v>
          </cell>
        </row>
        <row r="1738">
          <cell r="B1738">
            <v>124</v>
          </cell>
          <cell r="C1738">
            <v>87.034732000000005</v>
          </cell>
          <cell r="D1738">
            <v>148</v>
          </cell>
          <cell r="E1738">
            <v>98.58516800000001</v>
          </cell>
          <cell r="F1738">
            <v>169</v>
          </cell>
          <cell r="G1738">
            <v>115.69520299999999</v>
          </cell>
          <cell r="H1738">
            <v>152</v>
          </cell>
          <cell r="I1738">
            <v>104.817528</v>
          </cell>
          <cell r="J1738">
            <v>593</v>
          </cell>
          <cell r="K1738">
            <v>406.132631</v>
          </cell>
        </row>
        <row r="1739">
          <cell r="B1739">
            <v>94</v>
          </cell>
          <cell r="C1739">
            <v>65.755914000000004</v>
          </cell>
          <cell r="D1739">
            <v>137</v>
          </cell>
          <cell r="E1739">
            <v>99.402816000000001</v>
          </cell>
          <cell r="F1739">
            <v>160</v>
          </cell>
          <cell r="G1739">
            <v>118.89856</v>
          </cell>
          <cell r="H1739">
            <v>168</v>
          </cell>
          <cell r="I1739">
            <v>128.74848</v>
          </cell>
          <cell r="J1739">
            <v>559</v>
          </cell>
          <cell r="K1739">
            <v>412.80576999999994</v>
          </cell>
        </row>
        <row r="1740">
          <cell r="B1740">
            <v>1778</v>
          </cell>
          <cell r="C1740">
            <v>1376.29646</v>
          </cell>
          <cell r="J1740">
            <v>1778</v>
          </cell>
          <cell r="K1740">
            <v>1299.1144869999998</v>
          </cell>
        </row>
        <row r="1741">
          <cell r="A1741" t="str">
            <v>KEYSTONE LIGHT OIL</v>
          </cell>
          <cell r="B1741" t="str">
            <v>KEYSTON</v>
          </cell>
          <cell r="C1741" t="str">
            <v>E SES</v>
          </cell>
        </row>
        <row r="1742">
          <cell r="B1742">
            <v>25</v>
          </cell>
          <cell r="C1742">
            <v>19.94885</v>
          </cell>
          <cell r="D1742">
            <v>25</v>
          </cell>
          <cell r="E1742">
            <v>19.882075</v>
          </cell>
          <cell r="F1742">
            <v>13</v>
          </cell>
          <cell r="G1742">
            <v>9.9567910000000008</v>
          </cell>
          <cell r="H1742">
            <v>37</v>
          </cell>
          <cell r="I1742">
            <v>26.773792</v>
          </cell>
          <cell r="J1742">
            <v>100</v>
          </cell>
          <cell r="K1742">
            <v>76.561508000000003</v>
          </cell>
        </row>
        <row r="1743">
          <cell r="B1743">
            <v>25</v>
          </cell>
          <cell r="C1743">
            <v>17.547325000000001</v>
          </cell>
          <cell r="D1743">
            <v>25</v>
          </cell>
          <cell r="E1743">
            <v>16.652900000000002</v>
          </cell>
          <cell r="F1743">
            <v>25</v>
          </cell>
          <cell r="G1743">
            <v>17.114674999999998</v>
          </cell>
          <cell r="H1743">
            <v>25</v>
          </cell>
          <cell r="I1743">
            <v>17.239725</v>
          </cell>
          <cell r="J1743">
            <v>100</v>
          </cell>
          <cell r="K1743">
            <v>68.554625000000001</v>
          </cell>
        </row>
        <row r="1744">
          <cell r="B1744">
            <v>25</v>
          </cell>
          <cell r="C1744">
            <v>17.488275000000002</v>
          </cell>
          <cell r="D1744">
            <v>25</v>
          </cell>
          <cell r="E1744">
            <v>18.139199999999999</v>
          </cell>
          <cell r="F1744">
            <v>25</v>
          </cell>
          <cell r="G1744">
            <v>18.5779</v>
          </cell>
          <cell r="H1744">
            <v>25</v>
          </cell>
          <cell r="I1744">
            <v>19.159000000000002</v>
          </cell>
          <cell r="J1744">
            <v>100</v>
          </cell>
          <cell r="K1744">
            <v>73.36437500000001</v>
          </cell>
        </row>
        <row r="1745">
          <cell r="B1745">
            <v>300</v>
          </cell>
          <cell r="C1745">
            <v>232.221</v>
          </cell>
          <cell r="J1745">
            <v>300</v>
          </cell>
          <cell r="K1745">
            <v>218.48050799999999</v>
          </cell>
        </row>
        <row r="1746">
          <cell r="A1746" t="str">
            <v>CONEMAUGH LIGHT OIL</v>
          </cell>
          <cell r="B1746" t="str">
            <v>CONEMAU</v>
          </cell>
          <cell r="C1746" t="str">
            <v>GH SES</v>
          </cell>
        </row>
        <row r="1747">
          <cell r="A1747" t="str">
            <v>(includes incr.generation)</v>
          </cell>
          <cell r="B1747">
            <v>28.6</v>
          </cell>
          <cell r="C1747">
            <v>22.821484400000003</v>
          </cell>
          <cell r="D1747">
            <v>28.6</v>
          </cell>
          <cell r="E1747">
            <v>22.745093799999999</v>
          </cell>
          <cell r="F1747">
            <v>28.6</v>
          </cell>
          <cell r="G1747">
            <v>21.904940200000002</v>
          </cell>
          <cell r="H1747">
            <v>28.6</v>
          </cell>
          <cell r="I1747">
            <v>20.695417600000003</v>
          </cell>
          <cell r="J1747">
            <v>114.4</v>
          </cell>
          <cell r="K1747">
            <v>88.166936000000007</v>
          </cell>
        </row>
        <row r="1748">
          <cell r="B1748">
            <v>28.6</v>
          </cell>
          <cell r="C1748">
            <v>20.074139800000001</v>
          </cell>
          <cell r="D1748">
            <v>28.6</v>
          </cell>
          <cell r="E1748">
            <v>19.050917600000002</v>
          </cell>
          <cell r="F1748">
            <v>28.6</v>
          </cell>
          <cell r="G1748">
            <v>19.579188200000001</v>
          </cell>
          <cell r="H1748">
            <v>28.6</v>
          </cell>
          <cell r="I1748">
            <v>19.722245400000002</v>
          </cell>
          <cell r="J1748">
            <v>114.4</v>
          </cell>
          <cell r="K1748">
            <v>78.426491000000013</v>
          </cell>
        </row>
        <row r="1749">
          <cell r="B1749">
            <v>28.6</v>
          </cell>
          <cell r="C1749">
            <v>20.006586600000002</v>
          </cell>
          <cell r="D1749">
            <v>28.6</v>
          </cell>
          <cell r="E1749">
            <v>20.751244800000002</v>
          </cell>
          <cell r="F1749">
            <v>28.6</v>
          </cell>
          <cell r="G1749">
            <v>21.253117599999999</v>
          </cell>
          <cell r="H1749">
            <v>28.6</v>
          </cell>
          <cell r="I1749">
            <v>21.917896000000002</v>
          </cell>
          <cell r="J1749">
            <v>114.4</v>
          </cell>
          <cell r="K1749">
            <v>83.928844999999995</v>
          </cell>
        </row>
        <row r="1750">
          <cell r="A1750">
            <v>0.77407000000000004</v>
          </cell>
          <cell r="B1750">
            <v>343.20000000000005</v>
          </cell>
          <cell r="C1750">
            <v>265.66082400000005</v>
          </cell>
          <cell r="J1750">
            <v>343.20000000000005</v>
          </cell>
          <cell r="K1750">
            <v>250.52227200000002</v>
          </cell>
        </row>
        <row r="1751">
          <cell r="A1751" t="str">
            <v>HOLTWOOD LIGHT OIL</v>
          </cell>
          <cell r="B1751" t="str">
            <v>HOLTWOO</v>
          </cell>
          <cell r="C1751" t="str">
            <v>D SES</v>
          </cell>
        </row>
        <row r="1752">
          <cell r="B1752">
            <v>0</v>
          </cell>
          <cell r="C1752">
            <v>0</v>
          </cell>
          <cell r="D1752">
            <v>0</v>
          </cell>
          <cell r="E1752">
            <v>0</v>
          </cell>
          <cell r="F1752">
            <v>0</v>
          </cell>
          <cell r="G1752">
            <v>0</v>
          </cell>
          <cell r="H1752">
            <v>0</v>
          </cell>
          <cell r="I1752">
            <v>0</v>
          </cell>
          <cell r="J1752">
            <v>0</v>
          </cell>
          <cell r="K1752">
            <v>0</v>
          </cell>
        </row>
        <row r="1753">
          <cell r="B1753">
            <v>0</v>
          </cell>
          <cell r="C1753">
            <v>0</v>
          </cell>
          <cell r="D1753">
            <v>0</v>
          </cell>
          <cell r="E1753">
            <v>0</v>
          </cell>
          <cell r="F1753">
            <v>0</v>
          </cell>
          <cell r="G1753">
            <v>0</v>
          </cell>
          <cell r="H1753">
            <v>0</v>
          </cell>
          <cell r="I1753">
            <v>0</v>
          </cell>
          <cell r="J1753">
            <v>0</v>
          </cell>
          <cell r="K1753">
            <v>0</v>
          </cell>
        </row>
        <row r="1754">
          <cell r="B1754">
            <v>0</v>
          </cell>
          <cell r="C1754">
            <v>0</v>
          </cell>
          <cell r="D1754">
            <v>0</v>
          </cell>
          <cell r="E1754">
            <v>0</v>
          </cell>
          <cell r="F1754">
            <v>0</v>
          </cell>
          <cell r="G1754">
            <v>0</v>
          </cell>
          <cell r="H1754">
            <v>0</v>
          </cell>
          <cell r="I1754">
            <v>0</v>
          </cell>
          <cell r="J1754">
            <v>0</v>
          </cell>
          <cell r="K1754">
            <v>0</v>
          </cell>
        </row>
        <row r="1755">
          <cell r="B1755">
            <v>0</v>
          </cell>
          <cell r="C1755">
            <v>0</v>
          </cell>
          <cell r="J1755">
            <v>0</v>
          </cell>
          <cell r="K1755">
            <v>0</v>
          </cell>
        </row>
        <row r="1756">
          <cell r="A1756" t="str">
            <v>MONTOUR LIGHT OIL-Gallons</v>
          </cell>
          <cell r="B1756" t="str">
            <v>MONTOUR</v>
          </cell>
          <cell r="C1756" t="str">
            <v>SES</v>
          </cell>
        </row>
        <row r="1757">
          <cell r="B1757">
            <v>591.6</v>
          </cell>
          <cell r="C1757">
            <v>472.06958640000005</v>
          </cell>
          <cell r="D1757">
            <v>391.2</v>
          </cell>
          <cell r="E1757">
            <v>311.11470959999997</v>
          </cell>
          <cell r="F1757">
            <v>274.8</v>
          </cell>
          <cell r="G1757">
            <v>210.47124360000001</v>
          </cell>
          <cell r="H1757">
            <v>148.79999999999998</v>
          </cell>
          <cell r="I1757">
            <v>107.67406079999999</v>
          </cell>
          <cell r="J1757">
            <v>1406.3999999999999</v>
          </cell>
          <cell r="K1757">
            <v>1101.3296003999999</v>
          </cell>
        </row>
        <row r="1758">
          <cell r="B1758">
            <v>92.399999999999991</v>
          </cell>
          <cell r="C1758">
            <v>64.854913199999999</v>
          </cell>
          <cell r="D1758">
            <v>571.19999999999993</v>
          </cell>
          <cell r="E1758">
            <v>380.48545919999998</v>
          </cell>
          <cell r="F1758">
            <v>260.39999999999998</v>
          </cell>
          <cell r="G1758">
            <v>178.26645479999996</v>
          </cell>
          <cell r="H1758">
            <v>134.4</v>
          </cell>
          <cell r="I1758">
            <v>92.680761600000011</v>
          </cell>
          <cell r="J1758">
            <v>1058.3999999999999</v>
          </cell>
          <cell r="K1758">
            <v>716.28758879999998</v>
          </cell>
        </row>
        <row r="1759">
          <cell r="B1759">
            <v>178.79999999999998</v>
          </cell>
          <cell r="C1759">
            <v>125.07614279999999</v>
          </cell>
          <cell r="D1759">
            <v>337.2</v>
          </cell>
          <cell r="E1759">
            <v>244.66152959999999</v>
          </cell>
          <cell r="F1759">
            <v>264</v>
          </cell>
          <cell r="G1759">
            <v>196.182624</v>
          </cell>
          <cell r="H1759">
            <v>421.2</v>
          </cell>
          <cell r="I1759">
            <v>322.79462279999996</v>
          </cell>
          <cell r="J1759">
            <v>1201.2</v>
          </cell>
          <cell r="K1759">
            <v>888.71491919999994</v>
          </cell>
        </row>
        <row r="1760">
          <cell r="B1760">
            <v>3666</v>
          </cell>
          <cell r="C1760">
            <v>2837.74062</v>
          </cell>
          <cell r="J1760">
            <v>3666</v>
          </cell>
          <cell r="K1760">
            <v>2706.3321083999999</v>
          </cell>
        </row>
        <row r="1761">
          <cell r="A1761" t="str">
            <v>BRUNNER IS LIGHT OIL</v>
          </cell>
          <cell r="B1761" t="str">
            <v>BRUNNER</v>
          </cell>
          <cell r="C1761" t="str">
            <v>ISL SES</v>
          </cell>
        </row>
        <row r="1762">
          <cell r="B1762">
            <v>245.20999999999998</v>
          </cell>
          <cell r="C1762">
            <v>195.66630033999999</v>
          </cell>
          <cell r="D1762">
            <v>246.33999999999997</v>
          </cell>
          <cell r="E1762">
            <v>195.91001421999997</v>
          </cell>
          <cell r="F1762">
            <v>302.83999999999997</v>
          </cell>
          <cell r="G1762">
            <v>231.94727587999998</v>
          </cell>
          <cell r="H1762">
            <v>196.61999999999998</v>
          </cell>
          <cell r="I1762">
            <v>142.27737791999999</v>
          </cell>
          <cell r="J1762">
            <v>991.00999999999988</v>
          </cell>
          <cell r="K1762">
            <v>765.80096835999984</v>
          </cell>
        </row>
        <row r="1763">
          <cell r="B1763">
            <v>256.51</v>
          </cell>
          <cell r="C1763">
            <v>180.04257343</v>
          </cell>
          <cell r="D1763">
            <v>176.27999999999997</v>
          </cell>
          <cell r="E1763">
            <v>117.42292848</v>
          </cell>
          <cell r="F1763">
            <v>251.98999999999998</v>
          </cell>
          <cell r="G1763">
            <v>172.50907812999998</v>
          </cell>
          <cell r="H1763">
            <v>219.21999999999997</v>
          </cell>
          <cell r="I1763">
            <v>151.17170057999999</v>
          </cell>
          <cell r="J1763">
            <v>904</v>
          </cell>
          <cell r="K1763">
            <v>621.14628061999997</v>
          </cell>
        </row>
        <row r="1764">
          <cell r="B1764">
            <v>232.77999999999997</v>
          </cell>
          <cell r="C1764">
            <v>162.83682617999997</v>
          </cell>
          <cell r="D1764">
            <v>115.25999999999999</v>
          </cell>
          <cell r="E1764">
            <v>83.628967679999988</v>
          </cell>
          <cell r="F1764">
            <v>210.17999999999998</v>
          </cell>
          <cell r="G1764">
            <v>166.35410711999998</v>
          </cell>
          <cell r="H1764">
            <v>532.2299999999999</v>
          </cell>
          <cell r="I1764">
            <v>407.87978279999993</v>
          </cell>
          <cell r="J1764">
            <v>1090.4499999999998</v>
          </cell>
          <cell r="K1764">
            <v>820.69968377999987</v>
          </cell>
        </row>
        <row r="1765">
          <cell r="B1765">
            <v>2985.4599999999996</v>
          </cell>
          <cell r="C1765">
            <v>2310.9550221999998</v>
          </cell>
          <cell r="J1765">
            <v>2985.4599999999996</v>
          </cell>
          <cell r="K1765">
            <v>2207.6469327599998</v>
          </cell>
        </row>
        <row r="1766">
          <cell r="A1766" t="str">
            <v>TOTAL STATION LIGHT OIL</v>
          </cell>
          <cell r="B1766" t="str">
            <v>TOTAL S</v>
          </cell>
          <cell r="C1766" t="str">
            <v>TATION OIL</v>
          </cell>
        </row>
        <row r="1767">
          <cell r="B1767">
            <v>1048.4099999999999</v>
          </cell>
          <cell r="C1767">
            <v>835.00216314000011</v>
          </cell>
          <cell r="D1767">
            <v>833.14</v>
          </cell>
          <cell r="E1767">
            <v>662.58207861999995</v>
          </cell>
          <cell r="F1767">
            <v>781.24</v>
          </cell>
          <cell r="G1767">
            <v>598.35718468000005</v>
          </cell>
          <cell r="H1767">
            <v>575.02</v>
          </cell>
          <cell r="I1767">
            <v>416.09367232</v>
          </cell>
          <cell r="J1767">
            <v>3237.81</v>
          </cell>
          <cell r="K1767">
            <v>2512.0350987600004</v>
          </cell>
        </row>
        <row r="1768">
          <cell r="B1768">
            <v>526.51</v>
          </cell>
          <cell r="C1768">
            <v>369.55368343000004</v>
          </cell>
          <cell r="D1768">
            <v>949.07999999999993</v>
          </cell>
          <cell r="E1768">
            <v>632.19737327999997</v>
          </cell>
          <cell r="F1768">
            <v>734.99</v>
          </cell>
          <cell r="G1768">
            <v>503.16459912999989</v>
          </cell>
          <cell r="H1768">
            <v>559.22</v>
          </cell>
          <cell r="I1768">
            <v>385.63196058</v>
          </cell>
          <cell r="J1768">
            <v>2769.8</v>
          </cell>
          <cell r="K1768">
            <v>1890.5476164199999</v>
          </cell>
        </row>
        <row r="1769">
          <cell r="B1769">
            <v>559.17999999999995</v>
          </cell>
          <cell r="C1769">
            <v>391.16374457999996</v>
          </cell>
          <cell r="D1769">
            <v>643.05999999999995</v>
          </cell>
          <cell r="E1769">
            <v>466.58375807999994</v>
          </cell>
          <cell r="F1769">
            <v>687.78</v>
          </cell>
          <cell r="G1769">
            <v>521.26630871999998</v>
          </cell>
          <cell r="H1769">
            <v>1175.0299999999997</v>
          </cell>
          <cell r="I1769">
            <v>900.49978159999989</v>
          </cell>
          <cell r="J1769">
            <v>3065.0499999999993</v>
          </cell>
          <cell r="K1769">
            <v>2279.5135929799999</v>
          </cell>
        </row>
        <row r="1770">
          <cell r="B1770">
            <v>9072.66</v>
          </cell>
          <cell r="C1770">
            <v>7022.8739261999999</v>
          </cell>
          <cell r="J1770">
            <v>9072.66</v>
          </cell>
          <cell r="K1770">
            <v>6682.0963081600003</v>
          </cell>
        </row>
        <row r="1771">
          <cell r="A1771" t="str">
            <v>CT AND DIESEL LIGHT OIL</v>
          </cell>
          <cell r="B1771" t="str">
            <v>COMBUST</v>
          </cell>
          <cell r="C1771" t="str">
            <v>ION DIESEL</v>
          </cell>
          <cell r="D1771" t="str">
            <v>#2 OIL G</v>
          </cell>
          <cell r="E1771" t="str">
            <v>AL</v>
          </cell>
        </row>
        <row r="1772">
          <cell r="B1772">
            <v>48</v>
          </cell>
          <cell r="C1772">
            <v>38.301792000000006</v>
          </cell>
          <cell r="D1772">
            <v>109</v>
          </cell>
          <cell r="E1772">
            <v>86.685846999999995</v>
          </cell>
          <cell r="F1772">
            <v>19</v>
          </cell>
          <cell r="G1772">
            <v>14.552232999999999</v>
          </cell>
          <cell r="H1772">
            <v>33</v>
          </cell>
          <cell r="I1772">
            <v>23.879328000000001</v>
          </cell>
        </row>
        <row r="1773">
          <cell r="B1773">
            <v>36</v>
          </cell>
          <cell r="C1773">
            <v>25.268148</v>
          </cell>
          <cell r="D1773">
            <v>33</v>
          </cell>
          <cell r="E1773">
            <v>21.981828</v>
          </cell>
          <cell r="F1773">
            <v>311</v>
          </cell>
          <cell r="G1773">
            <v>212.90655699999999</v>
          </cell>
          <cell r="H1773">
            <v>189</v>
          </cell>
          <cell r="I1773">
            <v>130.33232100000001</v>
          </cell>
        </row>
        <row r="1774">
          <cell r="B1774">
            <v>156</v>
          </cell>
          <cell r="C1774">
            <v>109.126836</v>
          </cell>
          <cell r="D1774">
            <v>21</v>
          </cell>
          <cell r="E1774">
            <v>15.236927999999999</v>
          </cell>
          <cell r="F1774">
            <v>21</v>
          </cell>
          <cell r="G1774">
            <v>15.605435999999999</v>
          </cell>
          <cell r="H1774">
            <v>28</v>
          </cell>
          <cell r="I1774">
            <v>21.458080000000002</v>
          </cell>
        </row>
        <row r="1775">
          <cell r="B1775">
            <v>1004</v>
          </cell>
          <cell r="C1775">
            <v>777.16628000000003</v>
          </cell>
        </row>
        <row r="1776">
          <cell r="A1776" t="str">
            <v>MARTINS CREEK #3,4 LIGHT OIL BBL</v>
          </cell>
          <cell r="B1776" t="str">
            <v>MARTINS</v>
          </cell>
          <cell r="C1776" t="str">
            <v>CREEK 3&amp;4</v>
          </cell>
          <cell r="D1776" t="str">
            <v>#2 OIL G</v>
          </cell>
          <cell r="E1776" t="str">
            <v>AL</v>
          </cell>
        </row>
        <row r="1777">
          <cell r="B1777">
            <v>294</v>
          </cell>
          <cell r="C1777">
            <v>234.59847600000001</v>
          </cell>
          <cell r="D1777">
            <v>252</v>
          </cell>
          <cell r="E1777">
            <v>200.411316</v>
          </cell>
          <cell r="F1777">
            <v>210</v>
          </cell>
          <cell r="G1777">
            <v>160.84047000000001</v>
          </cell>
          <cell r="H1777">
            <v>168</v>
          </cell>
          <cell r="I1777">
            <v>121.56748800000001</v>
          </cell>
          <cell r="J1777">
            <v>924</v>
          </cell>
          <cell r="K1777">
            <v>717.41775000000007</v>
          </cell>
        </row>
        <row r="1778">
          <cell r="B1778">
            <v>168</v>
          </cell>
          <cell r="C1778">
            <v>117.918024</v>
          </cell>
          <cell r="D1778">
            <v>168</v>
          </cell>
          <cell r="E1778">
            <v>111.907488</v>
          </cell>
          <cell r="F1778">
            <v>252</v>
          </cell>
          <cell r="G1778">
            <v>172.51592399999998</v>
          </cell>
          <cell r="H1778">
            <v>252</v>
          </cell>
          <cell r="I1778">
            <v>173.77642800000001</v>
          </cell>
          <cell r="J1778">
            <v>840</v>
          </cell>
          <cell r="K1778">
            <v>576.11786400000005</v>
          </cell>
        </row>
        <row r="1779">
          <cell r="B1779">
            <v>168</v>
          </cell>
          <cell r="C1779">
            <v>117.521208</v>
          </cell>
          <cell r="D1779">
            <v>168</v>
          </cell>
          <cell r="E1779">
            <v>121.89542399999999</v>
          </cell>
          <cell r="F1779">
            <v>168</v>
          </cell>
          <cell r="G1779">
            <v>124.84348799999999</v>
          </cell>
          <cell r="H1779">
            <v>252</v>
          </cell>
          <cell r="I1779">
            <v>193.12272000000002</v>
          </cell>
          <cell r="J1779">
            <v>756</v>
          </cell>
          <cell r="K1779">
            <v>557.38283999999999</v>
          </cell>
        </row>
        <row r="1780">
          <cell r="B1780">
            <v>2520</v>
          </cell>
          <cell r="C1780">
            <v>1950.6564000000001</v>
          </cell>
          <cell r="J1780">
            <v>2520</v>
          </cell>
          <cell r="K1780">
            <v>1850.9184540000001</v>
          </cell>
        </row>
        <row r="1781">
          <cell r="A1781" t="str">
            <v>MARTINS CREEK #3,4 HEAVY OIL BBL</v>
          </cell>
          <cell r="B1781" t="str">
            <v>MARTINS</v>
          </cell>
          <cell r="C1781" t="str">
            <v>CREEK 3&amp;4</v>
          </cell>
          <cell r="D1781" t="str">
            <v>HVY OIL</v>
          </cell>
          <cell r="E1781" t="str">
            <v>BBL</v>
          </cell>
        </row>
        <row r="1782">
          <cell r="B1782">
            <v>175</v>
          </cell>
          <cell r="C1782">
            <v>4531.2750000000005</v>
          </cell>
          <cell r="D1782">
            <v>175</v>
          </cell>
          <cell r="E1782">
            <v>4461.2749999999996</v>
          </cell>
          <cell r="F1782">
            <v>60</v>
          </cell>
          <cell r="G1782">
            <v>1505.58</v>
          </cell>
          <cell r="H1782">
            <v>40</v>
          </cell>
          <cell r="I1782">
            <v>953.72</v>
          </cell>
          <cell r="J1782">
            <v>450</v>
          </cell>
          <cell r="K1782">
            <v>11451.849999999999</v>
          </cell>
        </row>
        <row r="1783">
          <cell r="B1783">
            <v>125</v>
          </cell>
          <cell r="C1783">
            <v>2949.125</v>
          </cell>
          <cell r="D1783">
            <v>400</v>
          </cell>
          <cell r="E1783">
            <v>9337.2000000000007</v>
          </cell>
          <cell r="F1783">
            <v>600</v>
          </cell>
          <cell r="G1783">
            <v>13855.8</v>
          </cell>
          <cell r="H1783">
            <v>600</v>
          </cell>
          <cell r="I1783">
            <v>13705.8</v>
          </cell>
          <cell r="J1783">
            <v>1725</v>
          </cell>
          <cell r="K1783">
            <v>39847.925000000003</v>
          </cell>
        </row>
        <row r="1784">
          <cell r="B1784">
            <v>250</v>
          </cell>
          <cell r="C1784">
            <v>5648.25</v>
          </cell>
          <cell r="D1784">
            <v>50</v>
          </cell>
          <cell r="E1784">
            <v>1129.6500000000001</v>
          </cell>
          <cell r="F1784">
            <v>60</v>
          </cell>
          <cell r="G1784">
            <v>1355.58</v>
          </cell>
          <cell r="H1784">
            <v>140</v>
          </cell>
          <cell r="I1784">
            <v>3163.02</v>
          </cell>
          <cell r="J1784">
            <v>500</v>
          </cell>
          <cell r="K1784">
            <v>11296.5</v>
          </cell>
        </row>
        <row r="1785">
          <cell r="B1785">
            <v>2675</v>
          </cell>
          <cell r="C1785">
            <v>57533.899999999994</v>
          </cell>
          <cell r="J1785">
            <v>2675</v>
          </cell>
          <cell r="K1785">
            <v>62596.275000000001</v>
          </cell>
        </row>
        <row r="1786">
          <cell r="A1786" t="str">
            <v>MARTINS CREEK #3,4 HEAVY OIL BBL</v>
          </cell>
          <cell r="B1786" t="str">
            <v>MARTINS</v>
          </cell>
          <cell r="C1786" t="str">
            <v>CREEK 3&amp;4</v>
          </cell>
          <cell r="D1786" t="str">
            <v>NATURAL</v>
          </cell>
          <cell r="E1786" t="str">
            <v>GAS</v>
          </cell>
        </row>
        <row r="1787">
          <cell r="B1787">
            <v>100</v>
          </cell>
          <cell r="C1787">
            <v>524.30000000000007</v>
          </cell>
          <cell r="D1787">
            <v>50</v>
          </cell>
          <cell r="E1787">
            <v>217.25000000000003</v>
          </cell>
          <cell r="F1787">
            <v>20</v>
          </cell>
          <cell r="G1787">
            <v>84.9</v>
          </cell>
          <cell r="H1787">
            <v>20</v>
          </cell>
          <cell r="I1787">
            <v>73.58</v>
          </cell>
        </row>
        <row r="1788">
          <cell r="B1788">
            <v>50</v>
          </cell>
          <cell r="C1788">
            <v>180.6</v>
          </cell>
          <cell r="D1788">
            <v>400</v>
          </cell>
          <cell r="E1788">
            <v>1412.3999999999999</v>
          </cell>
          <cell r="F1788">
            <v>560</v>
          </cell>
          <cell r="G1788">
            <v>2016.56</v>
          </cell>
          <cell r="H1788">
            <v>560</v>
          </cell>
          <cell r="I1788">
            <v>1983.52</v>
          </cell>
        </row>
        <row r="1789">
          <cell r="B1789">
            <v>50</v>
          </cell>
          <cell r="C1789">
            <v>176.25</v>
          </cell>
          <cell r="D1789">
            <v>20</v>
          </cell>
          <cell r="E1789">
            <v>72.86</v>
          </cell>
          <cell r="F1789">
            <v>20</v>
          </cell>
          <cell r="G1789">
            <v>82.160000000000011</v>
          </cell>
          <cell r="H1789">
            <v>50</v>
          </cell>
          <cell r="I1789">
            <v>220.6</v>
          </cell>
        </row>
        <row r="1790">
          <cell r="B1790">
            <v>1900</v>
          </cell>
          <cell r="C1790">
            <v>7392.9</v>
          </cell>
        </row>
        <row r="1792">
          <cell r="A1792" t="str">
            <v>MARTINS CREEK #3,4 HEAVY OIL BBL  VARIABLE PORTION OF PCR CAME FROM KEN QUINTY.  TOTAL $ FOR MARTINS CREEK #3 AND #4 WERE RECALCUALTED HERE.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0003b_contractstatus"/>
      <sheetName val="Sheet1"/>
      <sheetName val="Sheet2"/>
      <sheetName val="Sheet3"/>
    </sheetNames>
    <sheetDataSet>
      <sheetData sheetId="0" refreshError="1"/>
      <sheetData sheetId="1" refreshError="1">
        <row r="1147">
          <cell r="A1147" t="str">
            <v>00075427</v>
          </cell>
          <cell r="B1147" t="str">
            <v>1982-013-01 PL CWT - PSMFC</v>
          </cell>
        </row>
        <row r="1148">
          <cell r="A1148" t="str">
            <v>00075426</v>
          </cell>
          <cell r="B1148" t="str">
            <v>1982-013-02 PL CWT - ODFW</v>
          </cell>
        </row>
        <row r="1149">
          <cell r="A1149" t="str">
            <v>00075424</v>
          </cell>
          <cell r="B1149" t="str">
            <v>1982-013-03 PL CWT- USFWS</v>
          </cell>
        </row>
        <row r="1150">
          <cell r="A1150" t="str">
            <v>00038915</v>
          </cell>
          <cell r="B1150" t="str">
            <v>1982-013-04 PL WASHINGTON CWT</v>
          </cell>
        </row>
        <row r="1151">
          <cell r="A1151" t="str">
            <v>00075418</v>
          </cell>
          <cell r="B1151" t="str">
            <v>1982-013-04 PL WASHINGTON CWT</v>
          </cell>
        </row>
        <row r="1152">
          <cell r="A1152" t="str">
            <v>00038916</v>
          </cell>
          <cell r="B1152" t="str">
            <v>198201301 PL PSMFC CODED WIRE</v>
          </cell>
        </row>
        <row r="1153">
          <cell r="A1153" t="str">
            <v>00038077</v>
          </cell>
          <cell r="B1153" t="str">
            <v>1983-319-00 IL NEW FISH TAG SY</v>
          </cell>
        </row>
        <row r="1154">
          <cell r="A1154" t="str">
            <v>00031984</v>
          </cell>
          <cell r="B1154" t="str">
            <v>1983-319-00 PL NEW FISH TAG</v>
          </cell>
        </row>
        <row r="1155">
          <cell r="A1155" t="str">
            <v>00038330</v>
          </cell>
          <cell r="B1155" t="str">
            <v>1983-350-00 IL NEZ PERCE TRIBA</v>
          </cell>
        </row>
        <row r="1156">
          <cell r="A1156" t="str">
            <v>00002219</v>
          </cell>
          <cell r="B1156" t="str">
            <v>1983-350-00 PL NEZ PERCE HATCH</v>
          </cell>
        </row>
        <row r="1157">
          <cell r="A1157" t="str">
            <v>00035660</v>
          </cell>
          <cell r="B1157" t="str">
            <v>1983-350-00 PL NPTH</v>
          </cell>
        </row>
        <row r="1158">
          <cell r="A1158" t="str">
            <v>00037726</v>
          </cell>
          <cell r="B1158" t="str">
            <v>1983-350-03 PL NPTH M&amp;E</v>
          </cell>
        </row>
        <row r="1159">
          <cell r="A1159" t="str">
            <v>00038073</v>
          </cell>
          <cell r="B1159" t="str">
            <v>1983-435-00 IL BONIFER/MINTHOR</v>
          </cell>
        </row>
        <row r="1160">
          <cell r="A1160" t="str">
            <v>00036697</v>
          </cell>
          <cell r="B1160" t="str">
            <v>1983-435-00 PL UMATILLA SATELL</v>
          </cell>
        </row>
        <row r="1161">
          <cell r="A1161" t="str">
            <v>00038051</v>
          </cell>
          <cell r="B1161" t="str">
            <v>1983-436-00 IL UMATILLA PASSAG</v>
          </cell>
        </row>
        <row r="1162">
          <cell r="A1162" t="str">
            <v>00036020</v>
          </cell>
          <cell r="B1162" t="str">
            <v>1983-436-00 PL UMATILLA PASSAG</v>
          </cell>
        </row>
        <row r="1163">
          <cell r="A1163" t="str">
            <v>00038401</v>
          </cell>
          <cell r="B1163" t="str">
            <v>1984-021-00 IL MAINSTEM MIDDLE</v>
          </cell>
        </row>
        <row r="1164">
          <cell r="A1164" t="str">
            <v>00082710</v>
          </cell>
          <cell r="B1164" t="str">
            <v>1984-021-00 PL PROTECT AND ENH</v>
          </cell>
        </row>
        <row r="1165">
          <cell r="A1165" t="str">
            <v>00075971</v>
          </cell>
          <cell r="B1165" t="str">
            <v>1984-025-00 PL JOSEPH CREEK GR</v>
          </cell>
        </row>
        <row r="1166">
          <cell r="A1166" t="str">
            <v>00081283</v>
          </cell>
          <cell r="B1166" t="str">
            <v>1985-038-00 PL COLVILLE HATCHE</v>
          </cell>
        </row>
        <row r="1167">
          <cell r="A1167" t="str">
            <v>00079102</v>
          </cell>
          <cell r="B1167" t="str">
            <v>1985-062-00 PL PASSAGE IMPROVE</v>
          </cell>
        </row>
        <row r="1168">
          <cell r="A1168" t="str">
            <v>00038317</v>
          </cell>
          <cell r="B1168" t="str">
            <v>1986-050-00 IL EVAL STURGEON</v>
          </cell>
        </row>
        <row r="1169">
          <cell r="A1169" t="str">
            <v>00031998</v>
          </cell>
          <cell r="B1169" t="str">
            <v>1986-050-00 PL LOWER COLUMBIA</v>
          </cell>
        </row>
        <row r="1170">
          <cell r="A1170" t="str">
            <v>00032003</v>
          </cell>
          <cell r="B1170" t="str">
            <v>1986-050-01 PL LOWER COLUMBIA</v>
          </cell>
        </row>
        <row r="1171">
          <cell r="A1171" t="str">
            <v>00033573</v>
          </cell>
          <cell r="B1171" t="str">
            <v>1987-047-00 PL NEZ PERCE STATL</v>
          </cell>
        </row>
        <row r="1172">
          <cell r="A1172" t="str">
            <v>00037773</v>
          </cell>
          <cell r="B1172" t="str">
            <v>1987-099-00 IL IDFG DWORSHAK</v>
          </cell>
        </row>
        <row r="1173">
          <cell r="A1173" t="str">
            <v>00033577</v>
          </cell>
          <cell r="B1173" t="str">
            <v>1987-099-00 PL IDFG ACOUSTICS-</v>
          </cell>
        </row>
        <row r="1174">
          <cell r="A1174" t="str">
            <v>00037783</v>
          </cell>
          <cell r="B1174" t="str">
            <v>1987-100-01 IL UMATILLA HABITA</v>
          </cell>
        </row>
        <row r="1175">
          <cell r="A1175" t="str">
            <v>00033547</v>
          </cell>
          <cell r="B1175" t="str">
            <v>1987-100-01 PL UMATILLA TODD</v>
          </cell>
        </row>
        <row r="1176">
          <cell r="A1176" t="str">
            <v>00038671</v>
          </cell>
          <cell r="B1176" t="str">
            <v>1987-100-02 IL UMATILLA HABITA</v>
          </cell>
        </row>
        <row r="1177">
          <cell r="A1177" t="str">
            <v>00082687</v>
          </cell>
          <cell r="B1177" t="str">
            <v>1987-100-02 PL UMATILLA BASIN</v>
          </cell>
        </row>
        <row r="1178">
          <cell r="A1178" t="str">
            <v>00038078</v>
          </cell>
          <cell r="B1178" t="str">
            <v>1987-127-00 IL SMOLT MONITORIN</v>
          </cell>
        </row>
        <row r="1179">
          <cell r="A1179" t="str">
            <v>00039152</v>
          </cell>
          <cell r="B1179" t="str">
            <v>1987-127-00 PL  SMOLT MONITORI</v>
          </cell>
        </row>
        <row r="1180">
          <cell r="A1180" t="str">
            <v>00038403</v>
          </cell>
          <cell r="B1180" t="str">
            <v>1987-401-00 IL ASSESS SMOLT CO</v>
          </cell>
        </row>
        <row r="1181">
          <cell r="A1181" t="str">
            <v>00078779</v>
          </cell>
          <cell r="B1181" t="str">
            <v>1987-401-00 PL ASSESS SMOLT CO</v>
          </cell>
        </row>
        <row r="1182">
          <cell r="A1182" t="str">
            <v>00038052</v>
          </cell>
          <cell r="B1182" t="str">
            <v>1988-022-00 IL UMATILLA RIVERB</v>
          </cell>
        </row>
        <row r="1183">
          <cell r="A1183" t="str">
            <v>00036698</v>
          </cell>
          <cell r="B1183" t="str">
            <v>1988-022-00 PL UMATILLA FISH P</v>
          </cell>
        </row>
        <row r="1184">
          <cell r="A1184" t="str">
            <v>00038054</v>
          </cell>
          <cell r="B1184" t="str">
            <v>1988-053-01 IL NE OR HATCHERY</v>
          </cell>
        </row>
        <row r="1185">
          <cell r="A1185" t="str">
            <v>00036007</v>
          </cell>
          <cell r="B1185" t="str">
            <v>1988-053-01 PL GRANDE RONDE CO</v>
          </cell>
        </row>
        <row r="1186">
          <cell r="A1186" t="str">
            <v>00036019</v>
          </cell>
          <cell r="B1186" t="str">
            <v>1988-053-01 PL GRANDE RONDE SP</v>
          </cell>
        </row>
        <row r="1187">
          <cell r="A1187" t="str">
            <v>00076908</v>
          </cell>
          <cell r="B1187" t="str">
            <v>1988-053-01 PL GRANDE RONDE/IM</v>
          </cell>
        </row>
        <row r="1188">
          <cell r="A1188" t="str">
            <v>00002648</v>
          </cell>
          <cell r="B1188" t="str">
            <v>1988-053-01 PL NE HATCH MST PL</v>
          </cell>
        </row>
        <row r="1189">
          <cell r="A1189" t="str">
            <v>00038476</v>
          </cell>
          <cell r="B1189" t="str">
            <v>1988-053-02 PL UMATILLA SUPPL</v>
          </cell>
        </row>
        <row r="1190">
          <cell r="A1190" t="str">
            <v>00037757</v>
          </cell>
          <cell r="B1190" t="str">
            <v>1988-053-03 IL HOOD RIVER PROD</v>
          </cell>
        </row>
        <row r="1191">
          <cell r="A1191" t="str">
            <v>00036360</v>
          </cell>
          <cell r="B1191" t="str">
            <v>1988-053-03 PL HOOD RIVER PROD</v>
          </cell>
        </row>
        <row r="1192">
          <cell r="A1192" t="str">
            <v>00033581</v>
          </cell>
          <cell r="B1192" t="str">
            <v>1988-053-04 PL HOOD RIVER PROD</v>
          </cell>
        </row>
        <row r="1193">
          <cell r="A1193" t="str">
            <v>00038067</v>
          </cell>
          <cell r="B1193" t="str">
            <v>1988-053-05 IL NE ORE OUTPLNTG</v>
          </cell>
        </row>
        <row r="1194">
          <cell r="A1194" t="str">
            <v>00075284</v>
          </cell>
          <cell r="B1194" t="str">
            <v>1988-053-05 PL NEOH MASTER PLA</v>
          </cell>
        </row>
        <row r="1195">
          <cell r="A1195" t="str">
            <v>00075469</v>
          </cell>
          <cell r="B1195" t="str">
            <v>1988-053-06 PL HOOD RIVER PROD</v>
          </cell>
        </row>
        <row r="1196">
          <cell r="A1196" t="str">
            <v>00075471</v>
          </cell>
          <cell r="B1196" t="str">
            <v>1988-053-07 PL PARKDALE FISH</v>
          </cell>
        </row>
        <row r="1197">
          <cell r="A1197" t="str">
            <v>00082549</v>
          </cell>
          <cell r="B1197" t="str">
            <v>1988-053-08 PL HOOD RIVER PWR</v>
          </cell>
        </row>
        <row r="1198">
          <cell r="A1198" t="str">
            <v>00103538</v>
          </cell>
          <cell r="B1198" t="str">
            <v>1988-053-12 PL HOOD RIVER STEE</v>
          </cell>
        </row>
        <row r="1199">
          <cell r="A1199" t="str">
            <v>00103541</v>
          </cell>
          <cell r="B1199" t="str">
            <v>1988-053-13 PL HOOD RIVER THRE</v>
          </cell>
        </row>
        <row r="1200">
          <cell r="A1200" t="str">
            <v>00103560</v>
          </cell>
          <cell r="B1200" t="str">
            <v>1988-053-14 PL HOOD RIVER PROG</v>
          </cell>
        </row>
        <row r="1201">
          <cell r="A1201" t="str">
            <v>00037803</v>
          </cell>
          <cell r="B1201" t="str">
            <v>1988-064-00 IL EXPRMNTL STURGE</v>
          </cell>
        </row>
        <row r="1202">
          <cell r="A1202" t="str">
            <v>00033567</v>
          </cell>
          <cell r="B1202" t="str">
            <v>1988-064-00 PL IDFG VAUGHN</v>
          </cell>
        </row>
        <row r="1203">
          <cell r="A1203" t="str">
            <v>00033561</v>
          </cell>
          <cell r="B1203" t="str">
            <v>1988-065-00 PL SUE KOOTENAI</v>
          </cell>
        </row>
        <row r="1204">
          <cell r="A1204" t="str">
            <v>00078928</v>
          </cell>
          <cell r="B1204" t="str">
            <v>1988-108-04 PL PACIFIC NW HYDR</v>
          </cell>
        </row>
        <row r="1205">
          <cell r="A1205" t="str">
            <v>00035794</v>
          </cell>
          <cell r="B1205" t="str">
            <v>1988-108-04 PL STREAMNET (CIS/</v>
          </cell>
        </row>
        <row r="1206">
          <cell r="A1206" t="str">
            <v>00038860</v>
          </cell>
          <cell r="B1206" t="str">
            <v>1988-115-00 PL YAKIMA HATCHERY</v>
          </cell>
        </row>
        <row r="1207">
          <cell r="A1207" t="str">
            <v>00095020</v>
          </cell>
          <cell r="B1207" t="str">
            <v>1988-115-00 PL YAKIMA HATCHERY</v>
          </cell>
        </row>
        <row r="1208">
          <cell r="A1208" t="str">
            <v>00002751</v>
          </cell>
          <cell r="B1208" t="str">
            <v>1988-115-12 PL E CHIN ACCLIMAT</v>
          </cell>
        </row>
        <row r="1209">
          <cell r="A1209" t="str">
            <v>00099245</v>
          </cell>
          <cell r="B1209" t="str">
            <v>1988-115-25 PL  YKFP DESIGN AN</v>
          </cell>
        </row>
        <row r="1210">
          <cell r="A1210" t="str">
            <v>00037846</v>
          </cell>
          <cell r="B1210" t="str">
            <v>1988-120-25 IL YKFP - MANAGEME</v>
          </cell>
        </row>
        <row r="1211">
          <cell r="A1211" t="str">
            <v>00079017</v>
          </cell>
          <cell r="B1211" t="str">
            <v>1988-120-25 PL YKFP MANAGEMENT</v>
          </cell>
        </row>
        <row r="1212">
          <cell r="A1212" t="str">
            <v>00090341</v>
          </cell>
          <cell r="B1212" t="str">
            <v>1988-120-26 PL - YIN HATCHERY</v>
          </cell>
        </row>
        <row r="1213">
          <cell r="A1213" t="str">
            <v>00078786</v>
          </cell>
          <cell r="B1213" t="str">
            <v>1988-156-00 PL DUCK VALLEY RES</v>
          </cell>
        </row>
        <row r="1214">
          <cell r="A1214" t="str">
            <v>00107350</v>
          </cell>
          <cell r="B1214" t="str">
            <v>1988-156-01 PL DUCK VALLEY RES</v>
          </cell>
        </row>
        <row r="1215">
          <cell r="A1215" t="str">
            <v>00040048</v>
          </cell>
          <cell r="B1215" t="str">
            <v>1989-013-00 PL PSMFC CWT</v>
          </cell>
        </row>
        <row r="1216">
          <cell r="A1216" t="str">
            <v>00038063</v>
          </cell>
          <cell r="B1216" t="str">
            <v>1989-024-01 IL EVAL UMATILLA</v>
          </cell>
        </row>
        <row r="1217">
          <cell r="A1217" t="str">
            <v>00038060</v>
          </cell>
          <cell r="B1217" t="str">
            <v>1989-027-00 IL POWER/REPAY O&amp;M</v>
          </cell>
        </row>
        <row r="1218">
          <cell r="A1218" t="str">
            <v>00036084</v>
          </cell>
          <cell r="B1218" t="str">
            <v>1989-027-00 PL UMATILLA POWER</v>
          </cell>
        </row>
        <row r="1219">
          <cell r="A1219" t="str">
            <v>00038068</v>
          </cell>
          <cell r="B1219" t="str">
            <v>1989-035-00 IL UMATILLA HATCHE</v>
          </cell>
        </row>
        <row r="1220">
          <cell r="A1220" t="str">
            <v>00037105</v>
          </cell>
          <cell r="B1220" t="str">
            <v>1989-035-00 PL UMATILLA HATCH</v>
          </cell>
        </row>
        <row r="1221">
          <cell r="A1221" t="str">
            <v>00038396</v>
          </cell>
          <cell r="B1221" t="str">
            <v>1989-062-01 IL ANNUAL WORK PLA</v>
          </cell>
        </row>
        <row r="1222">
          <cell r="A1222" t="str">
            <v>00108696</v>
          </cell>
          <cell r="B1222" t="str">
            <v>1989-062-01 PL ANNUAL WORK PLA</v>
          </cell>
        </row>
        <row r="1223">
          <cell r="A1223" t="str">
            <v>00032640</v>
          </cell>
          <cell r="B1223" t="str">
            <v>1989-062-01 PL CBFWA ANNUAL WO</v>
          </cell>
        </row>
        <row r="1224">
          <cell r="A1224" t="str">
            <v>00038674</v>
          </cell>
          <cell r="B1224" t="str">
            <v>1989-065-00 IL ANN CD WIRE</v>
          </cell>
        </row>
        <row r="1225">
          <cell r="A1225" t="str">
            <v>00040052</v>
          </cell>
          <cell r="B1225" t="str">
            <v>1989-065-00 PL USFWS CWT MISS.</v>
          </cell>
        </row>
        <row r="1226">
          <cell r="A1226" t="str">
            <v>00040044</v>
          </cell>
          <cell r="B1226" t="str">
            <v>1989-066-00 PL WASHINGTON CWT</v>
          </cell>
        </row>
        <row r="1227">
          <cell r="A1227" t="str">
            <v>00040053</v>
          </cell>
          <cell r="B1227" t="str">
            <v>1989-069-00 PL ODFW CWT MISS.</v>
          </cell>
        </row>
        <row r="1228">
          <cell r="A1228" t="str">
            <v>00032529</v>
          </cell>
          <cell r="B1228" t="str">
            <v>1989-072-01 PL DOE-ORNL ISRP S</v>
          </cell>
        </row>
        <row r="1229">
          <cell r="A1229" t="str">
            <v>00038684</v>
          </cell>
          <cell r="B1229" t="str">
            <v>1989-096-00 IL GENTIC MON/EVAL</v>
          </cell>
        </row>
        <row r="1230">
          <cell r="A1230" t="str">
            <v>00089005</v>
          </cell>
          <cell r="B1230" t="str">
            <v>1989-096-00 PL GENETIC M &amp; E</v>
          </cell>
        </row>
        <row r="1231">
          <cell r="A1231" t="str">
            <v>00036687</v>
          </cell>
          <cell r="B1231" t="str">
            <v>1989-098-00 CN IDAHO SUPPLEMEN</v>
          </cell>
        </row>
        <row r="1232">
          <cell r="A1232" t="str">
            <v>00038686</v>
          </cell>
          <cell r="B1232" t="str">
            <v>1989-098-00 IL EVAL SUMMLMTG</v>
          </cell>
        </row>
        <row r="1233">
          <cell r="A1233" t="str">
            <v>00106021</v>
          </cell>
          <cell r="B1233" t="str">
            <v>1989-098-00 PL EVALUATION OF S</v>
          </cell>
        </row>
        <row r="1234">
          <cell r="A1234" t="str">
            <v>00092280</v>
          </cell>
          <cell r="B1234" t="str">
            <v>1989-098-00 SALMON SUPPLEMENTA</v>
          </cell>
        </row>
        <row r="1235">
          <cell r="A1235" t="str">
            <v>00036932</v>
          </cell>
          <cell r="B1235" t="str">
            <v>1989-098-01 PL IDAHO SUPPLEMEN</v>
          </cell>
        </row>
        <row r="1236">
          <cell r="A1236" t="str">
            <v>00083723</v>
          </cell>
          <cell r="B1236" t="str">
            <v>1989-098-01 PL SALMON SUPPLEME</v>
          </cell>
        </row>
        <row r="1237">
          <cell r="A1237" t="str">
            <v>00038688</v>
          </cell>
          <cell r="B1237" t="str">
            <v>1989-098-02 IL SALMON SUPPLE</v>
          </cell>
        </row>
        <row r="1238">
          <cell r="A1238" t="str">
            <v>00035790</v>
          </cell>
          <cell r="B1238" t="str">
            <v>1989-098-02 PL SALMON SUPPLEME</v>
          </cell>
        </row>
        <row r="1239">
          <cell r="A1239" t="str">
            <v>00037723</v>
          </cell>
          <cell r="B1239" t="str">
            <v>1989-098-03 PL SUPP STUDIES ID</v>
          </cell>
        </row>
        <row r="1240">
          <cell r="A1240" t="str">
            <v>00038404</v>
          </cell>
          <cell r="B1240" t="str">
            <v>1989-107-00 IL STATISTICAL SUP</v>
          </cell>
        </row>
        <row r="1241">
          <cell r="A1241" t="str">
            <v>00037210</v>
          </cell>
          <cell r="B1241" t="str">
            <v>1989-107-00 PL STATISTICAL SUP</v>
          </cell>
        </row>
        <row r="1242">
          <cell r="A1242" t="str">
            <v>00108441</v>
          </cell>
          <cell r="B1242" t="str">
            <v>1989-108-00 PL COLUMBIA RIVER</v>
          </cell>
        </row>
        <row r="1243">
          <cell r="A1243" t="str">
            <v>00084903</v>
          </cell>
          <cell r="B1243" t="str">
            <v>1989-108-00 PL MODELING &amp; EVAL</v>
          </cell>
        </row>
        <row r="1244">
          <cell r="A1244" t="str">
            <v>00037104</v>
          </cell>
          <cell r="B1244" t="str">
            <v>198902400 PL UMATILLA PASSAGE</v>
          </cell>
        </row>
        <row r="1245">
          <cell r="A1245" t="str">
            <v>00037102</v>
          </cell>
          <cell r="B1245" t="str">
            <v>1990-005-00 PL UMATILLA HATCHE</v>
          </cell>
        </row>
        <row r="1246">
          <cell r="A1246" t="str">
            <v>00037103</v>
          </cell>
          <cell r="B1246" t="str">
            <v>1990-005-01 PL UMATILLA NAT M&amp;</v>
          </cell>
        </row>
        <row r="1247">
          <cell r="A1247" t="str">
            <v>00033575</v>
          </cell>
          <cell r="B1247" t="str">
            <v>1990-018-00 PL RBT/HAB. COLEVI</v>
          </cell>
        </row>
        <row r="1248">
          <cell r="A1248" t="str">
            <v>00038669</v>
          </cell>
          <cell r="B1248" t="str">
            <v>1990-025-00 IL RIVER WETLAND R</v>
          </cell>
        </row>
        <row r="1249">
          <cell r="A1249" t="str">
            <v>00037753</v>
          </cell>
          <cell r="B1249" t="str">
            <v>1990-044-00 IL STRM SURVEY HTC</v>
          </cell>
        </row>
        <row r="1250">
          <cell r="A1250" t="str">
            <v>00033496</v>
          </cell>
          <cell r="B1250" t="str">
            <v>1990-044-00 PL CDA FISHERIES</v>
          </cell>
        </row>
        <row r="1251">
          <cell r="A1251" t="str">
            <v>00037754</v>
          </cell>
          <cell r="B1251" t="str">
            <v>1990-044-01 IL LAKE CREEK LAND</v>
          </cell>
        </row>
        <row r="1252">
          <cell r="A1252" t="str">
            <v>00035662</v>
          </cell>
          <cell r="B1252" t="str">
            <v>1990-044-01 PD LAKE CR ACQUI</v>
          </cell>
        </row>
        <row r="1253">
          <cell r="A1253" t="str">
            <v>00090374</v>
          </cell>
          <cell r="B1253" t="str">
            <v>1990-044-01 PD LAKE CR LAND AC</v>
          </cell>
        </row>
        <row r="1254">
          <cell r="A1254" t="str">
            <v>00037756</v>
          </cell>
          <cell r="B1254" t="str">
            <v>1990-044-02 IL COEUR D'ALENE T</v>
          </cell>
        </row>
        <row r="1255">
          <cell r="A1255" t="str">
            <v>00035663</v>
          </cell>
          <cell r="B1255" t="str">
            <v>1990-044-02 PD CDA TROUT PROD</v>
          </cell>
        </row>
        <row r="1256">
          <cell r="A1256" t="str">
            <v>00082614</v>
          </cell>
          <cell r="B1256" t="str">
            <v>1990-052-00 PL PERFORMANCE/STO</v>
          </cell>
        </row>
        <row r="1257">
          <cell r="A1257" t="str">
            <v>00106259</v>
          </cell>
          <cell r="B1257" t="str">
            <v>1990-055-00 PL SUPPLEMENTATION</v>
          </cell>
        </row>
        <row r="1258">
          <cell r="A1258" t="str">
            <v>00078189</v>
          </cell>
          <cell r="B1258" t="str">
            <v>1990-077-00 PL NORTHERN PIKEMI</v>
          </cell>
        </row>
        <row r="1259">
          <cell r="A1259" t="str">
            <v>00078191</v>
          </cell>
          <cell r="B1259" t="str">
            <v>1990-078-00 PL EVALUATE PREDAT</v>
          </cell>
        </row>
        <row r="1260">
          <cell r="A1260" t="str">
            <v>00038075</v>
          </cell>
          <cell r="B1260" t="str">
            <v>1990-080-00 IL COLUMBIA BASIN</v>
          </cell>
        </row>
        <row r="1261">
          <cell r="A1261" t="str">
            <v>00075976</v>
          </cell>
          <cell r="B1261" t="str">
            <v>1990-080-00 IL COLUMBIA BASIN</v>
          </cell>
        </row>
        <row r="1262">
          <cell r="A1262" t="str">
            <v>00038248</v>
          </cell>
          <cell r="B1262" t="str">
            <v>1990-080-00 OM COLUMBIA BASIN</v>
          </cell>
        </row>
        <row r="1263">
          <cell r="A1263" t="str">
            <v>00031999</v>
          </cell>
          <cell r="B1263" t="str">
            <v>1990-080-01 PL PIT TAG PURCHAS</v>
          </cell>
        </row>
        <row r="1264">
          <cell r="A1264" t="str">
            <v>00037648</v>
          </cell>
          <cell r="B1264" t="str">
            <v>1990-092-00 PL WANAKET WL MITI</v>
          </cell>
        </row>
        <row r="1265">
          <cell r="A1265" t="str">
            <v>00038050</v>
          </cell>
          <cell r="B1265" t="str">
            <v>1990-093-00 IL GENETIC ANALYSE</v>
          </cell>
        </row>
        <row r="1266">
          <cell r="A1266" t="str">
            <v>00037043</v>
          </cell>
          <cell r="B1266" t="str">
            <v>1990-093-00 PL GENETIC ANALYSI</v>
          </cell>
        </row>
        <row r="1267">
          <cell r="A1267" t="str">
            <v>00038440</v>
          </cell>
          <cell r="B1267" t="str">
            <v>1991-019-01 IL HUNGRY HORSE MI</v>
          </cell>
        </row>
        <row r="1268">
          <cell r="A1268" t="str">
            <v>00035918</v>
          </cell>
          <cell r="B1268" t="str">
            <v>1991-019-01 PL HHR LAKE MONITO</v>
          </cell>
        </row>
        <row r="1269">
          <cell r="A1269" t="str">
            <v>00038443</v>
          </cell>
          <cell r="B1269" t="str">
            <v>1991-019-03 IL HUNGRY HORSE MI</v>
          </cell>
        </row>
        <row r="1270">
          <cell r="A1270" t="str">
            <v>00091132</v>
          </cell>
          <cell r="B1270" t="str">
            <v>1991-019-03 PL HUNGRY HORSE HA</v>
          </cell>
        </row>
        <row r="1271">
          <cell r="A1271" t="str">
            <v>00111061</v>
          </cell>
          <cell r="B1271" t="str">
            <v>1991-019-03 PL HUNGRY HORSE MI</v>
          </cell>
        </row>
        <row r="1272">
          <cell r="A1272" t="str">
            <v>00002311</v>
          </cell>
          <cell r="B1272" t="str">
            <v>1991-019-04 HHR MITIGATION</v>
          </cell>
        </row>
        <row r="1273">
          <cell r="A1273" t="str">
            <v>00038444</v>
          </cell>
          <cell r="B1273" t="str">
            <v>1991-019-04 IL HUNGRY HORSE MI</v>
          </cell>
        </row>
        <row r="1274">
          <cell r="A1274" t="str">
            <v>00032339</v>
          </cell>
          <cell r="B1274" t="str">
            <v>1991-019-04 PL HHR MITIGATION</v>
          </cell>
        </row>
        <row r="1275">
          <cell r="A1275" t="str">
            <v>00038432</v>
          </cell>
          <cell r="B1275" t="str">
            <v>1991-028-00 IL PIT TAG WILD</v>
          </cell>
        </row>
        <row r="1276">
          <cell r="A1276" t="str">
            <v>00084902</v>
          </cell>
          <cell r="B1276" t="str">
            <v>1991-028-00 PL  PIT TAGGING WI</v>
          </cell>
        </row>
        <row r="1277">
          <cell r="A1277" t="str">
            <v>00037842</v>
          </cell>
          <cell r="B1277" t="str">
            <v>1991-029-00 IL POST RELEASE</v>
          </cell>
        </row>
        <row r="1278">
          <cell r="A1278" t="str">
            <v>00082624</v>
          </cell>
          <cell r="B1278" t="str">
            <v>1991-029-00 PL POST-RELEASE AT</v>
          </cell>
        </row>
        <row r="1279">
          <cell r="A1279" t="str">
            <v>00033543</v>
          </cell>
          <cell r="B1279" t="str">
            <v>1991-046-00 PL SPOKANE TRIBAL</v>
          </cell>
        </row>
        <row r="1280">
          <cell r="A1280" t="str">
            <v>00074741</v>
          </cell>
          <cell r="B1280" t="str">
            <v>1991-047-00 PL SHERMAN CR HATC</v>
          </cell>
        </row>
        <row r="1281">
          <cell r="A1281" t="str">
            <v>00032419</v>
          </cell>
          <cell r="B1281" t="str">
            <v>1991-047-00 PL SHERMAN CREEK H</v>
          </cell>
        </row>
        <row r="1282">
          <cell r="A1282" t="str">
            <v>00038431</v>
          </cell>
          <cell r="B1282" t="str">
            <v>1991-051-00 IL M&amp;E STATISTICAL</v>
          </cell>
        </row>
        <row r="1283">
          <cell r="A1283" t="str">
            <v>00038871</v>
          </cell>
          <cell r="B1283" t="str">
            <v>1991-051-00 PL M&amp;E STATISTICAL</v>
          </cell>
        </row>
        <row r="1284">
          <cell r="A1284" t="str">
            <v>00037767</v>
          </cell>
          <cell r="B1284" t="str">
            <v>1991-055-00 PL NATURAL REARING</v>
          </cell>
        </row>
        <row r="1285">
          <cell r="A1285" t="str">
            <v>00038318</v>
          </cell>
          <cell r="B1285" t="str">
            <v>1991-057-00 IL YAKIMA PHASE 2</v>
          </cell>
        </row>
        <row r="1286">
          <cell r="A1286" t="str">
            <v>00079100</v>
          </cell>
          <cell r="B1286" t="str">
            <v>1991-057-00 PL YAKIMA PHASE 2</v>
          </cell>
        </row>
        <row r="1287">
          <cell r="A1287" t="str">
            <v>00036328</v>
          </cell>
          <cell r="B1287" t="str">
            <v>1991-060-00 PL KALISPELL PEND</v>
          </cell>
        </row>
        <row r="1288">
          <cell r="A1288" t="str">
            <v>00033553</v>
          </cell>
          <cell r="B1288" t="str">
            <v>1991-061-00 PL SWANSON LAKES</v>
          </cell>
        </row>
        <row r="1289">
          <cell r="A1289" t="str">
            <v>00084694</v>
          </cell>
          <cell r="B1289" t="str">
            <v>1991-062-00 PL SPOKANE TRIBE</v>
          </cell>
        </row>
        <row r="1290">
          <cell r="A1290" t="str">
            <v>00036953</v>
          </cell>
          <cell r="B1290" t="str">
            <v>1991-071-00  PL SOCKEYE SALMON</v>
          </cell>
        </row>
        <row r="1291">
          <cell r="A1291" t="str">
            <v>00083823</v>
          </cell>
          <cell r="B1291" t="str">
            <v>1991-072-00 PL REDFISH LAKE SO</v>
          </cell>
        </row>
        <row r="1292">
          <cell r="A1292" t="str">
            <v>00038691</v>
          </cell>
          <cell r="B1292" t="str">
            <v>1991-073-00 IL IDAHO NAT PRODU</v>
          </cell>
        </row>
        <row r="1293">
          <cell r="A1293" t="str">
            <v>00089003</v>
          </cell>
          <cell r="B1293" t="str">
            <v>1991-073-00 PL ID NATURAL PROD</v>
          </cell>
        </row>
        <row r="1294">
          <cell r="A1294" t="str">
            <v>00038319</v>
          </cell>
          <cell r="B1294" t="str">
            <v>1991-075-00 IL YAKIMA PHASE LI</v>
          </cell>
        </row>
        <row r="1295">
          <cell r="A1295" t="str">
            <v>00038600</v>
          </cell>
          <cell r="B1295" t="str">
            <v>1991-075-00 PL YAKIMA PH2 SCRE</v>
          </cell>
        </row>
        <row r="1296">
          <cell r="A1296" t="str">
            <v>00079105</v>
          </cell>
          <cell r="B1296" t="str">
            <v>1991-075-00 PL YAKIMA PHASE 2</v>
          </cell>
        </row>
        <row r="1297">
          <cell r="A1297" t="str">
            <v>00082913</v>
          </cell>
          <cell r="B1297" t="str">
            <v>1991-075-03 PL YAKIMA SC CONST</v>
          </cell>
        </row>
        <row r="1298">
          <cell r="A1298" t="str">
            <v>00109733</v>
          </cell>
          <cell r="B1298" t="str">
            <v>1991-075-04 PL SOUTH NACHES FI</v>
          </cell>
        </row>
        <row r="1299">
          <cell r="A1299" t="str">
            <v>00038678</v>
          </cell>
          <cell r="B1299" t="str">
            <v>1991-078-00 IL BURLINGTON BOTT</v>
          </cell>
        </row>
        <row r="1300">
          <cell r="A1300" t="str">
            <v>00082554</v>
          </cell>
          <cell r="B1300" t="str">
            <v>1991-078-00 PL BURLINGTON BOTT</v>
          </cell>
        </row>
        <row r="1301">
          <cell r="A1301" t="str">
            <v>00032335</v>
          </cell>
          <cell r="B1301" t="str">
            <v>199101903 PL HHR MITIGATION-HA</v>
          </cell>
        </row>
        <row r="1302">
          <cell r="A1302" t="str">
            <v>00038913</v>
          </cell>
          <cell r="B1302" t="str">
            <v>199107500 YAKIMA PHASE II FISH</v>
          </cell>
        </row>
        <row r="1303">
          <cell r="A1303" t="str">
            <v>00038320</v>
          </cell>
          <cell r="B1303" t="str">
            <v>1992-009-00 IL YAKIMA SCREENS</v>
          </cell>
        </row>
        <row r="1304">
          <cell r="A1304" t="str">
            <v>00038912</v>
          </cell>
          <cell r="B1304" t="str">
            <v>1992-009-00 PL O&amp;M YAKIMA PHAS</v>
          </cell>
        </row>
        <row r="1305">
          <cell r="A1305" t="str">
            <v>00079106</v>
          </cell>
          <cell r="B1305" t="str">
            <v>1992-009-00 PL YAKIMA PHA2 SCR</v>
          </cell>
        </row>
        <row r="1306">
          <cell r="A1306" t="str">
            <v>00038390</v>
          </cell>
          <cell r="B1306" t="str">
            <v>1992-010-00 IL HABITAT IMPRVMT</v>
          </cell>
        </row>
        <row r="1307">
          <cell r="A1307" t="str">
            <v>00084140</v>
          </cell>
          <cell r="B1307" t="str">
            <v>1992-010-00 PL FT HALL BOTTOMS</v>
          </cell>
        </row>
        <row r="1308">
          <cell r="A1308" t="str">
            <v>00091143</v>
          </cell>
          <cell r="B1308" t="str">
            <v>1992-010-00 PL FT HALL BOTTOMS</v>
          </cell>
        </row>
        <row r="1309">
          <cell r="A1309" t="str">
            <v>00089004</v>
          </cell>
          <cell r="B1309" t="str">
            <v>1992-022-00 PL PHYSIO ASSESSME</v>
          </cell>
        </row>
        <row r="1310">
          <cell r="A1310" t="str">
            <v>00113902</v>
          </cell>
          <cell r="B1310" t="str">
            <v>1992-024-00 PL ENHANCED COLUMB</v>
          </cell>
        </row>
        <row r="1311">
          <cell r="A1311" t="str">
            <v>00037755</v>
          </cell>
          <cell r="B1311" t="str">
            <v>1992-024-09 IL LAW ENFORCEMENT</v>
          </cell>
        </row>
        <row r="1312">
          <cell r="A1312" t="str">
            <v>00038836</v>
          </cell>
          <cell r="B1312" t="str">
            <v>1992-026-01 PL GRAND RONDE MO</v>
          </cell>
        </row>
        <row r="1313">
          <cell r="A1313" t="str">
            <v>00087608</v>
          </cell>
          <cell r="B1313" t="str">
            <v>1992-026-01 PL GRANDE RONDE MO</v>
          </cell>
        </row>
        <row r="1314">
          <cell r="A1314" t="str">
            <v>00076500</v>
          </cell>
          <cell r="B1314" t="str">
            <v>1992-026-03 PL MODEL WATERSHED</v>
          </cell>
        </row>
        <row r="1315">
          <cell r="A1315" t="str">
            <v>00036527</v>
          </cell>
          <cell r="B1315" t="str">
            <v>1992-026-04 PL GRANDE RONDE</v>
          </cell>
        </row>
        <row r="1316">
          <cell r="A1316" t="str">
            <v>00037944</v>
          </cell>
          <cell r="B1316" t="str">
            <v>1992-040-00 IL REDFISH LAKE SO</v>
          </cell>
        </row>
        <row r="1317">
          <cell r="A1317" t="str">
            <v>00037038</v>
          </cell>
          <cell r="B1317" t="str">
            <v>1992-040-00 PL SOCKEYE CAPTIVE</v>
          </cell>
        </row>
        <row r="1318">
          <cell r="A1318" t="str">
            <v>00074740</v>
          </cell>
          <cell r="B1318" t="str">
            <v>1992-048-00 PL HELLSGATE WINTE</v>
          </cell>
        </row>
        <row r="1319">
          <cell r="A1319" t="str">
            <v>00037779</v>
          </cell>
          <cell r="B1319" t="str">
            <v>1992-059-00 IL AMAZON BASIN/EU</v>
          </cell>
        </row>
        <row r="1320">
          <cell r="A1320" t="str">
            <v>00033572</v>
          </cell>
          <cell r="B1320" t="str">
            <v>1992-059-00 PL AMAZON/WILL. TN</v>
          </cell>
        </row>
        <row r="1321">
          <cell r="A1321" t="str">
            <v>00037720</v>
          </cell>
          <cell r="B1321" t="str">
            <v>1992-061-00 IL PEND ORIELLE WE</v>
          </cell>
        </row>
        <row r="1322">
          <cell r="A1322" t="str">
            <v>00002349</v>
          </cell>
          <cell r="B1322" t="str">
            <v>1992-061-00 PL WETLAND IDF&amp;G 1</v>
          </cell>
        </row>
        <row r="1323">
          <cell r="A1323" t="str">
            <v>00035667</v>
          </cell>
          <cell r="B1323" t="str">
            <v>1992-061-02 PL ALBENI FALLS WL</v>
          </cell>
        </row>
        <row r="1324">
          <cell r="A1324" t="str">
            <v>00107774</v>
          </cell>
          <cell r="B1324" t="str">
            <v>1992-061-03 PL PEND OREILLE WI</v>
          </cell>
        </row>
        <row r="1325">
          <cell r="A1325" t="str">
            <v>00104511</v>
          </cell>
          <cell r="B1325" t="str">
            <v>1992-061-05 PL ALBENI  FALLS</v>
          </cell>
        </row>
        <row r="1326">
          <cell r="A1326" t="str">
            <v>00104915</v>
          </cell>
          <cell r="B1326" t="str">
            <v>1992-061-06 PL ALBENI FALLS WL</v>
          </cell>
        </row>
        <row r="1327">
          <cell r="A1327" t="str">
            <v>00090710</v>
          </cell>
          <cell r="B1327" t="str">
            <v>1992-062-00 PL LOWER YAKIMA VA</v>
          </cell>
        </row>
        <row r="1328">
          <cell r="A1328" t="str">
            <v>00089198</v>
          </cell>
          <cell r="B1328" t="str">
            <v>1992-068-00 PL WILLAMETTE BASI</v>
          </cell>
        </row>
        <row r="1329">
          <cell r="A1329" t="str">
            <v>00097254</v>
          </cell>
          <cell r="B1329" t="str">
            <v>1992-073-00 CL AUTOMATED FISH</v>
          </cell>
        </row>
        <row r="1330">
          <cell r="A1330" t="str">
            <v>00038430</v>
          </cell>
          <cell r="B1330" t="str">
            <v>1993-029-00 IL SURVIVAL EST</v>
          </cell>
        </row>
        <row r="1331">
          <cell r="A1331" t="str">
            <v>00082720</v>
          </cell>
          <cell r="B1331" t="str">
            <v>1993-029-00 PL SURVIVAL EST-PA</v>
          </cell>
        </row>
        <row r="1332">
          <cell r="A1332" t="str">
            <v>00077356</v>
          </cell>
          <cell r="B1332" t="str">
            <v>1993-035-01 PL RED RIVER RESTO</v>
          </cell>
        </row>
        <row r="1333">
          <cell r="A1333" t="str">
            <v>00091406</v>
          </cell>
          <cell r="B1333" t="str">
            <v>1993-036-00 PL HAYSFORK GLORY</v>
          </cell>
        </row>
        <row r="1334">
          <cell r="A1334" t="str">
            <v>00033578</v>
          </cell>
          <cell r="B1334" t="str">
            <v>1993-037-01 PL TECH. ASSISTANC</v>
          </cell>
        </row>
        <row r="1335">
          <cell r="A1335" t="str">
            <v>00105277</v>
          </cell>
          <cell r="B1335" t="str">
            <v>1993-038-00 PL N FK. JOHN DAY</v>
          </cell>
        </row>
        <row r="1336">
          <cell r="A1336" t="str">
            <v>00038677</v>
          </cell>
          <cell r="B1336" t="str">
            <v>1993-040-00 IL FIFTEENMILE CRK</v>
          </cell>
        </row>
        <row r="1337">
          <cell r="A1337" t="str">
            <v>00083854</v>
          </cell>
          <cell r="B1337" t="str">
            <v>1993-040-00 PL FIFTEENMILE CRK</v>
          </cell>
        </row>
        <row r="1338">
          <cell r="A1338" t="str">
            <v>00099455</v>
          </cell>
          <cell r="B1338" t="str">
            <v>1993-040-01 PL 15 MILE CRK STE</v>
          </cell>
        </row>
        <row r="1339">
          <cell r="A1339" t="str">
            <v>00037945</v>
          </cell>
          <cell r="B1339" t="str">
            <v>1993-056-00 IL DEMONSTRATION</v>
          </cell>
        </row>
        <row r="1340">
          <cell r="A1340" t="str">
            <v>00082133</v>
          </cell>
          <cell r="B1340" t="str">
            <v>1993-056-00 PL DEMONSTR OF CAP</v>
          </cell>
        </row>
        <row r="1341">
          <cell r="A1341" t="str">
            <v>00082623</v>
          </cell>
          <cell r="B1341" t="str">
            <v>1993-056-00 PL DEMONSTR OF CAP</v>
          </cell>
        </row>
        <row r="1342">
          <cell r="A1342" t="str">
            <v>00032126</v>
          </cell>
          <cell r="B1342" t="str">
            <v>1993-060-00 PL SELECT AREA FIS</v>
          </cell>
        </row>
        <row r="1343">
          <cell r="A1343" t="str">
            <v>00032127</v>
          </cell>
          <cell r="B1343" t="str">
            <v>1993-060-01 PL SELECT AREA FIS</v>
          </cell>
        </row>
        <row r="1344">
          <cell r="A1344" t="str">
            <v>00032125</v>
          </cell>
          <cell r="B1344" t="str">
            <v>1993-060-02 PL SELECT AREA FIS</v>
          </cell>
        </row>
        <row r="1345">
          <cell r="A1345" t="str">
            <v>00083495</v>
          </cell>
          <cell r="B1345" t="str">
            <v>1993-062-00 PL UPPER SALMON</v>
          </cell>
        </row>
        <row r="1346">
          <cell r="A1346" t="str">
            <v>00036429</v>
          </cell>
          <cell r="B1346" t="str">
            <v>1993-062-00 PL UPPER SALMON R</v>
          </cell>
        </row>
        <row r="1347">
          <cell r="A1347" t="str">
            <v>00037106</v>
          </cell>
          <cell r="B1347" t="str">
            <v>1993-066-00 PL OREGON FISH SCR</v>
          </cell>
        </row>
        <row r="1348">
          <cell r="A1348" t="str">
            <v>00037859</v>
          </cell>
          <cell r="B1348" t="str">
            <v>1994-015-00 IL IDAHO FISH SCRE</v>
          </cell>
        </row>
        <row r="1349">
          <cell r="A1349" t="str">
            <v>00083477</v>
          </cell>
          <cell r="B1349" t="str">
            <v>1994-015-00 PL UPPER SALMON R</v>
          </cell>
        </row>
        <row r="1350">
          <cell r="A1350" t="str">
            <v>00036433</v>
          </cell>
          <cell r="B1350" t="str">
            <v>1994-017-00 PL UPPER SALMON</v>
          </cell>
        </row>
        <row r="1351">
          <cell r="A1351" t="str">
            <v>00036532</v>
          </cell>
          <cell r="B1351" t="str">
            <v>1994-018-00 PL PATAHA WATER</v>
          </cell>
        </row>
        <row r="1352">
          <cell r="A1352" t="str">
            <v>00082156</v>
          </cell>
          <cell r="B1352" t="str">
            <v>1994-018-05 PL IMPLEMENT ASOTI</v>
          </cell>
        </row>
        <row r="1353">
          <cell r="A1353" t="str">
            <v>00038598</v>
          </cell>
          <cell r="B1353" t="str">
            <v>1994-018-06 PL TUCANNON MODEL</v>
          </cell>
        </row>
        <row r="1354">
          <cell r="A1354" t="str">
            <v>00037839</v>
          </cell>
          <cell r="B1354" t="str">
            <v>1994-026-00 IL PACIFIC LAMPREY</v>
          </cell>
        </row>
        <row r="1355">
          <cell r="A1355" t="str">
            <v>00075882</v>
          </cell>
          <cell r="B1355" t="str">
            <v>1994-026-00 PL LAMPREY RESEARC</v>
          </cell>
        </row>
        <row r="1356">
          <cell r="A1356" t="str">
            <v>00037709</v>
          </cell>
          <cell r="B1356" t="str">
            <v>1994-033-00 IL FISH PASSAGE CE</v>
          </cell>
        </row>
        <row r="1357">
          <cell r="A1357" t="str">
            <v>00037194</v>
          </cell>
          <cell r="B1357" t="str">
            <v>1994-033-00 PL FISH PASSAGE CE</v>
          </cell>
        </row>
        <row r="1358">
          <cell r="A1358" t="str">
            <v>00037843</v>
          </cell>
          <cell r="B1358" t="str">
            <v>1994-034-00 IL UPPER CLEARWATE</v>
          </cell>
        </row>
        <row r="1359">
          <cell r="A1359" t="str">
            <v>00036166</v>
          </cell>
          <cell r="B1359" t="str">
            <v>1994-034-00 PL ASSESSING SUMME</v>
          </cell>
        </row>
        <row r="1360">
          <cell r="A1360" t="str">
            <v>00036792</v>
          </cell>
          <cell r="B1360" t="str">
            <v>1994-039-00 PL WALLOWA COUNTY</v>
          </cell>
        </row>
        <row r="1361">
          <cell r="A1361" t="str">
            <v>00087671</v>
          </cell>
          <cell r="B1361" t="str">
            <v>1994-042-00 PL TROUT CREEK OP</v>
          </cell>
        </row>
        <row r="1362">
          <cell r="A1362" t="str">
            <v>00037797</v>
          </cell>
          <cell r="B1362" t="str">
            <v>1994-043-00 IL LAKE ROOSEVELT</v>
          </cell>
        </row>
        <row r="1363">
          <cell r="A1363" t="str">
            <v>00033566</v>
          </cell>
          <cell r="B1363" t="str">
            <v>1994-043-00 PL SPOKANE DATA CO</v>
          </cell>
        </row>
        <row r="1364">
          <cell r="A1364" t="str">
            <v>00103065</v>
          </cell>
          <cell r="B1364" t="str">
            <v>1994-044-00 PL SAGEBRUSH FLAT</v>
          </cell>
        </row>
        <row r="1365">
          <cell r="A1365" t="str">
            <v>00033552</v>
          </cell>
          <cell r="B1365" t="str">
            <v>1994-047-00 PL PEND OREILLE</v>
          </cell>
        </row>
        <row r="1366">
          <cell r="A1366" t="str">
            <v>00037798</v>
          </cell>
          <cell r="B1366" t="str">
            <v>1994-049-00 IL KOOTENAI RIVER</v>
          </cell>
        </row>
        <row r="1367">
          <cell r="A1367" t="str">
            <v>00033557</v>
          </cell>
          <cell r="B1367" t="str">
            <v>1994-049-00 PL CHARLIE KOOTENA</v>
          </cell>
        </row>
        <row r="1368">
          <cell r="A1368" t="str">
            <v>00089479</v>
          </cell>
          <cell r="B1368" t="str">
            <v>1994-050-00 PL SALMON RIVER O</v>
          </cell>
        </row>
        <row r="1369">
          <cell r="A1369" t="str">
            <v>00038441</v>
          </cell>
          <cell r="B1369" t="str">
            <v>1994-053-00 IL BULL TROUT ASSE</v>
          </cell>
        </row>
        <row r="1370">
          <cell r="A1370" t="str">
            <v>00032336</v>
          </cell>
          <cell r="B1370" t="str">
            <v>1994-053-00 PL WILLAMETTE BULL</v>
          </cell>
        </row>
        <row r="1371">
          <cell r="A1371" t="str">
            <v>00038442</v>
          </cell>
          <cell r="B1371" t="str">
            <v>1994-054-00 IL BULL TROUT LIFE</v>
          </cell>
        </row>
        <row r="1372">
          <cell r="A1372" t="str">
            <v>00032340</v>
          </cell>
          <cell r="B1372" t="str">
            <v>1994-054-00 PL NEOR BULL TROUT</v>
          </cell>
        </row>
        <row r="1373">
          <cell r="A1373" t="str">
            <v>00082763</v>
          </cell>
          <cell r="B1373" t="str">
            <v>1994-059-00 PL YAKIMA BASIN EN</v>
          </cell>
        </row>
        <row r="1374">
          <cell r="A1374" t="str">
            <v>00037806</v>
          </cell>
          <cell r="B1374" t="str">
            <v>1994-069-00 IL SPAWNING HABITA</v>
          </cell>
        </row>
        <row r="1375">
          <cell r="A1375" t="str">
            <v>00032350</v>
          </cell>
          <cell r="B1375" t="str">
            <v>1994-069-00 PL SPAWNING HABITA</v>
          </cell>
        </row>
        <row r="1376">
          <cell r="A1376" t="str">
            <v>00084762</v>
          </cell>
          <cell r="B1376" t="str">
            <v>1995 027-00 PL LAKE ROOS. STU</v>
          </cell>
        </row>
        <row r="1377">
          <cell r="A1377" t="str">
            <v>00038445</v>
          </cell>
          <cell r="B1377" t="str">
            <v>1995-001-00 IL KALISPEL TRIBE</v>
          </cell>
        </row>
        <row r="1378">
          <cell r="A1378" t="str">
            <v>00081409</v>
          </cell>
          <cell r="B1378" t="str">
            <v>1995-001-00 PL HABITAT IMPROVE</v>
          </cell>
        </row>
        <row r="1379">
          <cell r="A1379" t="str">
            <v>00032346</v>
          </cell>
          <cell r="B1379" t="str">
            <v>1995-001-02 PL BASS O/M - KAL</v>
          </cell>
        </row>
        <row r="1380">
          <cell r="A1380" t="str">
            <v>00105185</v>
          </cell>
          <cell r="B1380" t="str">
            <v>1995-001-02 PL KALISPEL HATCHE</v>
          </cell>
        </row>
        <row r="1381">
          <cell r="A1381" t="str">
            <v>00107252</v>
          </cell>
          <cell r="B1381" t="str">
            <v>1995-001-02 PL KALISPEL POND M</v>
          </cell>
        </row>
        <row r="1382">
          <cell r="A1382" t="str">
            <v>00108328</v>
          </cell>
          <cell r="B1382" t="str">
            <v>1995-001-02PL KALISPEL BASS HA</v>
          </cell>
        </row>
        <row r="1383">
          <cell r="A1383" t="str">
            <v>00091135</v>
          </cell>
          <cell r="B1383" t="str">
            <v>1995-001-03 PL KALISPEL RESIDE</v>
          </cell>
        </row>
        <row r="1384">
          <cell r="A1384" t="str">
            <v>00038446</v>
          </cell>
          <cell r="B1384" t="str">
            <v>1995-004-00 IL LIBBY RESERVOIR</v>
          </cell>
        </row>
        <row r="1385">
          <cell r="A1385" t="str">
            <v>00091136</v>
          </cell>
          <cell r="B1385" t="str">
            <v>1995-004-00 PL LIBBY MITIGATIO</v>
          </cell>
        </row>
        <row r="1386">
          <cell r="A1386" t="str">
            <v>00038447</v>
          </cell>
          <cell r="B1386" t="str">
            <v>1995-006-00 IL COMPREHENSIVE</v>
          </cell>
        </row>
        <row r="1387">
          <cell r="A1387" t="str">
            <v>00091147</v>
          </cell>
          <cell r="B1387" t="str">
            <v>1995-006-00 PL COMPREHENSIVE</v>
          </cell>
        </row>
        <row r="1388">
          <cell r="A1388" t="str">
            <v>00037769</v>
          </cell>
          <cell r="B1388" t="str">
            <v>1995-007-00 IL HOOD RIVER PROD</v>
          </cell>
        </row>
        <row r="1389">
          <cell r="A1389" t="str">
            <v>00033554</v>
          </cell>
          <cell r="B1389" t="str">
            <v>1995-009-00 PL LAKE ROOSEVELT</v>
          </cell>
        </row>
        <row r="1390">
          <cell r="A1390" t="str">
            <v>00078604</v>
          </cell>
          <cell r="B1390" t="str">
            <v>1995-011-00 PL CF. JO. KOK. EN</v>
          </cell>
        </row>
        <row r="1391">
          <cell r="A1391" t="str">
            <v>00078654</v>
          </cell>
          <cell r="B1391" t="str">
            <v>1995-011-01 PL HYDROACOUSTIC A</v>
          </cell>
        </row>
        <row r="1392">
          <cell r="A1392" t="str">
            <v>00081721</v>
          </cell>
          <cell r="B1392" t="str">
            <v>1995-011-02 PL 3-D ACOUSTIC TE</v>
          </cell>
        </row>
        <row r="1393">
          <cell r="A1393" t="str">
            <v>00089872</v>
          </cell>
          <cell r="B1393" t="str">
            <v>1995-013-00 PL NEZ PERCE TROUT</v>
          </cell>
        </row>
        <row r="1394">
          <cell r="A1394" t="str">
            <v>00091206</v>
          </cell>
          <cell r="B1394" t="str">
            <v>1995-025-00 PL FLATHEAD IFIM</v>
          </cell>
        </row>
        <row r="1395">
          <cell r="A1395" t="str">
            <v>00038448</v>
          </cell>
          <cell r="B1395" t="str">
            <v>1995-028-00 IL ASSESS OF FIS</v>
          </cell>
        </row>
        <row r="1396">
          <cell r="A1396" t="str">
            <v>00032440</v>
          </cell>
          <cell r="B1396" t="str">
            <v>1995-028-00 PL MOSES LAKE FISH</v>
          </cell>
        </row>
        <row r="1397">
          <cell r="A1397" t="str">
            <v>00091127</v>
          </cell>
          <cell r="B1397" t="str">
            <v>1995-028-00 PL MOSES LK FISH</v>
          </cell>
        </row>
        <row r="1398">
          <cell r="A1398" t="str">
            <v>00095133</v>
          </cell>
          <cell r="B1398" t="str">
            <v>1995-033-00 PL O&amp;M YAKIMA PH I</v>
          </cell>
        </row>
        <row r="1399">
          <cell r="A1399" t="str">
            <v>00079104</v>
          </cell>
          <cell r="B1399" t="str">
            <v>1995-033-00 PL YAKIMA PH2 FISH</v>
          </cell>
        </row>
        <row r="1400">
          <cell r="A1400" t="str">
            <v>00002964</v>
          </cell>
          <cell r="B1400" t="str">
            <v>1995-056-00 PL LADD MARSH</v>
          </cell>
        </row>
        <row r="1401">
          <cell r="A1401" t="str">
            <v>00038462</v>
          </cell>
          <cell r="B1401" t="str">
            <v>1995-057-00 PL PALISADES WL</v>
          </cell>
        </row>
        <row r="1402">
          <cell r="A1402" t="str">
            <v>00078602</v>
          </cell>
          <cell r="B1402" t="str">
            <v>1995-057-00 PL S.IDAHO WILDLIF</v>
          </cell>
        </row>
        <row r="1403">
          <cell r="A1403" t="str">
            <v>00036435</v>
          </cell>
          <cell r="B1403" t="str">
            <v>1995-057-00 PL SOUTHERN ID WL</v>
          </cell>
        </row>
        <row r="1404">
          <cell r="A1404" t="str">
            <v>00090821</v>
          </cell>
          <cell r="B1404" t="str">
            <v>1995-060-01 PL UMATILLA R RIPA</v>
          </cell>
        </row>
        <row r="1405">
          <cell r="A1405" t="str">
            <v>00104873</v>
          </cell>
          <cell r="B1405" t="str">
            <v>1995-063-01 PL YKFP/M&amp;E CHANDL</v>
          </cell>
        </row>
        <row r="1406">
          <cell r="A1406" t="str">
            <v>00037557</v>
          </cell>
          <cell r="B1406" t="str">
            <v>1995-063-25 PL YAKIMA/KLICKITA</v>
          </cell>
        </row>
        <row r="1407">
          <cell r="A1407" t="str">
            <v>00088494</v>
          </cell>
          <cell r="B1407" t="str">
            <v>1995-063-35 PL YKFP/KLICKITAT</v>
          </cell>
        </row>
        <row r="1408">
          <cell r="A1408" t="str">
            <v>00105876</v>
          </cell>
          <cell r="B1408" t="str">
            <v>1995-064-24 PL WDFW/YKFP SUPPL</v>
          </cell>
        </row>
        <row r="1409">
          <cell r="A1409" t="str">
            <v>00078908</v>
          </cell>
          <cell r="B1409" t="str">
            <v>1995-064-24 YKFP/WDFW SUPPLEME</v>
          </cell>
        </row>
        <row r="1410">
          <cell r="A1410" t="str">
            <v>00037844</v>
          </cell>
          <cell r="B1410" t="str">
            <v>1995-064-25 IL POLICY/TECHNICA</v>
          </cell>
        </row>
        <row r="1411">
          <cell r="A1411" t="str">
            <v>00037563</v>
          </cell>
          <cell r="B1411" t="str">
            <v>1995-064-25 PL YKFP/WDFW POLIC</v>
          </cell>
        </row>
        <row r="1412">
          <cell r="A1412" t="str">
            <v>00090687</v>
          </cell>
          <cell r="B1412" t="str">
            <v>1995-067-00 PL COLVILLE TRIBE</v>
          </cell>
        </row>
        <row r="1413">
          <cell r="A1413" t="str">
            <v>00084384</v>
          </cell>
          <cell r="B1413" t="str">
            <v>1995-068-00 PL KLICKITAT PASS</v>
          </cell>
        </row>
        <row r="1414">
          <cell r="A1414" t="str">
            <v>00032367</v>
          </cell>
          <cell r="B1414" t="str">
            <v>199500400 PL LIBBY MITIGATION</v>
          </cell>
        </row>
        <row r="1415">
          <cell r="A1415" t="str">
            <v>00032526</v>
          </cell>
          <cell r="B1415" t="str">
            <v>1996-005-00 PL CBFWF ISAB</v>
          </cell>
        </row>
        <row r="1416">
          <cell r="A1416" t="str">
            <v>00036632</v>
          </cell>
          <cell r="B1416" t="str">
            <v>1996-007-00 PL UPPER SALMON</v>
          </cell>
        </row>
        <row r="1417">
          <cell r="A1417" t="str">
            <v>00091150</v>
          </cell>
          <cell r="B1417" t="str">
            <v>1996-007-00 PL UPPER SALMON RI</v>
          </cell>
        </row>
        <row r="1418">
          <cell r="A1418" t="str">
            <v>00075286</v>
          </cell>
          <cell r="B1418" t="str">
            <v>1996-011-00 PL HOFER DAM LADDE</v>
          </cell>
        </row>
        <row r="1419">
          <cell r="A1419" t="str">
            <v>00081884</v>
          </cell>
          <cell r="B1419" t="str">
            <v>1996-011-00 PL JUV SCREENS TRA</v>
          </cell>
        </row>
        <row r="1420">
          <cell r="A1420" t="str">
            <v>00075063</v>
          </cell>
          <cell r="B1420" t="str">
            <v>1996-011-00 PL MILL CREEK FISH</v>
          </cell>
        </row>
        <row r="1421">
          <cell r="A1421" t="str">
            <v>00076220</v>
          </cell>
          <cell r="B1421" t="str">
            <v>1996-011-00 PL WALLA WALLA PAS</v>
          </cell>
        </row>
        <row r="1422">
          <cell r="A1422" t="str">
            <v>00081747</v>
          </cell>
          <cell r="B1422" t="str">
            <v>1996-011-00 PL WALLA WALLA PAS</v>
          </cell>
        </row>
        <row r="1423">
          <cell r="A1423" t="str">
            <v>00036925</v>
          </cell>
          <cell r="B1423" t="str">
            <v>1996-011-00 PL WALLA WALLA SCR</v>
          </cell>
        </row>
        <row r="1424">
          <cell r="A1424" t="str">
            <v>00076049</v>
          </cell>
          <cell r="B1424" t="str">
            <v>1996-011-00 PL WALLA WALLA SCR</v>
          </cell>
        </row>
        <row r="1425">
          <cell r="A1425" t="str">
            <v>00090699</v>
          </cell>
          <cell r="B1425" t="str">
            <v>1996-011-01 PL LITTLE WW SCREE</v>
          </cell>
        </row>
        <row r="1426">
          <cell r="A1426" t="str">
            <v>00037107</v>
          </cell>
          <cell r="B1426" t="str">
            <v>1996-011-02 PL GARDEN CITY/LOW</v>
          </cell>
        </row>
        <row r="1427">
          <cell r="A1427" t="str">
            <v>00112280</v>
          </cell>
          <cell r="B1427" t="str">
            <v>1996-017-00 PL BioAnalyst Supp</v>
          </cell>
        </row>
        <row r="1428">
          <cell r="A1428" t="str">
            <v>00032381</v>
          </cell>
          <cell r="B1428" t="str">
            <v>1996-019-00 SECOND TIER DATA</v>
          </cell>
        </row>
        <row r="1429">
          <cell r="A1429" t="str">
            <v>00038315</v>
          </cell>
          <cell r="B1429" t="str">
            <v>1996-020-00 IL PIT TAGGING SPR</v>
          </cell>
        </row>
        <row r="1430">
          <cell r="A1430" t="str">
            <v>00037711</v>
          </cell>
          <cell r="B1430" t="str">
            <v>1996-020-00 PL  PIT TAGGING SP</v>
          </cell>
        </row>
        <row r="1431">
          <cell r="A1431" t="str">
            <v>00039101</v>
          </cell>
          <cell r="B1431" t="str">
            <v>1996-020-00 PL  PIT TAGGING SP</v>
          </cell>
        </row>
        <row r="1432">
          <cell r="A1432" t="str">
            <v>00078192</v>
          </cell>
          <cell r="B1432" t="str">
            <v>1996-021-00 PL GAS BUBBLE DISE</v>
          </cell>
        </row>
        <row r="1433">
          <cell r="A1433" t="str">
            <v>00100432</v>
          </cell>
          <cell r="B1433" t="str">
            <v>1996-032-01 PL K-BASIN FALL CH</v>
          </cell>
        </row>
        <row r="1434">
          <cell r="A1434" t="str">
            <v>00100433</v>
          </cell>
          <cell r="B1434" t="str">
            <v>1996-032-02 PL K-BASIN MASTER</v>
          </cell>
        </row>
        <row r="1435">
          <cell r="A1435" t="str">
            <v>00078261</v>
          </cell>
          <cell r="B1435" t="str">
            <v>1996-033-27 YAKIMA COHO/FALL C</v>
          </cell>
        </row>
        <row r="1436">
          <cell r="A1436" t="str">
            <v>00078917</v>
          </cell>
          <cell r="B1436" t="str">
            <v>1996-033-30  YKFP-LOWER YAKIMA</v>
          </cell>
        </row>
        <row r="1437">
          <cell r="A1437" t="str">
            <v>00090338</v>
          </cell>
          <cell r="B1437" t="str">
            <v>1996-033-30 PL - YKFP O&amp;M YAKI</v>
          </cell>
        </row>
        <row r="1438">
          <cell r="A1438" t="str">
            <v>00074699</v>
          </cell>
          <cell r="B1438" t="str">
            <v>1996-034-01 PL METHOW VLY IR</v>
          </cell>
        </row>
        <row r="1439">
          <cell r="A1439" t="str">
            <v>00075137</v>
          </cell>
          <cell r="B1439" t="str">
            <v>1996-034-01 PL METHOW VLY IR</v>
          </cell>
        </row>
        <row r="1440">
          <cell r="A1440" t="str">
            <v>00090769</v>
          </cell>
          <cell r="B1440" t="str">
            <v>1996-035-00 PL YAKIMA WS RESTO</v>
          </cell>
        </row>
        <row r="1441">
          <cell r="A1441" t="str">
            <v>00095128</v>
          </cell>
          <cell r="B1441" t="str">
            <v>1996-035-01 PL SATUS CREEK WAT</v>
          </cell>
        </row>
        <row r="1442">
          <cell r="A1442" t="str">
            <v>00036693</v>
          </cell>
          <cell r="B1442" t="str">
            <v>1996-040-00 PL MID COLUMBIA CO</v>
          </cell>
        </row>
        <row r="1443">
          <cell r="A1443" t="str">
            <v>00098651</v>
          </cell>
          <cell r="B1443" t="str">
            <v>1996-040-05 PL BIRDHOUSES FOR</v>
          </cell>
        </row>
        <row r="1444">
          <cell r="A1444" t="str">
            <v>00038360</v>
          </cell>
          <cell r="B1444" t="str">
            <v>1996-042-00 IL OKANOGAN FOCUS</v>
          </cell>
        </row>
        <row r="1445">
          <cell r="A1445" t="str">
            <v>00089606</v>
          </cell>
          <cell r="B1445" t="str">
            <v>1996-042-00 PL OKANOGAN RIVER</v>
          </cell>
        </row>
        <row r="1446">
          <cell r="A1446" t="str">
            <v>00002496</v>
          </cell>
          <cell r="B1446" t="str">
            <v>1996-042-00 PL RESTORE ANAD FI</v>
          </cell>
        </row>
        <row r="1447">
          <cell r="A1447" t="str">
            <v>00079097</v>
          </cell>
          <cell r="B1447" t="str">
            <v>1996-042-00 PL RESTORE/ENHANC</v>
          </cell>
        </row>
        <row r="1448">
          <cell r="A1448" t="str">
            <v>00038326</v>
          </cell>
          <cell r="B1448" t="str">
            <v>1996-043-00 IL JOHNSON CREEK</v>
          </cell>
        </row>
        <row r="1449">
          <cell r="A1449" t="str">
            <v>00037776</v>
          </cell>
          <cell r="B1449" t="str">
            <v>1996-043-00 PL JCAPE</v>
          </cell>
        </row>
        <row r="1450">
          <cell r="A1450" t="str">
            <v>00089006</v>
          </cell>
          <cell r="B1450" t="str">
            <v>1996-043-02 PL JCAPE - PREL DE</v>
          </cell>
        </row>
        <row r="1451">
          <cell r="A1451" t="str">
            <v>00111884</v>
          </cell>
          <cell r="B1451" t="str">
            <v>1996-043-03 PL JOHNSON CREEK W</v>
          </cell>
        </row>
        <row r="1452">
          <cell r="A1452" t="str">
            <v>00033550</v>
          </cell>
          <cell r="B1452" t="str">
            <v>1996-046-01 PL  UMATILLA JED</v>
          </cell>
        </row>
        <row r="1453">
          <cell r="A1453" t="str">
            <v>00082618</v>
          </cell>
          <cell r="B1453" t="str">
            <v>1996-053-00 PL NORTH FORK JOHN</v>
          </cell>
        </row>
        <row r="1454">
          <cell r="A1454" t="str">
            <v>00037941</v>
          </cell>
          <cell r="B1454" t="str">
            <v>1996-067-00 IL MANCHESTER SPRI</v>
          </cell>
        </row>
        <row r="1455">
          <cell r="A1455" t="str">
            <v>00037340</v>
          </cell>
          <cell r="B1455" t="str">
            <v>1996-067-00 PL MANCHESTER SPRI</v>
          </cell>
        </row>
        <row r="1456">
          <cell r="A1456" t="str">
            <v>00036533</v>
          </cell>
          <cell r="B1456" t="str">
            <v>1996-070-00 PL MCKENZIE FOCUS</v>
          </cell>
        </row>
        <row r="1457">
          <cell r="A1457" t="str">
            <v>00075450</v>
          </cell>
          <cell r="B1457" t="str">
            <v>1996-077-02 PL LOLO CREEK</v>
          </cell>
        </row>
        <row r="1458">
          <cell r="A1458" t="str">
            <v>00075439</v>
          </cell>
          <cell r="B1458" t="str">
            <v>1996-077-03 PL SQUAW AND PAPO</v>
          </cell>
        </row>
        <row r="1459">
          <cell r="A1459" t="str">
            <v>00075466</v>
          </cell>
          <cell r="B1459" t="str">
            <v>1996-077-05 PL MCCOMAS MEADOWS</v>
          </cell>
        </row>
        <row r="1460">
          <cell r="A1460" t="str">
            <v>00038089</v>
          </cell>
          <cell r="B1460" t="str">
            <v>1996-080-00 NE OREGON WILDLIFE</v>
          </cell>
        </row>
        <row r="1461">
          <cell r="A1461" t="str">
            <v>00089843</v>
          </cell>
          <cell r="B1461" t="str">
            <v>1996-083-00  PL MCCOY MEADOWS</v>
          </cell>
        </row>
        <row r="1462">
          <cell r="A1462" t="str">
            <v>00090628</v>
          </cell>
          <cell r="B1462" t="str">
            <v>1996-083-00 PL CTUIR-GRANDE RO</v>
          </cell>
        </row>
        <row r="1463">
          <cell r="A1463" t="str">
            <v>00033541</v>
          </cell>
          <cell r="B1463" t="str">
            <v>1996-083-01 MCCOY MEADOWS WATE</v>
          </cell>
        </row>
        <row r="1464">
          <cell r="A1464" t="str">
            <v>00090248</v>
          </cell>
          <cell r="B1464" t="str">
            <v>1996-086-00 PL CLEARWATER FOCU</v>
          </cell>
        </row>
        <row r="1465">
          <cell r="A1465" t="str">
            <v>00032525</v>
          </cell>
          <cell r="B1465" t="str">
            <v>1996-087-01 PL CSKT FLATHEAD W</v>
          </cell>
        </row>
        <row r="1466">
          <cell r="A1466" t="str">
            <v>00091137</v>
          </cell>
          <cell r="B1466" t="str">
            <v>1996-087-01 PL FOCUS WATERSHED</v>
          </cell>
        </row>
        <row r="1467">
          <cell r="A1467" t="str">
            <v>00091142</v>
          </cell>
          <cell r="B1467" t="str">
            <v>1996-087-02 PL FOCUS WATERSHED</v>
          </cell>
        </row>
        <row r="1468">
          <cell r="A1468" t="str">
            <v>00035910</v>
          </cell>
          <cell r="B1468" t="str">
            <v>1996-087-02 PL MONTANA FOCUS W</v>
          </cell>
        </row>
        <row r="1469">
          <cell r="A1469" t="str">
            <v>00090688</v>
          </cell>
          <cell r="B1469" t="str">
            <v>1996-094-00 PL WDFW HABITAT UN</v>
          </cell>
        </row>
        <row r="1470">
          <cell r="A1470" t="str">
            <v>00075538</v>
          </cell>
          <cell r="B1470" t="str">
            <v>1996-094-01 PL SCOTCH CREEK WL</v>
          </cell>
        </row>
        <row r="1471">
          <cell r="A1471" t="str">
            <v>00094622</v>
          </cell>
          <cell r="B1471" t="str">
            <v>1996-102-60 PL F&amp;W LAND ACQUIS</v>
          </cell>
        </row>
        <row r="1472">
          <cell r="A1472" t="str">
            <v>00037777</v>
          </cell>
          <cell r="B1472" t="str">
            <v>1996-46-00 IL WALLA WALLA RIVE</v>
          </cell>
        </row>
        <row r="1473">
          <cell r="A1473" t="str">
            <v>00037108</v>
          </cell>
          <cell r="B1473" t="str">
            <v>199601105 PL MILTON DITCH CONS</v>
          </cell>
        </row>
        <row r="1474">
          <cell r="A1474" t="str">
            <v>00037109</v>
          </cell>
          <cell r="B1474" t="str">
            <v>199601201 PL NURSERY BRIDGE</v>
          </cell>
        </row>
        <row r="1475">
          <cell r="A1475" t="str">
            <v>00032000</v>
          </cell>
          <cell r="B1475" t="str">
            <v>1997-001-00 PL IDAHO CHINOOK S</v>
          </cell>
        </row>
        <row r="1476">
          <cell r="A1476" t="str">
            <v>00038439</v>
          </cell>
          <cell r="B1476" t="str">
            <v>1997-004-00 IL RESIDENT FISH</v>
          </cell>
        </row>
        <row r="1477">
          <cell r="A1477" t="str">
            <v>00081406</v>
          </cell>
          <cell r="B1477" t="str">
            <v>1997-004-00 PL UPPER COL RESID</v>
          </cell>
        </row>
        <row r="1478">
          <cell r="A1478" t="str">
            <v>00032359</v>
          </cell>
          <cell r="B1478" t="str">
            <v>1997-004-00 PL UPPER COL STOCK</v>
          </cell>
        </row>
        <row r="1479">
          <cell r="A1479" t="str">
            <v>00038869</v>
          </cell>
          <cell r="B1479" t="str">
            <v>1997-009-00 PL NEZ PERCE LOWER</v>
          </cell>
        </row>
        <row r="1480">
          <cell r="A1480" t="str">
            <v>00078791</v>
          </cell>
          <cell r="B1480" t="str">
            <v>1997-011-00 PL SHOSHONE-PAIUTE</v>
          </cell>
        </row>
        <row r="1481">
          <cell r="A1481" t="str">
            <v>00105877</v>
          </cell>
          <cell r="B1481" t="str">
            <v>1997-013-00 PL CLE ELUM (YAKIM</v>
          </cell>
        </row>
        <row r="1482">
          <cell r="A1482" t="str">
            <v>00078915</v>
          </cell>
          <cell r="B1482" t="str">
            <v>1997-013-00 UPPER YAKIMA (CLE</v>
          </cell>
        </row>
        <row r="1483">
          <cell r="A1483" t="str">
            <v>00078933</v>
          </cell>
          <cell r="B1483" t="str">
            <v>1997-013-00 UPPER YAKIMA (CLE</v>
          </cell>
        </row>
        <row r="1484">
          <cell r="A1484" t="str">
            <v>00037561</v>
          </cell>
          <cell r="B1484" t="str">
            <v>1997-013-25 PL YKFP OPERATIONS</v>
          </cell>
        </row>
        <row r="1485">
          <cell r="A1485" t="str">
            <v>00041464</v>
          </cell>
          <cell r="B1485" t="str">
            <v>1997-014-00 PL FALL CHINOOK ST</v>
          </cell>
        </row>
        <row r="1486">
          <cell r="A1486" t="str">
            <v>00038333</v>
          </cell>
          <cell r="B1486" t="str">
            <v>1997-015-00 IL NEZ PERCE MSTR</v>
          </cell>
        </row>
        <row r="1487">
          <cell r="A1487" t="str">
            <v>00037537</v>
          </cell>
          <cell r="B1487" t="str">
            <v>1997-015-01 PL IMNAHA RIVER SM</v>
          </cell>
        </row>
        <row r="1488">
          <cell r="A1488" t="str">
            <v>00037796</v>
          </cell>
          <cell r="B1488" t="str">
            <v>1997-019-00 IL STINKING WATER</v>
          </cell>
        </row>
        <row r="1489">
          <cell r="A1489" t="str">
            <v>00033562</v>
          </cell>
          <cell r="B1489" t="str">
            <v>1997-019-00 PL STINK.WATER B.P</v>
          </cell>
        </row>
        <row r="1490">
          <cell r="A1490" t="str">
            <v>00038438</v>
          </cell>
          <cell r="B1490" t="str">
            <v>1997-019-01 IL N FORK MALHEUR</v>
          </cell>
        </row>
        <row r="1491">
          <cell r="A1491" t="str">
            <v>00033564</v>
          </cell>
          <cell r="B1491" t="str">
            <v>1997-019-01 PL NFK MALH. BP</v>
          </cell>
        </row>
        <row r="1492">
          <cell r="A1492" t="str">
            <v>00036665</v>
          </cell>
          <cell r="B1492" t="str">
            <v>1997-023-00 PL INDEPENDENT SCI</v>
          </cell>
        </row>
        <row r="1493">
          <cell r="A1493" t="str">
            <v>00038695</v>
          </cell>
          <cell r="B1493" t="str">
            <v>1997-024-00 IL AVIAN PREDATION</v>
          </cell>
        </row>
        <row r="1494">
          <cell r="A1494" t="str">
            <v>00002575</v>
          </cell>
          <cell r="B1494" t="str">
            <v>1997-024-00 PL AVIAN PREDATION</v>
          </cell>
        </row>
        <row r="1495">
          <cell r="A1495" t="str">
            <v>00074637</v>
          </cell>
          <cell r="B1495" t="str">
            <v>1997-024-00 PL AVIAN PREDATION</v>
          </cell>
        </row>
        <row r="1496">
          <cell r="A1496" t="str">
            <v>00074672</v>
          </cell>
          <cell r="B1496" t="str">
            <v>1997-024-00 PL AVIAN PREDATION</v>
          </cell>
        </row>
        <row r="1497">
          <cell r="A1497" t="str">
            <v>00083157</v>
          </cell>
          <cell r="B1497" t="str">
            <v>1997-024-00 PL AVIAN PREDATION</v>
          </cell>
        </row>
        <row r="1498">
          <cell r="A1498" t="str">
            <v>00102413</v>
          </cell>
          <cell r="B1498" t="str">
            <v>1997-024-00 PL AVIAN PREDATION</v>
          </cell>
        </row>
        <row r="1499">
          <cell r="A1499" t="str">
            <v>00098652</v>
          </cell>
          <cell r="B1499" t="str">
            <v>1997-024-01 PL VIRGINIA CREEK</v>
          </cell>
        </row>
        <row r="1500">
          <cell r="A1500" t="str">
            <v>00098654</v>
          </cell>
          <cell r="B1500" t="str">
            <v>1997-024-01 PL VIRGINIA CREEK</v>
          </cell>
        </row>
        <row r="1501">
          <cell r="A1501" t="str">
            <v>00098655</v>
          </cell>
          <cell r="B1501" t="str">
            <v>1997-024-01 PL VIRGINIA CREEK</v>
          </cell>
        </row>
        <row r="1502">
          <cell r="A1502" t="str">
            <v>00038606</v>
          </cell>
          <cell r="B1502" t="str">
            <v>1997-025-00 PL WALLOWA COUNTY</v>
          </cell>
        </row>
        <row r="1503">
          <cell r="A1503" t="str">
            <v>00038693</v>
          </cell>
          <cell r="B1503" t="str">
            <v>1997-030-00 IL LISTED STOCK AD</v>
          </cell>
        </row>
        <row r="1504">
          <cell r="A1504" t="str">
            <v>00035771</v>
          </cell>
          <cell r="B1504" t="str">
            <v>1997-030-00 PL LISTED CHINOOK</v>
          </cell>
        </row>
        <row r="1505">
          <cell r="A1505" t="str">
            <v>00035798</v>
          </cell>
          <cell r="B1505" t="str">
            <v>1997-034-00 PL MONITORING FINE</v>
          </cell>
        </row>
        <row r="1506">
          <cell r="A1506" t="str">
            <v>00038323</v>
          </cell>
          <cell r="B1506" t="str">
            <v>1997-038-00 IL LISTED STOCK CH</v>
          </cell>
        </row>
        <row r="1507">
          <cell r="A1507" t="str">
            <v>00088997</v>
          </cell>
          <cell r="B1507" t="str">
            <v>1997-038-00 PL GAMETE PRESER</v>
          </cell>
        </row>
        <row r="1508">
          <cell r="A1508" t="str">
            <v>00037722</v>
          </cell>
          <cell r="B1508" t="str">
            <v>1997-038-00 PL SALMONID GAMETE</v>
          </cell>
        </row>
        <row r="1509">
          <cell r="A1509" t="str">
            <v>00089933</v>
          </cell>
          <cell r="B1509" t="str">
            <v>1997-044-00 PL HYDRO REGULATOR</v>
          </cell>
        </row>
        <row r="1510">
          <cell r="A1510" t="str">
            <v>00089947</v>
          </cell>
          <cell r="B1510" t="str">
            <v>1997-047-00 PL YAKIMA RBASIN S</v>
          </cell>
        </row>
        <row r="1511">
          <cell r="A1511" t="str">
            <v>00081684</v>
          </cell>
          <cell r="B1511" t="str">
            <v>1997-049-00 PL TEANAWAY R INST</v>
          </cell>
        </row>
        <row r="1512">
          <cell r="A1512" t="str">
            <v>00090596</v>
          </cell>
          <cell r="B1512" t="str">
            <v>1997-049-00 PL TEANAWAY RIVER</v>
          </cell>
        </row>
        <row r="1513">
          <cell r="A1513" t="str">
            <v>00090602</v>
          </cell>
          <cell r="B1513" t="str">
            <v>1997-049-01 PL TEANAWAY R INST</v>
          </cell>
        </row>
        <row r="1514">
          <cell r="A1514" t="str">
            <v>00090609</v>
          </cell>
          <cell r="B1514" t="str">
            <v>1997-049-02 PL TEANAWAY R INST</v>
          </cell>
        </row>
        <row r="1515">
          <cell r="A1515" t="str">
            <v>00090616</v>
          </cell>
          <cell r="B1515" t="str">
            <v>1997-049-02 PL TEANAWAY R INST</v>
          </cell>
        </row>
        <row r="1516">
          <cell r="A1516" t="str">
            <v>00104577</v>
          </cell>
          <cell r="B1516" t="str">
            <v>1997-051-00 PL YAKIMA SIDE CHA</v>
          </cell>
        </row>
        <row r="1517">
          <cell r="A1517" t="str">
            <v>00078907</v>
          </cell>
          <cell r="B1517" t="str">
            <v>1997-051-00 YAKIMA RIVER SIDE</v>
          </cell>
        </row>
        <row r="1518">
          <cell r="A1518" t="str">
            <v>00090800</v>
          </cell>
          <cell r="B1518" t="str">
            <v>1997-052-00 PL YAKIMA R REARIN</v>
          </cell>
        </row>
        <row r="1519">
          <cell r="A1519" t="str">
            <v>00088377</v>
          </cell>
          <cell r="B1519" t="str">
            <v>1997-053-00 PL TOPPENISH-SIMCO</v>
          </cell>
        </row>
        <row r="1520">
          <cell r="A1520" t="str">
            <v>00083825</v>
          </cell>
          <cell r="B1520" t="str">
            <v>1997-056-00 PL LO KLICKITAT RE</v>
          </cell>
        </row>
        <row r="1521">
          <cell r="A1521" t="str">
            <v>00033499</v>
          </cell>
          <cell r="B1521" t="str">
            <v>1997-059-00 PL WILDLIFE COALIT</v>
          </cell>
        </row>
        <row r="1522">
          <cell r="A1522" t="str">
            <v>00091588</v>
          </cell>
          <cell r="B1522" t="str">
            <v>1997-059-02 PL WSIR-ORWL PLAN</v>
          </cell>
        </row>
        <row r="1523">
          <cell r="A1523" t="str">
            <v>00095637</v>
          </cell>
          <cell r="B1523" t="str">
            <v>1997-059-03 PL OREGON WILDLIFE</v>
          </cell>
        </row>
        <row r="1524">
          <cell r="A1524" t="str">
            <v>00076114</v>
          </cell>
          <cell r="B1524" t="str">
            <v>1997-060-00 PL CLEARWATER FOC</v>
          </cell>
        </row>
        <row r="1525">
          <cell r="A1525" t="str">
            <v>00075454</v>
          </cell>
          <cell r="B1525" t="str">
            <v>1997-060-00 PL CLEARWATER FOCU</v>
          </cell>
        </row>
        <row r="1526">
          <cell r="A1526" t="str">
            <v>00112170</v>
          </cell>
          <cell r="B1526" t="str">
            <v>1997-097-00   PL LITTLE DARK C</v>
          </cell>
        </row>
        <row r="1527">
          <cell r="A1527" t="str">
            <v>00091580</v>
          </cell>
          <cell r="B1527" t="str">
            <v>1997-100-00 PL CTUIR HABITAT A</v>
          </cell>
        </row>
        <row r="1528">
          <cell r="A1528" t="str">
            <v>00078456</v>
          </cell>
          <cell r="B1528" t="str">
            <v>199701300 - YKFP CLE ELUM HATC</v>
          </cell>
        </row>
        <row r="1529">
          <cell r="A1529" t="str">
            <v>00098653</v>
          </cell>
          <cell r="B1529" t="str">
            <v>1997702401 PL VIRGINIA CREEEK</v>
          </cell>
        </row>
        <row r="1530">
          <cell r="A1530" t="str">
            <v>00035678</v>
          </cell>
          <cell r="B1530" t="str">
            <v>1998-001-00 PL  ANALYTICAL SUP</v>
          </cell>
        </row>
        <row r="1531">
          <cell r="A1531" t="str">
            <v>00036335</v>
          </cell>
          <cell r="B1531" t="str">
            <v>1998-001-003 PL SPAWNING DISTR</v>
          </cell>
        </row>
        <row r="1532">
          <cell r="A1532" t="str">
            <v>00036437</v>
          </cell>
          <cell r="B1532" t="str">
            <v>1998-001-004 PL M&amp;E-YEARLING</v>
          </cell>
        </row>
        <row r="1533">
          <cell r="A1533" t="str">
            <v>00038436</v>
          </cell>
          <cell r="B1533" t="str">
            <v>1998-002-00 IL SNAKE RIVER NAT</v>
          </cell>
        </row>
        <row r="1534">
          <cell r="A1534" t="str">
            <v>00032371</v>
          </cell>
          <cell r="B1534" t="str">
            <v>1998-002-00 PL SNAKE R SALMON</v>
          </cell>
        </row>
        <row r="1535">
          <cell r="A1535" t="str">
            <v>00091139</v>
          </cell>
          <cell r="B1535" t="str">
            <v>1998-002-00 PL SNAKE R SALMONI</v>
          </cell>
        </row>
        <row r="1536">
          <cell r="A1536" t="str">
            <v>00083824</v>
          </cell>
          <cell r="B1536" t="str">
            <v>1998-003-00 PL SPOKANE WL O&amp;M</v>
          </cell>
        </row>
        <row r="1537">
          <cell r="A1537" t="str">
            <v>00032655</v>
          </cell>
          <cell r="B1537" t="str">
            <v>1998-004-01 PL ELECTRONIC FISH</v>
          </cell>
        </row>
        <row r="1538">
          <cell r="A1538" t="str">
            <v>00102607</v>
          </cell>
          <cell r="B1538" t="str">
            <v>1998-004-04 PL DEVELOPMENT OF</v>
          </cell>
        </row>
        <row r="1539">
          <cell r="A1539" t="str">
            <v>00076219</v>
          </cell>
          <cell r="B1539" t="str">
            <v>1998-007-01 PL GRESP ACCLIMATI</v>
          </cell>
        </row>
        <row r="1540">
          <cell r="A1540" t="str">
            <v>00090441</v>
          </cell>
          <cell r="B1540" t="str">
            <v>1998-007-01 PL GRESSPP SATELLI</v>
          </cell>
        </row>
        <row r="1541">
          <cell r="A1541" t="str">
            <v>00036946</v>
          </cell>
          <cell r="B1541" t="str">
            <v>1998-007-02 PL GRANDE RONDE CH</v>
          </cell>
        </row>
        <row r="1542">
          <cell r="A1542" t="str">
            <v>00038071</v>
          </cell>
          <cell r="B1542" t="str">
            <v>1998-007-03 IL GRANDE RONDE SU</v>
          </cell>
        </row>
        <row r="1543">
          <cell r="A1543" t="str">
            <v>00037111</v>
          </cell>
          <cell r="B1543" t="str">
            <v>1998-007-03 PL GRANDE RONDE OM</v>
          </cell>
        </row>
        <row r="1544">
          <cell r="A1544" t="str">
            <v>00037972</v>
          </cell>
          <cell r="B1544" t="str">
            <v>1998-007-04 PL GR SUPPLEMENTA</v>
          </cell>
        </row>
        <row r="1545">
          <cell r="A1545" t="str">
            <v>00078072</v>
          </cell>
          <cell r="B1545" t="str">
            <v>1998-008-00 PL REGIONAL FORUM</v>
          </cell>
        </row>
        <row r="1546">
          <cell r="A1546" t="str">
            <v>00037943</v>
          </cell>
          <cell r="B1546" t="str">
            <v>1998-010-01 IL GRANDE RONDE CA</v>
          </cell>
        </row>
        <row r="1547">
          <cell r="A1547" t="str">
            <v>00032004</v>
          </cell>
          <cell r="B1547" t="str">
            <v>1998-010-01 PL GRANDE RONDE SP</v>
          </cell>
        </row>
        <row r="1548">
          <cell r="A1548" t="str">
            <v>00037731</v>
          </cell>
          <cell r="B1548" t="str">
            <v>1998-010-05 PL FALL CHINOOK AC</v>
          </cell>
        </row>
        <row r="1549">
          <cell r="A1549" t="str">
            <v>00038328</v>
          </cell>
          <cell r="B1549" t="str">
            <v>1998-010-06 IL CAPTIVE BTROODS</v>
          </cell>
        </row>
        <row r="1550">
          <cell r="A1550" t="str">
            <v>00037708</v>
          </cell>
          <cell r="B1550" t="str">
            <v>1998-010-06 PL CAPTIVE BROODST</v>
          </cell>
        </row>
        <row r="1551">
          <cell r="A1551" t="str">
            <v>00040227</v>
          </cell>
          <cell r="B1551" t="str">
            <v>1998-011-00 PL MT NAT HERITAGE</v>
          </cell>
        </row>
        <row r="1552">
          <cell r="A1552" t="str">
            <v>00075598</v>
          </cell>
          <cell r="B1552" t="str">
            <v>1998-012-00 PL GEOGRAPHIC INFO</v>
          </cell>
        </row>
        <row r="1553">
          <cell r="A1553" t="str">
            <v>00091723</v>
          </cell>
          <cell r="B1553" t="str">
            <v>1998-013-00 PL WRITER-EDITOR</v>
          </cell>
        </row>
        <row r="1554">
          <cell r="A1554" t="str">
            <v>00082533</v>
          </cell>
          <cell r="B1554" t="str">
            <v>1998-013-01 SOCKEYE/CHINOOK</v>
          </cell>
        </row>
        <row r="1555">
          <cell r="A1555" t="str">
            <v>00094832</v>
          </cell>
          <cell r="B1555" t="str">
            <v>1998-014-00 PL CANADA-USA SHEL</v>
          </cell>
        </row>
        <row r="1556">
          <cell r="A1556" t="str">
            <v>00082531</v>
          </cell>
          <cell r="B1556" t="str">
            <v>1998-014-00 PL OCEAN SURVIVAL</v>
          </cell>
        </row>
        <row r="1557">
          <cell r="A1557" t="str">
            <v>00075539</v>
          </cell>
          <cell r="B1557" t="str">
            <v>1998-015-00 PL USFWS WASHINGTO</v>
          </cell>
        </row>
        <row r="1558">
          <cell r="A1558" t="str">
            <v>00078905</v>
          </cell>
          <cell r="B1558" t="str">
            <v>1998-015-06 PL LAKE BILLY SHAW</v>
          </cell>
        </row>
        <row r="1559">
          <cell r="A1559" t="str">
            <v>00088546</v>
          </cell>
          <cell r="B1559" t="str">
            <v>1998-016-00 PL ODFW JOHN DAY</v>
          </cell>
        </row>
        <row r="1560">
          <cell r="A1560" t="str">
            <v>00090641</v>
          </cell>
          <cell r="B1560" t="str">
            <v>1998-017-00 PL GRAVEL PUSH UP</v>
          </cell>
        </row>
        <row r="1561">
          <cell r="A1561" t="str">
            <v>00038253</v>
          </cell>
          <cell r="B1561" t="str">
            <v>1998-018-00 IL INSTALL IRRIGAT</v>
          </cell>
        </row>
        <row r="1562">
          <cell r="A1562" t="str">
            <v>00035922</v>
          </cell>
          <cell r="B1562" t="str">
            <v>1998-018-00 PL JOHN DAY WATER</v>
          </cell>
        </row>
        <row r="1563">
          <cell r="A1563" t="str">
            <v>00083395</v>
          </cell>
          <cell r="B1563" t="str">
            <v>1998-018-00 PL JOHN DAY WATER</v>
          </cell>
        </row>
        <row r="1564">
          <cell r="A1564" t="str">
            <v>00032002</v>
          </cell>
          <cell r="B1564" t="str">
            <v>1998-019-00 PL WIND RIVER WATE</v>
          </cell>
        </row>
        <row r="1565">
          <cell r="A1565" t="str">
            <v>00083320</v>
          </cell>
          <cell r="B1565" t="str">
            <v>1998-019-00 PL WIND RIVER WTR</v>
          </cell>
        </row>
        <row r="1566">
          <cell r="A1566" t="str">
            <v>00082149</v>
          </cell>
          <cell r="B1566" t="str">
            <v>1998-019-01 PL WIND RIVER WTR</v>
          </cell>
        </row>
        <row r="1567">
          <cell r="A1567" t="str">
            <v>00033570</v>
          </cell>
          <cell r="B1567" t="str">
            <v>1998-020-00 PL GLENN WDF</v>
          </cell>
        </row>
        <row r="1568">
          <cell r="A1568" t="str">
            <v>00035657</v>
          </cell>
          <cell r="B1568" t="str">
            <v>1998-021-00 PL HOOD RIVER FISH</v>
          </cell>
        </row>
        <row r="1569">
          <cell r="A1569" t="str">
            <v>00087673</v>
          </cell>
          <cell r="B1569" t="str">
            <v>1998-021-00 PL HOOD RIVER FISH</v>
          </cell>
        </row>
        <row r="1570">
          <cell r="A1570" t="str">
            <v>00032578</v>
          </cell>
          <cell r="B1570" t="str">
            <v>1998-022-00 PL ACQUISITION OF</v>
          </cell>
        </row>
        <row r="1571">
          <cell r="A1571" t="str">
            <v>00091343</v>
          </cell>
          <cell r="B1571" t="str">
            <v>1998-025-00 PL EARLY WINTER CK</v>
          </cell>
        </row>
        <row r="1572">
          <cell r="A1572" t="str">
            <v>00081414</v>
          </cell>
          <cell r="B1572" t="str">
            <v>1998-026-00 PL DOCUMENT NATIVE</v>
          </cell>
        </row>
        <row r="1573">
          <cell r="A1573" t="str">
            <v>00091138</v>
          </cell>
          <cell r="B1573" t="str">
            <v>1998-026-00 PL NATIVE TROUT DO</v>
          </cell>
        </row>
        <row r="1574">
          <cell r="A1574" t="str">
            <v>00075979</v>
          </cell>
          <cell r="B1574" t="str">
            <v>1998-028-00 PL IMPLEMENT TROUT</v>
          </cell>
        </row>
        <row r="1575">
          <cell r="A1575" t="str">
            <v>00076484</v>
          </cell>
          <cell r="B1575" t="str">
            <v>1998-028-01 PL TROUT CREEK WAT</v>
          </cell>
        </row>
        <row r="1576">
          <cell r="A1576" t="str">
            <v>00091349</v>
          </cell>
          <cell r="B1576" t="str">
            <v>1998-029-00 PL GOAT CRK IN-ST</v>
          </cell>
        </row>
        <row r="1577">
          <cell r="A1577" t="str">
            <v>00090339</v>
          </cell>
          <cell r="B1577" t="str">
            <v>1998-031-00 PL WY-KAN-USH-MI</v>
          </cell>
        </row>
        <row r="1578">
          <cell r="A1578" t="str">
            <v>00090375</v>
          </cell>
          <cell r="B1578" t="str">
            <v>1998-031-00 PL WY-KAN-USH-MI</v>
          </cell>
        </row>
        <row r="1579">
          <cell r="A1579" t="str">
            <v>00090711</v>
          </cell>
          <cell r="B1579" t="str">
            <v>1998-033-00 PL UPPER TOPPENISH</v>
          </cell>
        </row>
        <row r="1580">
          <cell r="A1580" t="str">
            <v>00081751</v>
          </cell>
          <cell r="B1580" t="str">
            <v>1998-034-00 ME SAFE ACCES YAKI</v>
          </cell>
        </row>
        <row r="1581">
          <cell r="A1581" t="str">
            <v>00032421</v>
          </cell>
          <cell r="B1581" t="str">
            <v>1998-034-00 PL EST SAFE ACCESS</v>
          </cell>
        </row>
        <row r="1582">
          <cell r="A1582" t="str">
            <v>00089189</v>
          </cell>
          <cell r="B1582" t="str">
            <v>1998-034-00 PL REESTAB SAFE AC</v>
          </cell>
        </row>
        <row r="1583">
          <cell r="A1583" t="str">
            <v>00082428</v>
          </cell>
          <cell r="B1583" t="str">
            <v>1998-035-01 PL WATRSHD RSPNSE</v>
          </cell>
        </row>
        <row r="1584">
          <cell r="A1584" t="str">
            <v>00040233</v>
          </cell>
          <cell r="B1584" t="str">
            <v>1998-051-00 PL WA NAT HERITAGE</v>
          </cell>
        </row>
        <row r="1585">
          <cell r="A1585" t="str">
            <v>00088882</v>
          </cell>
          <cell r="B1585" t="str">
            <v>1998-056-00 PL NMFS NET EXCHAN</v>
          </cell>
        </row>
        <row r="1586">
          <cell r="A1586" t="str">
            <v>00038604</v>
          </cell>
          <cell r="B1586" t="str">
            <v>1999-002-00 ASOTIN MODEL WATER</v>
          </cell>
        </row>
        <row r="1587">
          <cell r="A1587" t="str">
            <v>00106022</v>
          </cell>
          <cell r="B1587" t="str">
            <v>1999-002-00 PL ASOTIN WATERSHE</v>
          </cell>
        </row>
        <row r="1588">
          <cell r="A1588" t="str">
            <v>00108838</v>
          </cell>
          <cell r="B1588" t="str">
            <v>1999-002-00 PL ASOTIN WATERSHE</v>
          </cell>
        </row>
        <row r="1589">
          <cell r="A1589" t="str">
            <v>00031987</v>
          </cell>
          <cell r="B1589" t="str">
            <v>1999-003-01 PL SALMON SPAWNING</v>
          </cell>
        </row>
        <row r="1590">
          <cell r="A1590" t="str">
            <v>00031990</v>
          </cell>
          <cell r="B1590" t="str">
            <v>1999-003-02 PL SALMON SPAWNING</v>
          </cell>
        </row>
        <row r="1591">
          <cell r="A1591" t="str">
            <v>00031992</v>
          </cell>
          <cell r="B1591" t="str">
            <v>1999-003-03 PL SALMON SPAWNING</v>
          </cell>
        </row>
        <row r="1592">
          <cell r="A1592" t="str">
            <v>00031982</v>
          </cell>
          <cell r="B1592" t="str">
            <v>1999-003-04 PL F CHIN &amp; CHUM S</v>
          </cell>
        </row>
        <row r="1593">
          <cell r="A1593" t="str">
            <v>00031993</v>
          </cell>
          <cell r="B1593" t="str">
            <v>1999-003-05 PL FALL CHIN &amp; CHU</v>
          </cell>
        </row>
        <row r="1594">
          <cell r="A1594" t="str">
            <v>00090799</v>
          </cell>
          <cell r="B1594" t="str">
            <v>1999-006-00 PL BAKEOVEN RIPARI</v>
          </cell>
        </row>
        <row r="1595">
          <cell r="A1595" t="str">
            <v>00082706</v>
          </cell>
          <cell r="B1595" t="str">
            <v>1999-008-00 PL  Water Acquisit</v>
          </cell>
        </row>
        <row r="1596">
          <cell r="A1596" t="str">
            <v>00090762</v>
          </cell>
          <cell r="B1596" t="str">
            <v>1999-010-00 PL PINE HOLLOW</v>
          </cell>
        </row>
        <row r="1597">
          <cell r="A1597" t="str">
            <v>00033538</v>
          </cell>
          <cell r="B1597" t="str">
            <v>1999-013-00 PL AHTANUM CR WATE</v>
          </cell>
        </row>
        <row r="1598">
          <cell r="A1598" t="str">
            <v>00088422</v>
          </cell>
          <cell r="B1598" t="str">
            <v>1999-014-00 PL LITTLE CANYON</v>
          </cell>
        </row>
        <row r="1599">
          <cell r="A1599" t="str">
            <v>00083488</v>
          </cell>
          <cell r="B1599" t="str">
            <v>1999-015-00 PL NICHOLS CANYON</v>
          </cell>
        </row>
        <row r="1600">
          <cell r="A1600" t="str">
            <v>00075462</v>
          </cell>
          <cell r="B1600" t="str">
            <v>1999-016-00 PL BIG CANYON CREE</v>
          </cell>
        </row>
        <row r="1601">
          <cell r="A1601" t="str">
            <v>00075461</v>
          </cell>
          <cell r="B1601" t="str">
            <v>1999-017-00 PL LAPWAI CREEK</v>
          </cell>
        </row>
        <row r="1602">
          <cell r="A1602" t="str">
            <v>00038461</v>
          </cell>
          <cell r="B1602" t="str">
            <v>1999-018-00 PL QUALIFY/QUANTIF</v>
          </cell>
        </row>
        <row r="1603">
          <cell r="A1603" t="str">
            <v>00089478</v>
          </cell>
          <cell r="B1603" t="str">
            <v>1999-019-00 PL SALMON RIVER CH</v>
          </cell>
        </row>
        <row r="1604">
          <cell r="A1604" t="str">
            <v>00089487</v>
          </cell>
          <cell r="B1604" t="str">
            <v>1999-020-00 PL ANALYSE PERSIST</v>
          </cell>
        </row>
        <row r="1605">
          <cell r="A1605" t="str">
            <v>00036951</v>
          </cell>
          <cell r="B1605" t="str">
            <v>1999-021-00 PL PATAHA WATER</v>
          </cell>
        </row>
        <row r="1606">
          <cell r="A1606" t="str">
            <v>00038437</v>
          </cell>
          <cell r="B1606" t="str">
            <v>1999-022-00 IL ASSESSING GENET</v>
          </cell>
        </row>
        <row r="1607">
          <cell r="A1607" t="str">
            <v>00032353</v>
          </cell>
          <cell r="B1607" t="str">
            <v>1999-022-00 PL ASSESS COL R ST</v>
          </cell>
        </row>
        <row r="1608">
          <cell r="A1608" t="str">
            <v>00039741</v>
          </cell>
          <cell r="B1608" t="str">
            <v>1999-023-00 PL CHUMSTICK CK NO</v>
          </cell>
        </row>
        <row r="1609">
          <cell r="A1609" t="str">
            <v>00091140</v>
          </cell>
          <cell r="B1609" t="str">
            <v>1999-024-00 PL BULL TROUT ASSE</v>
          </cell>
        </row>
        <row r="1610">
          <cell r="A1610" t="str">
            <v>00096601</v>
          </cell>
          <cell r="B1610" t="str">
            <v>1999-024-00 PL BULL TROUT ASSE</v>
          </cell>
        </row>
        <row r="1611">
          <cell r="A1611" t="str">
            <v>00082604</v>
          </cell>
          <cell r="B1611" t="str">
            <v>1999-025-00 PL SANDY R DELTA</v>
          </cell>
        </row>
        <row r="1612">
          <cell r="A1612" t="str">
            <v>00038679</v>
          </cell>
          <cell r="B1612" t="str">
            <v>1999-026-00 IL SANDY RIVER DEL</v>
          </cell>
        </row>
        <row r="1613">
          <cell r="A1613" t="str">
            <v>00082605</v>
          </cell>
          <cell r="B1613" t="str">
            <v>1999-026-00 PL SANDY RIV DELTA</v>
          </cell>
        </row>
        <row r="1614">
          <cell r="A1614" t="str">
            <v>00076782</v>
          </cell>
          <cell r="B1614" t="str">
            <v>1999-034-00 PL FEDERAL CAUCUS</v>
          </cell>
        </row>
        <row r="1615">
          <cell r="A1615" t="str">
            <v>00076108</v>
          </cell>
          <cell r="B1615" t="str">
            <v>1999-034-00 PL FEDERAL CAUCUS/</v>
          </cell>
        </row>
        <row r="1616">
          <cell r="A1616" t="str">
            <v>00036694</v>
          </cell>
          <cell r="B1616" t="str">
            <v>1999-035-00 PL HATCHERY &amp; HARV</v>
          </cell>
        </row>
        <row r="1617">
          <cell r="A1617" t="str">
            <v>00091348</v>
          </cell>
          <cell r="B1617" t="str">
            <v>1999-041-00 PL NUTRIENTS SPAWN</v>
          </cell>
        </row>
        <row r="1618">
          <cell r="A1618" t="str">
            <v>00094984</v>
          </cell>
          <cell r="B1618" t="str">
            <v>1999-047-00 PL WET MEADOW INVE</v>
          </cell>
        </row>
        <row r="1619">
          <cell r="A1619" t="str">
            <v>00106487</v>
          </cell>
          <cell r="B1619" t="str">
            <v>1999-054-00 PL ASOTIN CREEK IN</v>
          </cell>
        </row>
        <row r="1620">
          <cell r="A1620" t="str">
            <v>00081282</v>
          </cell>
          <cell r="B1620" t="str">
            <v>1999-056-00 PL LADD MARSH</v>
          </cell>
        </row>
        <row r="1621">
          <cell r="A1621" t="str">
            <v>00106486</v>
          </cell>
          <cell r="B1621" t="str">
            <v>1999-060-00 PL ASOTIN WATERSHE</v>
          </cell>
        </row>
        <row r="1622">
          <cell r="A1622" t="str">
            <v>00039683</v>
          </cell>
          <cell r="B1622" t="str">
            <v>1999-061-00 GRANDE RONDE-UNION</v>
          </cell>
        </row>
        <row r="1623">
          <cell r="A1623" t="str">
            <v>00111107</v>
          </cell>
          <cell r="B1623" t="str">
            <v>1999-070-00 PL WALLOWA COUNTY</v>
          </cell>
        </row>
        <row r="1624">
          <cell r="A1624" t="str">
            <v>00032341</v>
          </cell>
          <cell r="B1624" t="str">
            <v>199902400 BULL TROUT ASSESSMEN</v>
          </cell>
        </row>
        <row r="1625">
          <cell r="A1625" t="str">
            <v>00036700</v>
          </cell>
          <cell r="B1625" t="str">
            <v>2000-001-00 PL OMAK CREEK</v>
          </cell>
        </row>
        <row r="1626">
          <cell r="A1626" t="str">
            <v>00090891</v>
          </cell>
          <cell r="B1626" t="str">
            <v>2000-002-00 PL REMOVE BARRIERS</v>
          </cell>
        </row>
        <row r="1627">
          <cell r="A1627" t="str">
            <v>00091346</v>
          </cell>
          <cell r="B1627" t="str">
            <v>2000-002-00 PL REMOVE BARRIERS</v>
          </cell>
        </row>
        <row r="1628">
          <cell r="A1628" t="str">
            <v>00038435</v>
          </cell>
          <cell r="B1628" t="str">
            <v>2000-004-00 IL PROTECT WIGWAM</v>
          </cell>
        </row>
        <row r="1629">
          <cell r="A1629" t="str">
            <v>00087405</v>
          </cell>
          <cell r="B1629" t="str">
            <v>2000-004-00 PL WIGWAM BULL TR</v>
          </cell>
        </row>
        <row r="1630">
          <cell r="A1630" t="str">
            <v>00036949</v>
          </cell>
          <cell r="B1630" t="str">
            <v>2000-006-00 PL TRNG SUPPORT</v>
          </cell>
        </row>
        <row r="1631">
          <cell r="A1631" t="str">
            <v>00091134</v>
          </cell>
          <cell r="B1631" t="str">
            <v>2000-007-00 PL ERYTHROMYCIN IN</v>
          </cell>
        </row>
        <row r="1632">
          <cell r="A1632" t="str">
            <v>00032384</v>
          </cell>
          <cell r="B1632" t="str">
            <v>2000-007-00 PL INFRASTRUCTURE</v>
          </cell>
        </row>
        <row r="1633">
          <cell r="A1633" t="str">
            <v>00033565</v>
          </cell>
          <cell r="B1633" t="str">
            <v>2000-009-00 PL LOGAN VALLEY WL</v>
          </cell>
        </row>
        <row r="1634">
          <cell r="A1634" t="str">
            <v>00101201</v>
          </cell>
          <cell r="B1634" t="str">
            <v>2000-010-00 PL KLICKITAT RIVER</v>
          </cell>
        </row>
        <row r="1635">
          <cell r="A1635" t="str">
            <v>00101205</v>
          </cell>
          <cell r="B1635" t="str">
            <v>2000-011-00 PL ROCK CREEK WATE</v>
          </cell>
        </row>
        <row r="1636">
          <cell r="A1636" t="str">
            <v>00037841</v>
          </cell>
          <cell r="B1636" t="str">
            <v>2000-012-00 IL EVAL FACTORS LI</v>
          </cell>
        </row>
        <row r="1637">
          <cell r="A1637" t="str">
            <v>00036336</v>
          </cell>
          <cell r="B1637" t="str">
            <v>2000-012-00 PL EVALUATE FACTOR</v>
          </cell>
        </row>
        <row r="1638">
          <cell r="A1638" t="str">
            <v>00037939</v>
          </cell>
          <cell r="B1638" t="str">
            <v>2000-013-00 IL EVAL REINTRODUC</v>
          </cell>
        </row>
        <row r="1639">
          <cell r="A1639" t="str">
            <v>00082989</v>
          </cell>
          <cell r="B1639" t="str">
            <v>2000-013-00 PL  EVAL REINTRO O</v>
          </cell>
        </row>
        <row r="1640">
          <cell r="A1640" t="str">
            <v>00036338</v>
          </cell>
          <cell r="B1640" t="str">
            <v>2000-014-00 PL HABITAT&amp;POP DYN</v>
          </cell>
        </row>
        <row r="1641">
          <cell r="A1641" t="str">
            <v>00038252</v>
          </cell>
          <cell r="B1641" t="str">
            <v>2000-015-00 IL ACQUIRE OXBOW</v>
          </cell>
        </row>
        <row r="1642">
          <cell r="A1642" t="str">
            <v>00038767</v>
          </cell>
          <cell r="B1642" t="str">
            <v>2000-015-00 PL ACQUIRE OXBOW</v>
          </cell>
        </row>
        <row r="1643">
          <cell r="A1643" t="str">
            <v>00033545</v>
          </cell>
          <cell r="B1643" t="str">
            <v>2000-016-00 PL TUAL. ACQ.</v>
          </cell>
        </row>
        <row r="1644">
          <cell r="A1644" t="str">
            <v>00037721</v>
          </cell>
          <cell r="B1644" t="str">
            <v>2000-017-00 IL RECONDITION WIL</v>
          </cell>
        </row>
        <row r="1645">
          <cell r="A1645" t="str">
            <v>00035659</v>
          </cell>
          <cell r="B1645" t="str">
            <v>2000-017-00 PL CRITFC WILD KEL</v>
          </cell>
        </row>
        <row r="1646">
          <cell r="A1646" t="str">
            <v>00082615</v>
          </cell>
          <cell r="B1646" t="str">
            <v>2000-018-00 PL LAKE ROOSEVELT</v>
          </cell>
        </row>
        <row r="1647">
          <cell r="A1647" t="str">
            <v>00003025</v>
          </cell>
          <cell r="B1647" t="str">
            <v>2000-019-00 PL TUCANNON R SPR</v>
          </cell>
        </row>
        <row r="1648">
          <cell r="A1648" t="str">
            <v>00031996</v>
          </cell>
          <cell r="B1648" t="str">
            <v>2000-019-00 PL TUCANNON RIVER</v>
          </cell>
        </row>
        <row r="1649">
          <cell r="A1649" t="str">
            <v>00033582</v>
          </cell>
          <cell r="B1649" t="str">
            <v>2000-023-00 PL ODFW HORN BUTTE</v>
          </cell>
        </row>
        <row r="1650">
          <cell r="A1650" t="str">
            <v>00038080</v>
          </cell>
          <cell r="B1650" t="str">
            <v>2000-025-00 IL EAGLE LAKES RAN</v>
          </cell>
        </row>
        <row r="1651">
          <cell r="A1651" t="str">
            <v>00082199</v>
          </cell>
          <cell r="B1651" t="str">
            <v>2000-026-00 PL RAINWATER WL</v>
          </cell>
        </row>
        <row r="1652">
          <cell r="A1652" t="str">
            <v>00033542</v>
          </cell>
          <cell r="B1652" t="str">
            <v>2000-027-00 PL DENNY-JONES</v>
          </cell>
        </row>
        <row r="1653">
          <cell r="A1653" t="str">
            <v>00101768</v>
          </cell>
          <cell r="B1653" t="str">
            <v>2000-027-00 PL MALHEUR WL MITI</v>
          </cell>
        </row>
        <row r="1654">
          <cell r="A1654" t="str">
            <v>00037807</v>
          </cell>
          <cell r="B1654" t="str">
            <v>2000-028-00 IL EVAL PACIFIC LA</v>
          </cell>
        </row>
        <row r="1655">
          <cell r="A1655" t="str">
            <v>00037411</v>
          </cell>
          <cell r="B1655" t="str">
            <v>2000-028-00 PL STATUS OF PACIF</v>
          </cell>
        </row>
        <row r="1656">
          <cell r="A1656" t="str">
            <v>00032128</v>
          </cell>
          <cell r="B1656" t="str">
            <v>2000-029-00 PL ID LAMPREYS &amp; T</v>
          </cell>
        </row>
        <row r="1657">
          <cell r="A1657" t="str">
            <v>00090759</v>
          </cell>
          <cell r="B1657" t="str">
            <v>2000-031-00 PL ENHANCE N FORK</v>
          </cell>
        </row>
        <row r="1658">
          <cell r="A1658" t="str">
            <v>00038065</v>
          </cell>
          <cell r="B1658" t="str">
            <v>2000-033-00 IL WALLA WALLA RIV</v>
          </cell>
        </row>
        <row r="1659">
          <cell r="A1659" t="str">
            <v>00109427</v>
          </cell>
          <cell r="B1659" t="str">
            <v>2000-033-00 PL WALLA WALLA FIS</v>
          </cell>
        </row>
        <row r="1660">
          <cell r="A1660" t="str">
            <v>00075448</v>
          </cell>
          <cell r="B1660" t="str">
            <v>2000-034-00 PL NORTH LOCHSA FA</v>
          </cell>
        </row>
        <row r="1661">
          <cell r="A1661" t="str">
            <v>00075463</v>
          </cell>
          <cell r="B1661" t="str">
            <v>2000-035-00 PL NEWSOME CREEK</v>
          </cell>
        </row>
        <row r="1662">
          <cell r="A1662" t="str">
            <v>00075451</v>
          </cell>
          <cell r="B1662" t="str">
            <v>2000-036-00 PL  MILL CREEK</v>
          </cell>
        </row>
        <row r="1663">
          <cell r="A1663" t="str">
            <v>00037112</v>
          </cell>
          <cell r="B1663" t="str">
            <v>2000-038-00 PL WALLA WALLA(NEO</v>
          </cell>
        </row>
        <row r="1664">
          <cell r="A1664" t="str">
            <v>00118651</v>
          </cell>
          <cell r="B1664" t="str">
            <v>2000-039-00 PL WALLA WALLA BAS</v>
          </cell>
        </row>
        <row r="1665">
          <cell r="A1665" t="str">
            <v>00037110</v>
          </cell>
          <cell r="B1665" t="str">
            <v>2000-039-00 PL WALLA WALLA M&amp;E</v>
          </cell>
        </row>
        <row r="1666">
          <cell r="A1666" t="str">
            <v>00091303</v>
          </cell>
          <cell r="B1666" t="str">
            <v>2000-041-00 PL TECHNICAL SUPPO</v>
          </cell>
        </row>
        <row r="1667">
          <cell r="A1667" t="str">
            <v>00106598</v>
          </cell>
          <cell r="B1667" t="str">
            <v>2000-046-00 PL ASOTIN CR ISCO</v>
          </cell>
        </row>
        <row r="1668">
          <cell r="A1668" t="str">
            <v>00106485</v>
          </cell>
          <cell r="B1668" t="str">
            <v>2000-047-00 PL GIS MAPPING OF</v>
          </cell>
        </row>
        <row r="1669">
          <cell r="A1669" t="str">
            <v>00090803</v>
          </cell>
          <cell r="B1669" t="str">
            <v>2000-048-00 PL YAKIMA BENTHIC</v>
          </cell>
        </row>
        <row r="1670">
          <cell r="A1670" t="str">
            <v>00083037</v>
          </cell>
          <cell r="B1670" t="str">
            <v>2000-049-00 PL DIET DISTRIBUT</v>
          </cell>
        </row>
        <row r="1671">
          <cell r="A1671" t="str">
            <v>00090156</v>
          </cell>
          <cell r="B1671" t="str">
            <v>2000-050-00 PL RIPARIAN RECOVE</v>
          </cell>
        </row>
        <row r="1672">
          <cell r="A1672" t="str">
            <v>00090158</v>
          </cell>
          <cell r="B1672" t="str">
            <v>2000-051-00 PL RESEARCH/EVAL R</v>
          </cell>
        </row>
        <row r="1673">
          <cell r="A1673" t="str">
            <v>00090160</v>
          </cell>
          <cell r="B1673" t="str">
            <v>2000-051-01 PL RESEARCH STREAM</v>
          </cell>
        </row>
        <row r="1674">
          <cell r="A1674" t="str">
            <v>00090229</v>
          </cell>
          <cell r="B1674" t="str">
            <v>2000-052-00 PL UPSTREAM MIGRAT</v>
          </cell>
        </row>
        <row r="1675">
          <cell r="A1675" t="str">
            <v>00106484</v>
          </cell>
          <cell r="B1675" t="str">
            <v>2000-053-00 PL  ASOTIN CREEK R</v>
          </cell>
        </row>
        <row r="1676">
          <cell r="A1676" t="str">
            <v>00106261</v>
          </cell>
          <cell r="B1676" t="str">
            <v>2000-054-00 PL ASOTIN CREEK RI</v>
          </cell>
        </row>
        <row r="1677">
          <cell r="A1677" t="str">
            <v>00106914</v>
          </cell>
          <cell r="B1677" t="str">
            <v>2000-054-00 PL ASOTIN CREEK RI</v>
          </cell>
        </row>
        <row r="1678">
          <cell r="A1678" t="str">
            <v>00036710</v>
          </cell>
          <cell r="B1678" t="str">
            <v>2000-055-00 PL NEZ PERCE LAW</v>
          </cell>
        </row>
        <row r="1679">
          <cell r="A1679" t="str">
            <v>00037719</v>
          </cell>
          <cell r="B1679" t="str">
            <v>2000-056-00 IL LAW ENFORCEMENT</v>
          </cell>
        </row>
        <row r="1680">
          <cell r="A1680" t="str">
            <v>00035665</v>
          </cell>
          <cell r="B1680" t="str">
            <v>2000-056-00 PL CRITFC LAW ENFO</v>
          </cell>
        </row>
        <row r="1681">
          <cell r="A1681" t="str">
            <v>00088622</v>
          </cell>
          <cell r="B1681" t="str">
            <v>2000-056-00 PL CRITFC LAW ENFO</v>
          </cell>
        </row>
        <row r="1682">
          <cell r="A1682" t="str">
            <v>00090697</v>
          </cell>
          <cell r="B1682" t="str">
            <v>2000-057-00 PL EFFECTS OF TURB</v>
          </cell>
        </row>
        <row r="1683">
          <cell r="A1683" t="str">
            <v>00105929</v>
          </cell>
          <cell r="B1683" t="str">
            <v>2000-058-00 PL EFFECTS OF GAS</v>
          </cell>
        </row>
        <row r="1684">
          <cell r="A1684" t="str">
            <v>00089846</v>
          </cell>
          <cell r="B1684" t="str">
            <v>2000-061-00 PL UPPER WILDCAT</v>
          </cell>
        </row>
        <row r="1685">
          <cell r="A1685" t="str">
            <v>00089639</v>
          </cell>
          <cell r="B1685" t="str">
            <v>2000-066-00 PL MCCOY CREEK-ALT</v>
          </cell>
        </row>
        <row r="1686">
          <cell r="A1686" t="str">
            <v>00106481</v>
          </cell>
          <cell r="B1686" t="str">
            <v>2000-067-00 PL ASOTIN CR CHANN</v>
          </cell>
        </row>
        <row r="1687">
          <cell r="A1687" t="str">
            <v>00106262</v>
          </cell>
          <cell r="B1687" t="str">
            <v>2000-067-00 PL ASOTIN CREEK RI</v>
          </cell>
        </row>
        <row r="1688">
          <cell r="A1688" t="str">
            <v>00037040</v>
          </cell>
          <cell r="B1688" t="str">
            <v>2000-071-00 PL ANALYZE SALMON</v>
          </cell>
        </row>
        <row r="1689">
          <cell r="A1689" t="str">
            <v>00092279</v>
          </cell>
          <cell r="B1689" t="str">
            <v>2000-072-00 HERITABILITY OF DI</v>
          </cell>
        </row>
        <row r="1690">
          <cell r="A1690" t="str">
            <v>00090689</v>
          </cell>
          <cell r="B1690" t="str">
            <v>2000-073-00 PL SUBBASIN ASSESS</v>
          </cell>
        </row>
        <row r="1691">
          <cell r="A1691" t="str">
            <v>00095252</v>
          </cell>
          <cell r="B1691" t="str">
            <v>2000-074-02 PL WDFW BASELINE</v>
          </cell>
        </row>
        <row r="1692">
          <cell r="A1692" t="str">
            <v>00090705</v>
          </cell>
          <cell r="B1692" t="str">
            <v>2000-076-00 PL TECHNICAL SUPPO</v>
          </cell>
        </row>
        <row r="1693">
          <cell r="A1693" t="str">
            <v>00075978</v>
          </cell>
          <cell r="B1693" t="str">
            <v>2000-079-00 IL OWYHEE DVIR RES</v>
          </cell>
        </row>
        <row r="1694">
          <cell r="A1694" t="str">
            <v>00074767</v>
          </cell>
          <cell r="B1694" t="str">
            <v>2000-079-00 PL ASSESS RESIDENT</v>
          </cell>
        </row>
        <row r="1695">
          <cell r="A1695" t="str">
            <v>00076915</v>
          </cell>
          <cell r="B1695" t="str">
            <v>2000-080-00 PL OCEAN TRACKING</v>
          </cell>
        </row>
        <row r="1696">
          <cell r="A1696" t="str">
            <v>00031995</v>
          </cell>
          <cell r="B1696" t="str">
            <v>2001-001-00 PL DEVELOPMENT OF</v>
          </cell>
        </row>
        <row r="1697">
          <cell r="A1697" t="str">
            <v>00036954</v>
          </cell>
          <cell r="B1697" t="str">
            <v>2001-002-00 PL ASOTIN WATERSHE</v>
          </cell>
        </row>
        <row r="1698">
          <cell r="A1698" t="str">
            <v>00094477</v>
          </cell>
          <cell r="B1698" t="str">
            <v>2001-003-00 PL ADULT PIT DETEC</v>
          </cell>
        </row>
        <row r="1699">
          <cell r="A1699" t="str">
            <v>00038764</v>
          </cell>
          <cell r="B1699" t="str">
            <v>2001-003-00 PL RAINWATER WILDL</v>
          </cell>
        </row>
        <row r="1700">
          <cell r="A1700" t="str">
            <v>00038920</v>
          </cell>
          <cell r="B1700" t="str">
            <v>2001-004-00 PL HOLLLIDAY CONSE</v>
          </cell>
        </row>
        <row r="1701">
          <cell r="A1701" t="str">
            <v>00040234</v>
          </cell>
          <cell r="B1701" t="str">
            <v>2001-005-00 PL GIS SUBBASIN</v>
          </cell>
        </row>
        <row r="1702">
          <cell r="A1702" t="str">
            <v>00105324</v>
          </cell>
          <cell r="B1702" t="str">
            <v>2001-006-00 PL MISC F&amp;W SPONSO</v>
          </cell>
        </row>
        <row r="1703">
          <cell r="A1703" t="str">
            <v>00107274</v>
          </cell>
          <cell r="B1703" t="str">
            <v>2001-006-00 PL MISC F&amp;W SPONSO</v>
          </cell>
        </row>
        <row r="1704">
          <cell r="A1704" t="str">
            <v>00089981</v>
          </cell>
          <cell r="B1704" t="str">
            <v>2001-006-00 SALMON 'WATCH PROG</v>
          </cell>
        </row>
        <row r="1705">
          <cell r="A1705" t="str">
            <v>00108691</v>
          </cell>
          <cell r="B1705" t="str">
            <v>2001-006-02 PL MISC F&amp;W SPONSO</v>
          </cell>
        </row>
        <row r="1706">
          <cell r="A1706" t="str">
            <v>00076224</v>
          </cell>
          <cell r="B1706" t="str">
            <v>2001-007-00 PL EVALUATE LIVE C</v>
          </cell>
        </row>
        <row r="1707">
          <cell r="A1707" t="str">
            <v>00081702</v>
          </cell>
          <cell r="B1707" t="str">
            <v>2001-007-00 PL EVALUATE LIVE C</v>
          </cell>
        </row>
        <row r="1708">
          <cell r="A1708" t="str">
            <v>00076842</v>
          </cell>
          <cell r="B1708" t="str">
            <v>2001-008-00 PL GENETIC SEX OF</v>
          </cell>
        </row>
        <row r="1709">
          <cell r="A1709" t="str">
            <v>00081967</v>
          </cell>
          <cell r="B1709" t="str">
            <v>2001-010-00 PL INNOVATIVE- JUV</v>
          </cell>
        </row>
        <row r="1710">
          <cell r="A1710" t="str">
            <v>00082155</v>
          </cell>
          <cell r="B1710" t="str">
            <v>2001-011-00 PL HABITAT DIVERSI</v>
          </cell>
        </row>
        <row r="1711">
          <cell r="A1711" t="str">
            <v>00083767</v>
          </cell>
          <cell r="B1711" t="str">
            <v>2001-012-00 PL  EVAL RESTORATI</v>
          </cell>
        </row>
        <row r="1712">
          <cell r="A1712" t="str">
            <v>00083040</v>
          </cell>
          <cell r="B1712" t="str">
            <v>2001-013-00 PL EVAL. NUTRIENTS</v>
          </cell>
        </row>
        <row r="1713">
          <cell r="A1713" t="str">
            <v>00082818</v>
          </cell>
          <cell r="B1713" t="str">
            <v>2001-014-00 PL WTR. &amp; AQU. HAB</v>
          </cell>
        </row>
        <row r="1714">
          <cell r="A1714" t="str">
            <v>00091987</v>
          </cell>
          <cell r="B1714" t="str">
            <v>2001-015-00 PL ECHO MEADOW ART</v>
          </cell>
        </row>
        <row r="1715">
          <cell r="A1715" t="str">
            <v>00078122</v>
          </cell>
          <cell r="B1715" t="str">
            <v>2001-017-00 PL IDAHO CONSERVAT</v>
          </cell>
        </row>
        <row r="1716">
          <cell r="A1716" t="str">
            <v>00081281</v>
          </cell>
          <cell r="B1716" t="str">
            <v>2001-018-00 PL PHILLIPS-GORDO</v>
          </cell>
        </row>
        <row r="1717">
          <cell r="A1717" t="str">
            <v>00081391</v>
          </cell>
          <cell r="B1717" t="str">
            <v>2001-019-00 PL LITTLE CATHERIN</v>
          </cell>
        </row>
        <row r="1718">
          <cell r="A1718" t="str">
            <v>00082559</v>
          </cell>
          <cell r="B1718" t="str">
            <v>2001-020-00 PL 15 MILE CRK RIP</v>
          </cell>
        </row>
        <row r="1719">
          <cell r="A1719" t="str">
            <v>00083857</v>
          </cell>
          <cell r="B1719" t="str">
            <v>2001-020-00 PL 15 MILE CRK RIP</v>
          </cell>
        </row>
        <row r="1720">
          <cell r="A1720" t="str">
            <v>00082560</v>
          </cell>
          <cell r="B1720" t="str">
            <v>2001-021-00 PL 15 MILE CRK RIP</v>
          </cell>
        </row>
        <row r="1721">
          <cell r="A1721" t="str">
            <v>00082562</v>
          </cell>
          <cell r="B1721" t="str">
            <v>2001-022-00 PL 15 MILE CRK OR</v>
          </cell>
        </row>
        <row r="1722">
          <cell r="A1722" t="str">
            <v>00083859</v>
          </cell>
          <cell r="B1722" t="str">
            <v>2001-022-00 PL 15 MILE CRK OR</v>
          </cell>
        </row>
        <row r="1723">
          <cell r="A1723" t="str">
            <v>00103076</v>
          </cell>
          <cell r="B1723" t="str">
            <v>2001-024-00 PL SALMON &amp; STEELH</v>
          </cell>
        </row>
        <row r="1724">
          <cell r="A1724" t="str">
            <v>00088495</v>
          </cell>
          <cell r="B1724" t="str">
            <v>2001-024-00 PL UPSTREAM EXER</v>
          </cell>
        </row>
        <row r="1725">
          <cell r="A1725" t="str">
            <v>00083625</v>
          </cell>
          <cell r="B1725" t="str">
            <v>2001-025-00 PL SALMONID PRODUC</v>
          </cell>
        </row>
        <row r="1726">
          <cell r="A1726" t="str">
            <v>00088180</v>
          </cell>
          <cell r="B1726" t="str">
            <v>2001-026-00 PL EVALUATE COASTA</v>
          </cell>
        </row>
        <row r="1727">
          <cell r="A1727" t="str">
            <v>00083860</v>
          </cell>
          <cell r="B1727" t="str">
            <v>2001-027-00 PL WEST POND TURT</v>
          </cell>
        </row>
        <row r="1728">
          <cell r="A1728" t="str">
            <v>00082561</v>
          </cell>
          <cell r="B1728" t="str">
            <v>2001-027-00 PL WEST POND TURTL</v>
          </cell>
        </row>
        <row r="1729">
          <cell r="A1729" t="str">
            <v>00083771</v>
          </cell>
          <cell r="B1729" t="str">
            <v>2001-028-00 PL EVAL BANKS LAKE</v>
          </cell>
        </row>
        <row r="1730">
          <cell r="A1730" t="str">
            <v>00082702</v>
          </cell>
          <cell r="B1730" t="str">
            <v>2001-029-00 PL FORD HATCHERY I</v>
          </cell>
        </row>
        <row r="1731">
          <cell r="A1731" t="str">
            <v>00090813</v>
          </cell>
          <cell r="B1731" t="str">
            <v>2001-030-00 PL RESTORE HABITAT</v>
          </cell>
        </row>
        <row r="1732">
          <cell r="A1732" t="str">
            <v>00082300</v>
          </cell>
          <cell r="B1732" t="str">
            <v>2001-031-00 PL INTERMOUNTAIN P</v>
          </cell>
        </row>
        <row r="1733">
          <cell r="A1733" t="str">
            <v>00104517</v>
          </cell>
          <cell r="B1733" t="str">
            <v>2001-033-00 OM PROTECT &amp; RESTO</v>
          </cell>
        </row>
        <row r="1734">
          <cell r="A1734" t="str">
            <v>00104567</v>
          </cell>
          <cell r="B1734" t="str">
            <v>2001-033-00 PL PROTECT &amp; RESTR</v>
          </cell>
        </row>
        <row r="1735">
          <cell r="A1735" t="str">
            <v>00089844</v>
          </cell>
          <cell r="B1735" t="str">
            <v>2001-034-00 PL FORAGE QUALITY</v>
          </cell>
        </row>
        <row r="1736">
          <cell r="A1736" t="str">
            <v>00093819</v>
          </cell>
          <cell r="B1736" t="str">
            <v>2001-035-00 PL BEAR VALLY SPAW</v>
          </cell>
        </row>
        <row r="1737">
          <cell r="A1737" t="str">
            <v>00089331</v>
          </cell>
          <cell r="B1737" t="str">
            <v>2001-036-00 PL AMES CREEK REST</v>
          </cell>
        </row>
        <row r="1738">
          <cell r="A1738" t="str">
            <v>00083481</v>
          </cell>
          <cell r="B1738" t="str">
            <v>2001-037-00 PL ARROWLEAF CONSE</v>
          </cell>
        </row>
        <row r="1739">
          <cell r="A1739" t="str">
            <v>00089654</v>
          </cell>
          <cell r="B1739" t="str">
            <v>2001-038-00 PL GOURLEY CREEK R</v>
          </cell>
        </row>
        <row r="1740">
          <cell r="A1740" t="str">
            <v>00106265</v>
          </cell>
          <cell r="B1740" t="str">
            <v>2001-039-00 PL PROTECT ESA FIS</v>
          </cell>
        </row>
        <row r="1741">
          <cell r="A1741" t="str">
            <v>00089935</v>
          </cell>
          <cell r="B1741" t="str">
            <v>2001-040-00 PL WAGNER RANCH</v>
          </cell>
        </row>
        <row r="1742">
          <cell r="A1742" t="str">
            <v>00090758</v>
          </cell>
          <cell r="B1742" t="str">
            <v>2001-041-00 PL FOREST RANCH</v>
          </cell>
        </row>
        <row r="1743">
          <cell r="A1743" t="str">
            <v>00101771</v>
          </cell>
          <cell r="B1743" t="str">
            <v>2001-043-00 PL ZUMWALT CAMP CK</v>
          </cell>
        </row>
        <row r="1744">
          <cell r="A1744" t="str">
            <v>00093821</v>
          </cell>
          <cell r="B1744" t="str">
            <v>2001-044-00 PL BAKER EASEMENT/</v>
          </cell>
        </row>
        <row r="1745">
          <cell r="A1745" t="str">
            <v>00084588</v>
          </cell>
          <cell r="B1745" t="str">
            <v>2001-045-00 PL ACTION PLAN PRO</v>
          </cell>
        </row>
        <row r="1746">
          <cell r="A1746" t="str">
            <v>00083921</v>
          </cell>
          <cell r="B1746" t="str">
            <v>2001-046-00 PL CENTER FISH SCI</v>
          </cell>
        </row>
        <row r="1747">
          <cell r="A1747" t="str">
            <v>00084504</v>
          </cell>
          <cell r="B1747" t="str">
            <v>2001-047-00 PL REINTRO SUCCESS</v>
          </cell>
        </row>
        <row r="1748">
          <cell r="A1748" t="str">
            <v>00084377</v>
          </cell>
          <cell r="B1748" t="str">
            <v>2001-048-00 PL EDT</v>
          </cell>
        </row>
        <row r="1749">
          <cell r="A1749" t="str">
            <v>00084693</v>
          </cell>
          <cell r="B1749" t="str">
            <v>2001-049-00 PL SAFETY NET COOR</v>
          </cell>
        </row>
        <row r="1750">
          <cell r="A1750" t="str">
            <v>00093286</v>
          </cell>
          <cell r="B1750" t="str">
            <v>2001-051-00 PL LITTLE MORGON</v>
          </cell>
        </row>
        <row r="1751">
          <cell r="A1751" t="str">
            <v>00093292</v>
          </cell>
          <cell r="B1751" t="str">
            <v>2001-052-00 PL HAWLEY</v>
          </cell>
        </row>
        <row r="1752">
          <cell r="A1752" t="str">
            <v>00090384</v>
          </cell>
          <cell r="B1752" t="str">
            <v>2001-053-00 PL REINTRO OF COLU</v>
          </cell>
        </row>
        <row r="1753">
          <cell r="A1753" t="str">
            <v>00087675</v>
          </cell>
          <cell r="B1753" t="str">
            <v>2001-054-00 PL SUPPL FLOWS BUC</v>
          </cell>
        </row>
        <row r="1754">
          <cell r="A1754" t="str">
            <v>00088243</v>
          </cell>
          <cell r="B1754" t="str">
            <v>2001-055-00 PL SALMON RESPONSE</v>
          </cell>
        </row>
        <row r="1755">
          <cell r="A1755" t="str">
            <v>00093253</v>
          </cell>
          <cell r="B1755" t="str">
            <v>2001-056-00 PL TROUT CREEK STR</v>
          </cell>
        </row>
        <row r="1756">
          <cell r="A1756" t="str">
            <v>00092833</v>
          </cell>
          <cell r="B1756" t="str">
            <v>2001-058-00 PL REMOVAL OF GHOS</v>
          </cell>
        </row>
        <row r="1757">
          <cell r="A1757" t="str">
            <v>00091298</v>
          </cell>
          <cell r="B1757" t="str">
            <v>2001-059-00 PL SP&amp;SUMMER CHIN</v>
          </cell>
        </row>
        <row r="1758">
          <cell r="A1758" t="str">
            <v>00091718</v>
          </cell>
          <cell r="B1758" t="str">
            <v>2001-060-00 PL ADULT OUTPLANT</v>
          </cell>
        </row>
        <row r="1759">
          <cell r="A1759" t="str">
            <v>00097333</v>
          </cell>
          <cell r="B1759" t="str">
            <v>2001-061-00 PL TOUCHET R FLOW</v>
          </cell>
        </row>
        <row r="1760">
          <cell r="A1760" t="str">
            <v>00101770</v>
          </cell>
          <cell r="B1760" t="str">
            <v>2001-062-00 PL LOSTINE RIVER</v>
          </cell>
        </row>
        <row r="1761">
          <cell r="A1761" t="str">
            <v>00094635</v>
          </cell>
          <cell r="B1761" t="str">
            <v>2001-063-00 PL METHOW RIVER BA</v>
          </cell>
        </row>
        <row r="1762">
          <cell r="A1762" t="str">
            <v>00104641</v>
          </cell>
          <cell r="B1762" t="str">
            <v>2001-064-00 PL SIMCOE CREEK ST</v>
          </cell>
        </row>
        <row r="1763">
          <cell r="A1763" t="str">
            <v>00102414</v>
          </cell>
          <cell r="B1763" t="str">
            <v>2001-065-00 CI HANCOCK SP PASS</v>
          </cell>
        </row>
        <row r="1764">
          <cell r="A1764" t="str">
            <v>00106002</v>
          </cell>
          <cell r="B1764" t="str">
            <v>2001-065-00 PL HANCOCK SPRING</v>
          </cell>
        </row>
        <row r="1765">
          <cell r="A1765" t="str">
            <v>00090233</v>
          </cell>
          <cell r="B1765" t="str">
            <v>2001-066-00 PL LAKE ROOSEVELT</v>
          </cell>
        </row>
        <row r="1766">
          <cell r="A1766" t="str">
            <v>00093824</v>
          </cell>
          <cell r="B1766" t="str">
            <v>2001-067-00 CL LEMHI/SALMON PA</v>
          </cell>
        </row>
        <row r="1767">
          <cell r="A1767" t="str">
            <v>00093827</v>
          </cell>
          <cell r="B1767" t="str">
            <v>2001-068-00 PL LEMHI RIVER STR</v>
          </cell>
        </row>
        <row r="1768">
          <cell r="A1768" t="str">
            <v>00092750</v>
          </cell>
          <cell r="B1768" t="str">
            <v>2001-069-00 PL JOHN DAY STREA</v>
          </cell>
        </row>
        <row r="1769">
          <cell r="A1769" t="str">
            <v>00093750</v>
          </cell>
          <cell r="B1769" t="str">
            <v>2001-070-00 PL EDT MODEL EVAL</v>
          </cell>
        </row>
        <row r="1770">
          <cell r="A1770" t="str">
            <v>00107102</v>
          </cell>
          <cell r="B1770" t="str">
            <v>2001-071-00 PL WAPATOX WATER P</v>
          </cell>
        </row>
        <row r="1771">
          <cell r="A1771" t="str">
            <v>00090426</v>
          </cell>
          <cell r="B1771" t="str">
            <v>2001-074-00 PL NPPC REGIONAL</v>
          </cell>
        </row>
        <row r="1772">
          <cell r="A1772" t="str">
            <v>00092278</v>
          </cell>
          <cell r="B1772" t="str">
            <v>2001-075-00 PL WALLA WALLA BAS</v>
          </cell>
        </row>
        <row r="1773">
          <cell r="A1773" t="str">
            <v>00097324</v>
          </cell>
          <cell r="B1773" t="str">
            <v>2001-076-00 PL ACQUIRE TUCANNO</v>
          </cell>
        </row>
        <row r="1774">
          <cell r="A1774" t="str">
            <v>00095101</v>
          </cell>
          <cell r="B1774" t="str">
            <v>2001-078-00 CL EDT USFS VALIDA</v>
          </cell>
        </row>
        <row r="1775">
          <cell r="A1775" t="str">
            <v>00100530</v>
          </cell>
          <cell r="B1775" t="str">
            <v>2001-079-00  PL WA DOE WATER</v>
          </cell>
        </row>
        <row r="1776">
          <cell r="A1776" t="str">
            <v>00088856</v>
          </cell>
          <cell r="B1776" t="str">
            <v>200103200 HANGMAN CREEK FISHER</v>
          </cell>
        </row>
        <row r="1777">
          <cell r="A1777" t="str">
            <v>00088854</v>
          </cell>
          <cell r="B1777" t="str">
            <v>200103300  HANGMAN WATERSHED H</v>
          </cell>
        </row>
        <row r="1778">
          <cell r="A1778" t="str">
            <v>00088858</v>
          </cell>
          <cell r="B1778" t="str">
            <v>200103400 FORAGE QUALITY AND M</v>
          </cell>
        </row>
        <row r="1779">
          <cell r="A1779" t="str">
            <v>00110274</v>
          </cell>
          <cell r="B1779" t="str">
            <v>20012-057-00 PL WESTLAND-RAMOS</v>
          </cell>
        </row>
        <row r="1780">
          <cell r="A1780" t="str">
            <v>00096634</v>
          </cell>
          <cell r="B1780" t="str">
            <v>2002-001-00 PL CCT ELLISFORD</v>
          </cell>
        </row>
        <row r="1781">
          <cell r="A1781" t="str">
            <v>00103073</v>
          </cell>
          <cell r="B1781" t="str">
            <v>2002-002-00 PL FEAS. OF ENHAN</v>
          </cell>
        </row>
        <row r="1782">
          <cell r="A1782" t="str">
            <v>00100566</v>
          </cell>
          <cell r="B1782" t="str">
            <v>2002-004-00 PL SAFETY-NET ARTI</v>
          </cell>
        </row>
        <row r="1783">
          <cell r="A1783" t="str">
            <v>00101882</v>
          </cell>
          <cell r="B1783" t="str">
            <v>2002-004-01 PL SAFETY-NET ARTI</v>
          </cell>
        </row>
        <row r="1784">
          <cell r="A1784" t="str">
            <v>00105721</v>
          </cell>
          <cell r="B1784" t="str">
            <v>2002-004-02 PL SAFETY-NET ARTI</v>
          </cell>
        </row>
        <row r="1785">
          <cell r="A1785" t="str">
            <v>00101646</v>
          </cell>
          <cell r="B1785" t="str">
            <v>2002-004-04 PL SAFETY-NET ARTI</v>
          </cell>
        </row>
        <row r="1786">
          <cell r="A1786" t="str">
            <v>00100610</v>
          </cell>
          <cell r="B1786" t="str">
            <v>2002-005-00 PL FISHER FISHERIE</v>
          </cell>
        </row>
        <row r="1787">
          <cell r="A1787" t="str">
            <v>00106940</v>
          </cell>
          <cell r="B1787" t="str">
            <v>2002-006-00 PL BULL TROUT MOVE</v>
          </cell>
        </row>
        <row r="1788">
          <cell r="A1788" t="str">
            <v>00101769</v>
          </cell>
          <cell r="B1788" t="str">
            <v>2002-007-00 LOSTINE WATER RIGH</v>
          </cell>
        </row>
        <row r="1789">
          <cell r="A1789" t="str">
            <v>00103418</v>
          </cell>
          <cell r="B1789" t="str">
            <v>2002-007-00 PL RESTORE BT HAB</v>
          </cell>
        </row>
        <row r="1790">
          <cell r="A1790" t="str">
            <v>00103062</v>
          </cell>
          <cell r="B1790" t="str">
            <v>2002-008-00 PL RECONNECT FLDP</v>
          </cell>
        </row>
        <row r="1791">
          <cell r="A1791" t="str">
            <v>00106394</v>
          </cell>
          <cell r="B1791" t="str">
            <v>2002-008-00 PL RECONNECT FLDPL</v>
          </cell>
        </row>
        <row r="1792">
          <cell r="A1792" t="str">
            <v>00106480</v>
          </cell>
          <cell r="B1792" t="str">
            <v>2002-008-00 PL RECONNECT FLDPL</v>
          </cell>
        </row>
        <row r="1793">
          <cell r="A1793" t="str">
            <v>00103063</v>
          </cell>
          <cell r="B1793" t="str">
            <v>2002-009-00 OM LAKE PO PREDATO</v>
          </cell>
        </row>
        <row r="1794">
          <cell r="A1794" t="str">
            <v>00103064</v>
          </cell>
          <cell r="B1794" t="str">
            <v>2002-010-00 PL ACQUIRE AND CO</v>
          </cell>
        </row>
        <row r="1795">
          <cell r="A1795" t="str">
            <v>00103068</v>
          </cell>
          <cell r="B1795" t="str">
            <v>2002-011-00 PL OPER. LOSS</v>
          </cell>
        </row>
        <row r="1796">
          <cell r="A1796" t="str">
            <v>00101968</v>
          </cell>
          <cell r="B1796" t="str">
            <v>2002-012-00 PL LOWER COLUMBIA</v>
          </cell>
        </row>
        <row r="1797">
          <cell r="A1797" t="str">
            <v>00101780</v>
          </cell>
          <cell r="B1797" t="str">
            <v>2002-013-00 PL ANN SQUIER</v>
          </cell>
        </row>
        <row r="1798">
          <cell r="A1798" t="str">
            <v>00101778</v>
          </cell>
          <cell r="B1798" t="str">
            <v>2002-013-00 PL DAR CRAMMOND</v>
          </cell>
        </row>
        <row r="1799">
          <cell r="A1799" t="str">
            <v>00101776</v>
          </cell>
          <cell r="B1799" t="str">
            <v>2002-013-00 PL DON CHAPMAN</v>
          </cell>
        </row>
        <row r="1800">
          <cell r="A1800" t="str">
            <v>00103066</v>
          </cell>
          <cell r="B1800" t="str">
            <v>2002-014-00 PL SUNNYSIDE WL MI</v>
          </cell>
        </row>
        <row r="1801">
          <cell r="A1801" t="str">
            <v>00106552</v>
          </cell>
          <cell r="B1801" t="str">
            <v>2002-015-00 PL WATERSHED COUN</v>
          </cell>
        </row>
        <row r="1802">
          <cell r="A1802" t="str">
            <v>00104501</v>
          </cell>
          <cell r="B1802" t="str">
            <v>2002-015-00 PL WATERSHED COUNC</v>
          </cell>
        </row>
        <row r="1803">
          <cell r="A1803" t="str">
            <v>00104102</v>
          </cell>
          <cell r="B1803" t="str">
            <v>2002-016-00 PL LAMPREY ABUNDAN</v>
          </cell>
        </row>
        <row r="1804">
          <cell r="A1804" t="str">
            <v>00109046</v>
          </cell>
          <cell r="B1804" t="str">
            <v>2002-017-00 PL REGIONAL STREAM</v>
          </cell>
        </row>
        <row r="1805">
          <cell r="A1805" t="str">
            <v>00104519</v>
          </cell>
          <cell r="B1805" t="str">
            <v>2002-018-00 PL TAPTEAL BEND RI</v>
          </cell>
        </row>
        <row r="1806">
          <cell r="A1806" t="str">
            <v>00104448</v>
          </cell>
          <cell r="B1806" t="str">
            <v>2002-019-00 PL WACO RIPARIAN B</v>
          </cell>
        </row>
        <row r="1807">
          <cell r="A1807" t="str">
            <v>00106008</v>
          </cell>
          <cell r="B1807" t="str">
            <v>2002-020-00 PL HUNTSVILLE MILL</v>
          </cell>
        </row>
        <row r="1808">
          <cell r="A1808" t="str">
            <v>00105330</v>
          </cell>
          <cell r="B1808" t="str">
            <v>2002-021-00 PL REDUCE WATER TE</v>
          </cell>
        </row>
        <row r="1809">
          <cell r="A1809" t="str">
            <v>00114555</v>
          </cell>
          <cell r="B1809" t="str">
            <v>2002-022-00 PL BIG CREEK PASSA</v>
          </cell>
        </row>
        <row r="1810">
          <cell r="A1810" t="str">
            <v>00106314</v>
          </cell>
          <cell r="B1810" t="str">
            <v>2002-025-00 PL YAKIMA TRIBUTAR</v>
          </cell>
        </row>
        <row r="1811">
          <cell r="A1811" t="str">
            <v>00115719</v>
          </cell>
          <cell r="B1811" t="str">
            <v>2002-025-01 PL YAKIMA TRIBUTAR</v>
          </cell>
        </row>
        <row r="1812">
          <cell r="A1812" t="str">
            <v>00104450</v>
          </cell>
          <cell r="B1812" t="str">
            <v>2002-026-00 PL MORROW COUNTY R</v>
          </cell>
        </row>
        <row r="1813">
          <cell r="A1813" t="str">
            <v>00105328</v>
          </cell>
          <cell r="B1813" t="str">
            <v>2002-027-00 PL LOWER SNAKE HYD</v>
          </cell>
        </row>
        <row r="1814">
          <cell r="A1814" t="str">
            <v>00104526</v>
          </cell>
          <cell r="B1814" t="str">
            <v>2002-029-00 PL FISH PASSAGE WD</v>
          </cell>
        </row>
        <row r="1815">
          <cell r="A1815" t="str">
            <v>00106007</v>
          </cell>
          <cell r="B1815" t="str">
            <v>2002-030-00 PL PROGENY MARKERS</v>
          </cell>
        </row>
        <row r="1816">
          <cell r="A1816" t="str">
            <v>00104103</v>
          </cell>
          <cell r="B1816" t="str">
            <v>2002-031-00 PL SPRING CHINOOK</v>
          </cell>
        </row>
        <row r="1817">
          <cell r="A1817" t="str">
            <v>00104100</v>
          </cell>
          <cell r="B1817" t="str">
            <v>2002-032-00 PL FALL CHINOOK PA</v>
          </cell>
        </row>
        <row r="1818">
          <cell r="A1818" t="str">
            <v>00110824</v>
          </cell>
          <cell r="B1818" t="str">
            <v>2002-033-00 PL JOHN DAY RECOVE</v>
          </cell>
        </row>
        <row r="1819">
          <cell r="A1819" t="str">
            <v>00104507</v>
          </cell>
          <cell r="B1819" t="str">
            <v>2002-034-00 PL WHEELER COUNTY</v>
          </cell>
        </row>
        <row r="1820">
          <cell r="A1820" t="str">
            <v>00104502</v>
          </cell>
          <cell r="B1820" t="str">
            <v>2002-035-00 PL GILLIAM COUNTY</v>
          </cell>
        </row>
        <row r="1821">
          <cell r="A1821" t="str">
            <v>00105423</v>
          </cell>
          <cell r="B1821" t="str">
            <v>2002-036-00 PL WW RIVER FLOW R</v>
          </cell>
        </row>
        <row r="1822">
          <cell r="A1822" t="str">
            <v>00104101</v>
          </cell>
          <cell r="B1822" t="str">
            <v>2002-037-00 PL FRESHWATER MUSS</v>
          </cell>
        </row>
        <row r="1823">
          <cell r="A1823" t="str">
            <v>00108440</v>
          </cell>
          <cell r="B1823" t="str">
            <v>2002-038-00 PL HABITAT ACQUISI</v>
          </cell>
        </row>
        <row r="1824">
          <cell r="A1824" t="str">
            <v>00105687</v>
          </cell>
          <cell r="B1824" t="str">
            <v>2002-039-00 PL SMITH CREEK RES</v>
          </cell>
        </row>
        <row r="1825">
          <cell r="A1825" t="str">
            <v>00105723</v>
          </cell>
          <cell r="B1825" t="str">
            <v>2002-04-03 PL SAFETY-NET ARTIF</v>
          </cell>
        </row>
        <row r="1826">
          <cell r="A1826" t="str">
            <v>00109306</v>
          </cell>
          <cell r="B1826" t="str">
            <v>2002-040-00 PL SQUAW CREEK CUL</v>
          </cell>
        </row>
        <row r="1827">
          <cell r="A1827" t="str">
            <v>00104528</v>
          </cell>
          <cell r="B1827" t="str">
            <v>2002-041-00 PL COLUMBIA CASCA</v>
          </cell>
        </row>
        <row r="1828">
          <cell r="A1828" t="str">
            <v>00104435</v>
          </cell>
          <cell r="B1828" t="str">
            <v>2002-043-00 ME GENETIC INVENTO</v>
          </cell>
        </row>
        <row r="1829">
          <cell r="A1829" t="str">
            <v>00104440</v>
          </cell>
          <cell r="B1829" t="str">
            <v>2002-044-00 PL FISHER PURCHASE</v>
          </cell>
        </row>
        <row r="1830">
          <cell r="A1830" t="str">
            <v>00105696</v>
          </cell>
          <cell r="B1830" t="str">
            <v>2002-046-00 PL FISH ALIGNMENT</v>
          </cell>
        </row>
        <row r="1831">
          <cell r="A1831" t="str">
            <v>00111870</v>
          </cell>
          <cell r="B1831" t="str">
            <v>2002-046-00 PL FISH ALIGNMENT</v>
          </cell>
        </row>
        <row r="1832">
          <cell r="A1832" t="str">
            <v>00106006</v>
          </cell>
          <cell r="B1832" t="str">
            <v>2002-047-00 ART PROD REVIEW</v>
          </cell>
        </row>
        <row r="1833">
          <cell r="A1833" t="str">
            <v>00105355</v>
          </cell>
          <cell r="B1833" t="str">
            <v>2002-048-00 PL IMPLEMENT BIOP</v>
          </cell>
        </row>
        <row r="1834">
          <cell r="A1834" t="str">
            <v>00109308</v>
          </cell>
          <cell r="B1834" t="str">
            <v>2002-049-00 PL CHINOOK SALMON</v>
          </cell>
        </row>
        <row r="1835">
          <cell r="A1835" t="str">
            <v>00117709</v>
          </cell>
          <cell r="B1835" t="str">
            <v>2002-050-00 PL ASOTIN COUNTY B</v>
          </cell>
        </row>
        <row r="1836">
          <cell r="A1836" t="str">
            <v>00107723</v>
          </cell>
          <cell r="B1836" t="str">
            <v>2002-051-00 PL SUBBASIN PLANNI</v>
          </cell>
        </row>
        <row r="1837">
          <cell r="A1837" t="str">
            <v>00118694</v>
          </cell>
          <cell r="B1837" t="str">
            <v>2002-051-00 PL SUBBASIN PLANNI</v>
          </cell>
        </row>
        <row r="1838">
          <cell r="A1838" t="str">
            <v>00118716</v>
          </cell>
          <cell r="B1838" t="str">
            <v>2002-051-00 PL SUBBASIN PLANNI</v>
          </cell>
        </row>
        <row r="1839">
          <cell r="A1839" t="str">
            <v>00118688</v>
          </cell>
          <cell r="B1839" t="str">
            <v>2002-051-04  PL SUBBASIN PLANN</v>
          </cell>
        </row>
        <row r="1840">
          <cell r="A1840" t="str">
            <v>00108110</v>
          </cell>
          <cell r="B1840" t="str">
            <v>2002-052-00 PL NACHES RIVER WA</v>
          </cell>
        </row>
        <row r="1841">
          <cell r="A1841" t="str">
            <v>00110343</v>
          </cell>
          <cell r="B1841" t="str">
            <v>2002-054-00 PL PROTECT AND RES</v>
          </cell>
        </row>
        <row r="1842">
          <cell r="A1842" t="str">
            <v>00117422</v>
          </cell>
          <cell r="B1842" t="str">
            <v>2002-055-00 OREGON PLAN FISH S</v>
          </cell>
        </row>
        <row r="1843">
          <cell r="A1843" t="str">
            <v>00114056</v>
          </cell>
          <cell r="B1843" t="str">
            <v>2002-058-00 PL SCARROW EASEMEN</v>
          </cell>
        </row>
        <row r="1844">
          <cell r="A1844" t="str">
            <v>00111809</v>
          </cell>
          <cell r="B1844" t="str">
            <v>2002-059-00 PL YANKEE FORK SAL</v>
          </cell>
        </row>
        <row r="1845">
          <cell r="A1845" t="str">
            <v>00114046</v>
          </cell>
          <cell r="B1845" t="str">
            <v>2002-061-00 PL POTLACH RIVER W</v>
          </cell>
        </row>
        <row r="1846">
          <cell r="A1846" t="str">
            <v>00115544</v>
          </cell>
          <cell r="B1846" t="str">
            <v>2002-061-00 PL POTLACH RIVER W</v>
          </cell>
        </row>
        <row r="1847">
          <cell r="A1847" t="str">
            <v>00111799</v>
          </cell>
          <cell r="B1847" t="str">
            <v>2002-063-00 PL PAHSIMEROI HOLI</v>
          </cell>
        </row>
        <row r="1848">
          <cell r="A1848" t="str">
            <v>00111807</v>
          </cell>
          <cell r="B1848" t="str">
            <v>2002-064-00 PL LEMHI HOLISTIC</v>
          </cell>
        </row>
        <row r="1849">
          <cell r="A1849" t="str">
            <v>00111801</v>
          </cell>
          <cell r="B1849" t="str">
            <v>2002-065-00  PL EAST FORK HOLI</v>
          </cell>
        </row>
        <row r="1850">
          <cell r="A1850" t="str">
            <v>00111804</v>
          </cell>
          <cell r="B1850" t="str">
            <v>2002-066-00 PL MIDDLE SALMON P</v>
          </cell>
        </row>
        <row r="1851">
          <cell r="A1851" t="str">
            <v>00111805</v>
          </cell>
          <cell r="B1851" t="str">
            <v>2002-067-00 PL UPPER SALMON HO</v>
          </cell>
        </row>
        <row r="1852">
          <cell r="A1852" t="str">
            <v>00114049</v>
          </cell>
          <cell r="B1852" t="str">
            <v>2002-069-00 PL PROTECT &amp; RESTO</v>
          </cell>
        </row>
        <row r="1853">
          <cell r="A1853" t="str">
            <v>00114052</v>
          </cell>
          <cell r="B1853" t="str">
            <v>2002-070-00 PL LAPWAI CREEK AN</v>
          </cell>
        </row>
        <row r="1854">
          <cell r="A1854" t="str">
            <v>00110797</v>
          </cell>
          <cell r="B1854" t="str">
            <v>2002-071-00 PL DEVELOPMENT OF</v>
          </cell>
        </row>
        <row r="1855">
          <cell r="A1855" t="str">
            <v>00114053</v>
          </cell>
          <cell r="B1855" t="str">
            <v>2002-072-00 PL RED RIVER WATER</v>
          </cell>
        </row>
        <row r="1856">
          <cell r="A1856" t="str">
            <v>00114055</v>
          </cell>
          <cell r="B1856" t="str">
            <v>2002-074-00 PL CROOKED FORK CR</v>
          </cell>
        </row>
        <row r="1857">
          <cell r="A1857" t="str">
            <v>00114048</v>
          </cell>
          <cell r="B1857" t="str">
            <v>2002-076-00 PROTECT &amp; RESTORE</v>
          </cell>
        </row>
        <row r="1858">
          <cell r="A1858" t="str">
            <v>00114012</v>
          </cell>
          <cell r="B1858" t="str">
            <v>2002-077-00 PL ESTUARY/OCEAN R</v>
          </cell>
        </row>
        <row r="1859">
          <cell r="A1859" t="str">
            <v>00114192</v>
          </cell>
          <cell r="B1859" t="str">
            <v>2002-078-00 - SNAKE RIVER HYPO</v>
          </cell>
        </row>
        <row r="1860">
          <cell r="A1860" t="str">
            <v>00108753</v>
          </cell>
          <cell r="B1860" t="str">
            <v>200201300:PL:Water Entity 151</v>
          </cell>
        </row>
        <row r="1861">
          <cell r="A1861" t="str">
            <v>00118648</v>
          </cell>
          <cell r="B1861" t="str">
            <v>200205100 SUBBASIN PLANNING</v>
          </cell>
        </row>
        <row r="1862">
          <cell r="A1862" t="str">
            <v>00118590</v>
          </cell>
          <cell r="B1862" t="str">
            <v>2002051032 SUBBASIN PLANNING -</v>
          </cell>
        </row>
        <row r="1863">
          <cell r="A1863" t="str">
            <v>00002930</v>
          </cell>
          <cell r="B1863" t="str">
            <v>EXCESS DRAW HUNGRY HORSE &amp; RES</v>
          </cell>
        </row>
        <row r="1864">
          <cell r="A1864" t="str">
            <v>00002931</v>
          </cell>
          <cell r="B1864" t="str">
            <v>EXCESS DRAW HUNGRY HORSE RES C</v>
          </cell>
        </row>
        <row r="1865">
          <cell r="A1865" t="str">
            <v>00002255</v>
          </cell>
          <cell r="B1865" t="str">
            <v>EXPRMNTL STURG HTCH&amp;KOOTENAI W</v>
          </cell>
        </row>
        <row r="1866">
          <cell r="A1866" t="str">
            <v>00002728</v>
          </cell>
          <cell r="B1866" t="str">
            <v>FLATHEAD R INSTREAM</v>
          </cell>
        </row>
        <row r="1867">
          <cell r="A1867" t="str">
            <v>00003062</v>
          </cell>
          <cell r="B1867" t="str">
            <v>FLATHEAD RIVER NATIVE SPECIES</v>
          </cell>
        </row>
        <row r="1868">
          <cell r="A1868" t="str">
            <v>00002743</v>
          </cell>
          <cell r="B1868" t="str">
            <v>GRANDE RONDE SUPP</v>
          </cell>
        </row>
        <row r="1869">
          <cell r="A1869" t="str">
            <v>00002308</v>
          </cell>
          <cell r="B1869" t="str">
            <v>HUNGRY HORSE MIT FLATHEAD LAKE</v>
          </cell>
        </row>
        <row r="1870">
          <cell r="A1870" t="str">
            <v>00002309</v>
          </cell>
          <cell r="B1870" t="str">
            <v>HUNGRY HORSE MIT/HABITA IMPROV</v>
          </cell>
        </row>
        <row r="1871">
          <cell r="A1871" t="str">
            <v>00007868</v>
          </cell>
          <cell r="B1871" t="str">
            <v>HYDROACOUSTIC &amp; SONIC TAG TRAC</v>
          </cell>
        </row>
        <row r="1872">
          <cell r="A1872" t="str">
            <v>00002457</v>
          </cell>
          <cell r="B1872" t="str">
            <v>JUV SCREENS,SMOLT TRAPS AT WAL</v>
          </cell>
        </row>
        <row r="1873">
          <cell r="A1873" t="str">
            <v>00002256</v>
          </cell>
          <cell r="B1873" t="str">
            <v>KOOTENAI RV FISHERIES INVESTIG</v>
          </cell>
        </row>
        <row r="1874">
          <cell r="A1874" t="str">
            <v>00002408</v>
          </cell>
          <cell r="B1874" t="str">
            <v>KOOTENAI RV RES FISH ASSESSMNT</v>
          </cell>
        </row>
        <row r="1875">
          <cell r="A1875" t="str">
            <v>00002422</v>
          </cell>
          <cell r="B1875" t="str">
            <v>LIBBY RESERVOIR MITIGATION PLA</v>
          </cell>
        </row>
        <row r="1876">
          <cell r="A1876" t="str">
            <v>00020090</v>
          </cell>
          <cell r="B1876" t="str">
            <v>LOSTINE RIVER PASSAGE</v>
          </cell>
        </row>
        <row r="1877">
          <cell r="A1877" t="str">
            <v>00003061</v>
          </cell>
          <cell r="B1877" t="str">
            <v>MITIGATION EXCESSIVE DRAWDOWNS</v>
          </cell>
        </row>
        <row r="1878">
          <cell r="A1878" t="str">
            <v>00002544</v>
          </cell>
          <cell r="B1878" t="str">
            <v>MONTANA FOCUS WATERSHED COORDN</v>
          </cell>
        </row>
        <row r="1879">
          <cell r="A1879" t="str">
            <v>00002545</v>
          </cell>
          <cell r="B1879" t="str">
            <v>MONTANA FOCUS WATERSHED COORDN</v>
          </cell>
        </row>
        <row r="1880">
          <cell r="A1880" t="str">
            <v>00002218</v>
          </cell>
          <cell r="B1880" t="str">
            <v>NEZ PERCE TRIBAL HATCHERY -C</v>
          </cell>
        </row>
        <row r="1881">
          <cell r="A1881" t="str">
            <v>00002235</v>
          </cell>
          <cell r="B1881" t="str">
            <v>PASSAGE IMPROVEMENT EVALUATION</v>
          </cell>
        </row>
        <row r="1882">
          <cell r="A1882" t="str">
            <v>00002857</v>
          </cell>
          <cell r="B1882" t="str">
            <v>PRE DESIGN-JOHNSON CR ART PROP</v>
          </cell>
        </row>
        <row r="1883">
          <cell r="A1883" t="str">
            <v>00002855</v>
          </cell>
          <cell r="B1883" t="str">
            <v>SITE INVESTIGATION ALLOTMENT</v>
          </cell>
        </row>
        <row r="1884">
          <cell r="A1884" t="str">
            <v>00002266</v>
          </cell>
          <cell r="B1884" t="str">
            <v>STEELHEAD &amp; FALL CHINK PRODUCT</v>
          </cell>
        </row>
        <row r="1885">
          <cell r="A1885" t="str">
            <v>00106551</v>
          </cell>
          <cell r="B1885" t="str">
            <v>TEST WORKORDER</v>
          </cell>
        </row>
        <row r="1886">
          <cell r="A1886" t="str">
            <v>00110201</v>
          </cell>
          <cell r="B1886" t="str">
            <v>TRT TASKS</v>
          </cell>
        </row>
        <row r="1887">
          <cell r="A1887" t="str">
            <v>00002965</v>
          </cell>
          <cell r="B1887" t="str">
            <v>WHITE STURGEON SUPP RESEARCH</v>
          </cell>
        </row>
      </sheetData>
      <sheetData sheetId="2" refreshError="1"/>
      <sheetData sheetId="3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ew Checklist"/>
      <sheetName val="4.04"/>
      <sheetName val="FR.Rev"/>
      <sheetName val="18230042"/>
      <sheetName val="SAP Download"/>
      <sheetName val="SAP.Revenue"/>
      <sheetName val="BS"/>
      <sheetName val="BS (2)"/>
      <sheetName val="Muni Taxes"/>
      <sheetName val="Summary"/>
      <sheetName val="SAP LOW INCOME"/>
      <sheetName val="LowInc BILLED"/>
      <sheetName val="2006"/>
      <sheetName val="2004GRC"/>
      <sheetName val="Sheet1"/>
    </sheetNames>
    <sheetDataSet>
      <sheetData sheetId="0" refreshError="1"/>
      <sheetData sheetId="1" refreshError="1">
        <row r="6">
          <cell r="A6" t="str">
            <v xml:space="preserve">                                                                                        FOR THE TWELVE MONTHS ENDING SEPTEMBER 30, 2006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cial Statements"/>
      <sheetName val="General Inputs"/>
      <sheetName val="Revenue Calculation"/>
      <sheetName val="Expenses"/>
      <sheetName val="FFH Fees"/>
      <sheetName val="CSA costs"/>
      <sheetName val="Major Maint"/>
      <sheetName val="Generation &amp; Fuel"/>
      <sheetName val="Error Checks &amp; Notes"/>
      <sheetName val="Depreciation"/>
      <sheetName val="CapEx"/>
      <sheetName val="Links to Notes"/>
    </sheetNames>
    <sheetDataSet>
      <sheetData sheetId="0" refreshError="1"/>
      <sheetData sheetId="1" refreshError="1">
        <row r="4">
          <cell r="I4">
            <v>0.5</v>
          </cell>
        </row>
        <row r="22">
          <cell r="E22">
            <v>7.6999999999999999E-2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B_DATA_"/>
      <sheetName val="CB Macro Sheet"/>
      <sheetName val="Evaluation Summary"/>
      <sheetName val="Assumptions"/>
      <sheetName val="Questions-concerns"/>
      <sheetName val="PPA 1"/>
      <sheetName val="PPA 2"/>
      <sheetName val="PPA 3"/>
      <sheetName val="PPA 4"/>
      <sheetName val="Wind PPA"/>
      <sheetName val="Wind Inputs"/>
      <sheetName val="Acquisition Inputs"/>
      <sheetName val="RPS Summary"/>
      <sheetName val="Supply Calculator"/>
      <sheetName val="Dispatch Cases"/>
      <sheetName val="Capital Additions"/>
      <sheetName val="Fuel Consumption"/>
      <sheetName val="Capacity MWh"/>
      <sheetName val="Emissions"/>
      <sheetName val="Nominal Results Summary"/>
      <sheetName val="Results Summary"/>
      <sheetName val="Consol"/>
      <sheetName val="CCGT"/>
      <sheetName val="Acquisition 2"/>
      <sheetName val="Acquisition 1"/>
      <sheetName val="Wind Acquisition"/>
      <sheetName val="SCGT"/>
      <sheetName val="Wind"/>
      <sheetName val="Coal"/>
      <sheetName val="Duct Fired"/>
      <sheetName val="Biomass"/>
      <sheetName val="Joint Ownership MW"/>
      <sheetName val="Contracted MW"/>
      <sheetName val="PPA Rollup"/>
      <sheetName val="Equity Equalization - PPA"/>
      <sheetName val="End Effects"/>
      <sheetName val="&lt;Dispatch Model&gt;"/>
      <sheetName val="CB Assumptions"/>
      <sheetName val="CB Corellation Matrix"/>
      <sheetName val="Dispatch"/>
      <sheetName val="Load Shape"/>
      <sheetName val="Price Data"/>
      <sheetName val="Wind Data"/>
      <sheetName val="Thermal Plants"/>
      <sheetName val="Consolidated Hydro"/>
      <sheetName val="Must Run Plants"/>
      <sheetName val="&lt;Data Sheets&gt;"/>
      <sheetName val="AMW Summary"/>
      <sheetName val="Monthly On-peak Capacities"/>
      <sheetName val="WACC"/>
      <sheetName val="Heat Rate"/>
      <sheetName val="Case Output"/>
    </sheetNames>
    <sheetDataSet>
      <sheetData sheetId="0" refreshError="1"/>
      <sheetData sheetId="1" refreshError="1"/>
      <sheetData sheetId="2" refreshError="1"/>
      <sheetData sheetId="3" refreshError="1">
        <row r="15">
          <cell r="K15">
            <v>6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 Summary 2004-2008 Aurora + N"/>
      <sheetName val="#REF"/>
      <sheetName val="Scen 2 Rate Years"/>
      <sheetName val="Scen 2 Annual Summary"/>
      <sheetName val="Scen 1 Rate Years"/>
      <sheetName val="Scen 1 Annual Summary"/>
      <sheetName val="Current v Prior =&gt;"/>
      <sheetName val="7.30.03 Scen 1 v 7.17.03a"/>
      <sheetName val="7.31.03 Scen 2 v 7.17.03a (2)"/>
      <sheetName val="Scen 1 =&gt;"/>
      <sheetName val="AURORA + NON AURORA"/>
      <sheetName val="Not AURORA FERC Summary"/>
      <sheetName val="AURORA FERC Summary 04-08"/>
      <sheetName val="Scen 1 New Res Summ 04-08"/>
      <sheetName val="Scen 1 Production O&amp;M"/>
      <sheetName val="Scen 2 =&gt;"/>
      <sheetName val="AURORA + NON AURORA (2)"/>
      <sheetName val="Not AURORA FERC Summary (2)"/>
      <sheetName val="AURORA FERC Summary 04-08 (2)"/>
      <sheetName val="Scen 1 New Res Summ 04-08 (2)"/>
      <sheetName val="Print 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folio Output from AuroraAMW"/>
      <sheetName val="Portfolio Output from Aurora"/>
      <sheetName val="Sheet2"/>
      <sheetName val="Map Table"/>
      <sheetName val="Sheet1"/>
      <sheetName val="Summary"/>
      <sheetName val="Summary MDB"/>
      <sheetName val="Summary MDB with wind separate"/>
      <sheetName val="Load Summary for CSM"/>
      <sheetName val="2006 Pie Chart"/>
      <sheetName val="Hydro Update"/>
      <sheetName val="Key"/>
      <sheetName val="Chart2006 (3)"/>
      <sheetName val="Chart2006"/>
      <sheetName val="Chart2007"/>
      <sheetName val="Chart2008"/>
      <sheetName val="Chart2009"/>
      <sheetName val="Chart2010"/>
      <sheetName val="Chart2011"/>
      <sheetName val="Chart2012"/>
      <sheetName val="Chart2013"/>
      <sheetName val="Chart2014"/>
      <sheetName val="Chart2015"/>
      <sheetName val="Annual Needs (3)"/>
      <sheetName val="Annual Chart"/>
      <sheetName val="Chart2006 (2)"/>
    </sheetNames>
    <sheetDataSet>
      <sheetData sheetId="0" refreshError="1"/>
      <sheetData sheetId="1" refreshError="1"/>
      <sheetData sheetId="2" refreshError="1"/>
      <sheetData sheetId="3" refreshError="1">
        <row r="2">
          <cell r="B2" t="str">
            <v>APS Contract 2005 - 2006</v>
          </cell>
          <cell r="C2" t="str">
            <v>Contracts</v>
          </cell>
        </row>
        <row r="3">
          <cell r="B3" t="str">
            <v>Baker Replacement 1997-2025</v>
          </cell>
          <cell r="C3" t="str">
            <v>Contracts</v>
          </cell>
        </row>
        <row r="4">
          <cell r="B4" t="str">
            <v>BC Hydro Point Roberts 2004-2025</v>
          </cell>
          <cell r="C4" t="str">
            <v>Contracts</v>
          </cell>
        </row>
        <row r="5">
          <cell r="B5" t="str">
            <v>BPA Snohomish Conservation  2004-2010</v>
          </cell>
          <cell r="C5" t="str">
            <v>Contracts</v>
          </cell>
        </row>
        <row r="6">
          <cell r="B6" t="str">
            <v>Canadian EA 2004-2025</v>
          </cell>
          <cell r="C6" t="str">
            <v>Contracts</v>
          </cell>
        </row>
        <row r="7">
          <cell r="B7" t="str">
            <v>Colstrip 1</v>
          </cell>
          <cell r="C7" t="str">
            <v>Colstrip</v>
          </cell>
        </row>
        <row r="8">
          <cell r="B8" t="str">
            <v>Colstrip 2</v>
          </cell>
          <cell r="C8" t="str">
            <v>Colstrip</v>
          </cell>
        </row>
        <row r="9">
          <cell r="B9" t="str">
            <v>Colstrip 3</v>
          </cell>
          <cell r="C9" t="str">
            <v>Colstrip</v>
          </cell>
        </row>
        <row r="10">
          <cell r="B10" t="str">
            <v>Colstrip 4</v>
          </cell>
          <cell r="C10" t="str">
            <v>Colstrip</v>
          </cell>
        </row>
        <row r="11">
          <cell r="B11" t="str">
            <v>Electron</v>
          </cell>
          <cell r="C11" t="str">
            <v>Hydro &amp; Wind</v>
          </cell>
        </row>
        <row r="12">
          <cell r="B12" t="str">
            <v>Encogen Dispatch</v>
          </cell>
          <cell r="C12" t="str">
            <v>Encogen &amp; CTs</v>
          </cell>
        </row>
        <row r="13">
          <cell r="B13" t="str">
            <v>Encogen Must Run</v>
          </cell>
          <cell r="C13" t="str">
            <v>Encogen &amp; CTs</v>
          </cell>
        </row>
        <row r="14">
          <cell r="B14" t="str">
            <v>Fred CC Duct</v>
          </cell>
          <cell r="C14" t="str">
            <v>Encogen &amp; CTs</v>
          </cell>
        </row>
        <row r="15">
          <cell r="B15" t="str">
            <v>Frederickson 1</v>
          </cell>
          <cell r="C15" t="str">
            <v>Encogen &amp; CTs</v>
          </cell>
        </row>
        <row r="16">
          <cell r="B16" t="str">
            <v>Frederickson 2</v>
          </cell>
          <cell r="C16" t="str">
            <v>Encogen &amp; CTs</v>
          </cell>
        </row>
        <row r="17">
          <cell r="B17" t="str">
            <v>Frederickson CC</v>
          </cell>
          <cell r="C17" t="str">
            <v>Encogen &amp; CTs</v>
          </cell>
        </row>
        <row r="18">
          <cell r="B18" t="str">
            <v>Fredonia 1</v>
          </cell>
          <cell r="C18" t="str">
            <v>Encogen &amp; CTs</v>
          </cell>
        </row>
        <row r="19">
          <cell r="B19" t="str">
            <v>Fredonia 2</v>
          </cell>
          <cell r="C19" t="str">
            <v>Encogen &amp; CTs</v>
          </cell>
        </row>
        <row r="20">
          <cell r="B20" t="str">
            <v>Fredonia 3-4</v>
          </cell>
          <cell r="C20" t="str">
            <v>Encogen &amp; CTs</v>
          </cell>
        </row>
        <row r="21">
          <cell r="B21" t="str">
            <v>Hopkins Ridge</v>
          </cell>
          <cell r="C21" t="str">
            <v>Hydro &amp; Wind</v>
          </cell>
        </row>
        <row r="22">
          <cell r="B22" t="str">
            <v>Lower Baker 1</v>
          </cell>
          <cell r="C22" t="str">
            <v>Hydro &amp; Wind</v>
          </cell>
        </row>
        <row r="23">
          <cell r="B23" t="str">
            <v>March Point 1 MRun 2004-2011</v>
          </cell>
          <cell r="C23" t="str">
            <v>NUGs</v>
          </cell>
        </row>
        <row r="24">
          <cell r="B24" t="str">
            <v>March Point 2 Dis 2004-2011</v>
          </cell>
          <cell r="C24" t="str">
            <v>NUGs</v>
          </cell>
        </row>
        <row r="25">
          <cell r="B25" t="str">
            <v>March Point 2 MRun  2004-2011</v>
          </cell>
          <cell r="C25" t="str">
            <v>NUGs</v>
          </cell>
        </row>
        <row r="26">
          <cell r="B26" t="str">
            <v>Market Purchases</v>
          </cell>
          <cell r="C26" t="str">
            <v>Market Purchases</v>
          </cell>
        </row>
        <row r="27">
          <cell r="B27" t="str">
            <v>Market Sales</v>
          </cell>
          <cell r="C27" t="str">
            <v>Market Sales</v>
          </cell>
        </row>
        <row r="28">
          <cell r="B28" t="str">
            <v>MPC Firm Contract CY 2004-2010</v>
          </cell>
          <cell r="C28" t="str">
            <v>Contracts</v>
          </cell>
        </row>
        <row r="29">
          <cell r="B29" t="str">
            <v>Nooksack Hydro 2004-2008</v>
          </cell>
          <cell r="C29" t="str">
            <v>Contracts</v>
          </cell>
        </row>
        <row r="30">
          <cell r="B30" t="str">
            <v>North Wasco 2004-2012</v>
          </cell>
          <cell r="C30" t="str">
            <v>Contracts</v>
          </cell>
        </row>
        <row r="31">
          <cell r="B31" t="str">
            <v>PG&amp;E Exchange In 2004-2008</v>
          </cell>
          <cell r="C31" t="str">
            <v>Contracts</v>
          </cell>
        </row>
        <row r="32">
          <cell r="B32" t="str">
            <v>PG&amp;E Exchange Out 2004-2008</v>
          </cell>
          <cell r="C32" t="str">
            <v>Contracts</v>
          </cell>
        </row>
        <row r="33">
          <cell r="B33" t="str">
            <v>PR Disp Product 2005-2025</v>
          </cell>
          <cell r="C33" t="str">
            <v>Hydro &amp; Wind</v>
          </cell>
        </row>
        <row r="34">
          <cell r="B34" t="str">
            <v>Priest Rapids Wanapum 2010</v>
          </cell>
          <cell r="C34" t="str">
            <v>Hydro &amp; Wind</v>
          </cell>
        </row>
        <row r="35">
          <cell r="B35" t="str">
            <v>QF Koma Kulshan Hydro 2004-2025</v>
          </cell>
          <cell r="C35" t="str">
            <v>Contracts</v>
          </cell>
        </row>
        <row r="36">
          <cell r="B36" t="str">
            <v>QF PERC 2004-2009</v>
          </cell>
          <cell r="C36" t="str">
            <v>Contracts</v>
          </cell>
        </row>
        <row r="37">
          <cell r="B37" t="str">
            <v>QF Port Townsend Hydro 2000-2025</v>
          </cell>
          <cell r="C37" t="str">
            <v>Contracts</v>
          </cell>
        </row>
        <row r="38">
          <cell r="B38" t="str">
            <v>QF Shipp Hutch. Creek 2004-2005</v>
          </cell>
          <cell r="C38" t="str">
            <v>Contracts</v>
          </cell>
        </row>
        <row r="39">
          <cell r="B39" t="str">
            <v>QF Spokane MSW 2004-2011</v>
          </cell>
          <cell r="C39" t="str">
            <v>Contracts</v>
          </cell>
        </row>
        <row r="40">
          <cell r="B40" t="str">
            <v>QF Sygitowicz 2004-2014</v>
          </cell>
          <cell r="C40" t="str">
            <v>Contracts</v>
          </cell>
        </row>
        <row r="41">
          <cell r="B41" t="str">
            <v>QF Sygitowicz 2014 - 2025</v>
          </cell>
          <cell r="C41" t="str">
            <v>Contracts</v>
          </cell>
        </row>
        <row r="42">
          <cell r="B42" t="str">
            <v>QF Twin Falls 2004-2025</v>
          </cell>
          <cell r="C42" t="str">
            <v>Contracts</v>
          </cell>
        </row>
        <row r="43">
          <cell r="B43" t="str">
            <v>QF Weeks Falls 2004-2025</v>
          </cell>
          <cell r="C43" t="str">
            <v>Contracts</v>
          </cell>
        </row>
        <row r="44">
          <cell r="B44" t="str">
            <v>Resource Total</v>
          </cell>
          <cell r="C44" t="str">
            <v>Resource Total</v>
          </cell>
        </row>
        <row r="45">
          <cell r="B45" t="str">
            <v>Rock Island 1</v>
          </cell>
          <cell r="C45" t="str">
            <v>Hydro &amp; Wind</v>
          </cell>
        </row>
        <row r="46">
          <cell r="B46" t="str">
            <v>Rock Island 2</v>
          </cell>
          <cell r="C46" t="str">
            <v>Hydro &amp; Wind</v>
          </cell>
        </row>
        <row r="47">
          <cell r="B47" t="str">
            <v>Rocky Reach 1-11</v>
          </cell>
          <cell r="C47" t="str">
            <v>Hydro &amp; Wind</v>
          </cell>
        </row>
        <row r="48">
          <cell r="B48" t="str">
            <v>Snoqualmie Falls</v>
          </cell>
          <cell r="C48" t="str">
            <v>Hydro &amp; Wind</v>
          </cell>
        </row>
        <row r="49">
          <cell r="B49" t="str">
            <v>Sumas 2004-2012</v>
          </cell>
          <cell r="C49" t="str">
            <v>NUGs</v>
          </cell>
        </row>
        <row r="50">
          <cell r="B50" t="str">
            <v>Tenaska 2004-2011</v>
          </cell>
          <cell r="C50" t="str">
            <v>NUGs</v>
          </cell>
        </row>
        <row r="51">
          <cell r="B51" t="str">
            <v>Tenaska Excess Energy 2004-2011</v>
          </cell>
          <cell r="C51" t="str">
            <v>NUGs</v>
          </cell>
        </row>
        <row r="52">
          <cell r="B52" t="str">
            <v>Total</v>
          </cell>
          <cell r="C52" t="str">
            <v>Total</v>
          </cell>
        </row>
        <row r="53">
          <cell r="B53" t="str">
            <v>Total Contract Purchases</v>
          </cell>
          <cell r="C53" t="str">
            <v>Total Contract Purchases</v>
          </cell>
        </row>
        <row r="54">
          <cell r="B54" t="str">
            <v>Total Contract Sales</v>
          </cell>
          <cell r="C54" t="str">
            <v>Total Contract Sales</v>
          </cell>
        </row>
        <row r="55">
          <cell r="B55" t="str">
            <v>Upper Baker 1 &amp; 2</v>
          </cell>
          <cell r="C55" t="str">
            <v>Hydro &amp; Wind</v>
          </cell>
        </row>
        <row r="56">
          <cell r="B56" t="str">
            <v>Wanapum 2000-2009</v>
          </cell>
          <cell r="C56" t="str">
            <v>Hydro &amp; Wind</v>
          </cell>
        </row>
        <row r="57">
          <cell r="B57" t="str">
            <v>Wells U1-U10</v>
          </cell>
          <cell r="C57" t="str">
            <v>Hydro &amp; Wind</v>
          </cell>
        </row>
        <row r="58">
          <cell r="B58" t="str">
            <v>Whitehorn 2 (Point Whitehorn)</v>
          </cell>
          <cell r="C58" t="str">
            <v>Encogen &amp; CTs</v>
          </cell>
        </row>
        <row r="59">
          <cell r="B59" t="str">
            <v>Whitehorn 3 (Point Whitehorn)</v>
          </cell>
          <cell r="C59" t="str">
            <v>Encogen &amp; CTs</v>
          </cell>
        </row>
        <row r="60">
          <cell r="B60" t="str">
            <v>Wildhorse</v>
          </cell>
          <cell r="C60" t="str">
            <v>Hydro &amp; Wind</v>
          </cell>
        </row>
        <row r="61">
          <cell r="B61" t="str">
            <v>WNP-3 BPA Exch Power 2004-2017</v>
          </cell>
          <cell r="C61" t="str">
            <v>Contracts</v>
          </cell>
        </row>
        <row r="62">
          <cell r="B62" t="str">
            <v>WNP-3 Return  2000 - 2017</v>
          </cell>
          <cell r="C62" t="str">
            <v>Contracts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|Print pages --&gt;"/>
      <sheetName val="Summary Nominal NPV Levelized"/>
      <sheetName val="100% - Debt Serv. &amp; O&amp;M - Term"/>
      <sheetName val="100% Expense - Nominal - Term"/>
      <sheetName val="100% RR Capex - Nominal - Term"/>
      <sheetName val="100% RI Capex - Nominal - Term"/>
      <sheetName val="|Model --&gt;"/>
      <sheetName val="To Do and Notes"/>
      <sheetName val="NPV"/>
      <sheetName val="NPV 2011"/>
      <sheetName val="Inputs"/>
      <sheetName val="Input Vectors"/>
      <sheetName val="PSE - Nominal"/>
      <sheetName val="100% - Nominal"/>
      <sheetName val="Expense - Nominal"/>
      <sheetName val="Expense - 2005 $"/>
      <sheetName val="Term Sheet Charges"/>
      <sheetName val="Total Debt Service and Balance"/>
      <sheetName val="Incr DS Pre Sign"/>
      <sheetName val="Incr DS Post Sign Pre Effective"/>
      <sheetName val="Incr DS Post Effective"/>
      <sheetName val="Sch A1 to PSE 10-14-05"/>
      <sheetName val="| Updated Capex --&gt;"/>
      <sheetName val="RR Capex - Rev 12142005"/>
      <sheetName val="RR Capex - 2005 $"/>
      <sheetName val="RR Capex - Nominal"/>
      <sheetName val="RR License - 2005 $"/>
      <sheetName val="RI Capex - Nominal"/>
      <sheetName val="RI Capex - 2005 $"/>
      <sheetName val="Old Cum Debt Pmts - Nomin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51">
          <cell r="F51" t="str">
            <v>Yes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f, Gas Price Inputs"/>
      <sheetName val="Project Info"/>
      <sheetName val="Cost Output"/>
    </sheetNames>
    <sheetDataSet>
      <sheetData sheetId="0" refreshError="1">
        <row r="16">
          <cell r="B16">
            <v>2010</v>
          </cell>
        </row>
        <row r="33">
          <cell r="B33">
            <v>2008</v>
          </cell>
          <cell r="C33">
            <v>2009</v>
          </cell>
          <cell r="D33">
            <v>2010</v>
          </cell>
          <cell r="E33">
            <v>2011</v>
          </cell>
          <cell r="F33">
            <v>2012</v>
          </cell>
          <cell r="G33">
            <v>2013</v>
          </cell>
          <cell r="H33">
            <v>2014</v>
          </cell>
          <cell r="I33">
            <v>2015</v>
          </cell>
          <cell r="J33">
            <v>2016</v>
          </cell>
          <cell r="K33">
            <v>2017</v>
          </cell>
          <cell r="L33">
            <v>2018</v>
          </cell>
          <cell r="M33">
            <v>2019</v>
          </cell>
          <cell r="N33">
            <v>2020</v>
          </cell>
          <cell r="O33">
            <v>2021</v>
          </cell>
          <cell r="P33">
            <v>2022</v>
          </cell>
          <cell r="Q33">
            <v>2023</v>
          </cell>
          <cell r="R33">
            <v>2024</v>
          </cell>
          <cell r="S33">
            <v>2025</v>
          </cell>
          <cell r="T33">
            <v>2026</v>
          </cell>
          <cell r="U33">
            <v>2027</v>
          </cell>
        </row>
        <row r="34">
          <cell r="B34">
            <v>7.3230896604331486</v>
          </cell>
          <cell r="C34">
            <v>9.139132584078391</v>
          </cell>
          <cell r="D34">
            <v>8.176810842566173</v>
          </cell>
          <cell r="E34">
            <v>8.0612847537616972</v>
          </cell>
          <cell r="F34">
            <v>8.3709220306792727</v>
          </cell>
          <cell r="G34">
            <v>9.2198949581591645</v>
          </cell>
          <cell r="H34">
            <v>9.5392110001103187</v>
          </cell>
          <cell r="I34">
            <v>9.6157929659052073</v>
          </cell>
          <cell r="J34">
            <v>9.7166442391380929</v>
          </cell>
          <cell r="K34">
            <v>9.851319458725726</v>
          </cell>
          <cell r="L34">
            <v>10.210868185224953</v>
          </cell>
          <cell r="M34">
            <v>10.245450642187317</v>
          </cell>
          <cell r="N34">
            <v>10.519067961906659</v>
          </cell>
          <cell r="O34">
            <v>10.557163800478266</v>
          </cell>
          <cell r="P34">
            <v>10.661507315940787</v>
          </cell>
          <cell r="Q34">
            <v>10.798635160443446</v>
          </cell>
          <cell r="R34">
            <v>10.890671590488877</v>
          </cell>
          <cell r="S34">
            <v>10.84760409014395</v>
          </cell>
          <cell r="T34">
            <v>10.980870693942757</v>
          </cell>
          <cell r="U34">
            <v>11.149956983211915</v>
          </cell>
        </row>
        <row r="35">
          <cell r="B35">
            <v>7.7422713302196904</v>
          </cell>
          <cell r="C35">
            <v>9.0840452719810418</v>
          </cell>
          <cell r="D35">
            <v>8.3076025982162456</v>
          </cell>
          <cell r="E35">
            <v>8.2003571235406572</v>
          </cell>
          <cell r="F35">
            <v>8.4571906233509591</v>
          </cell>
          <cell r="G35">
            <v>8.9470832020686899</v>
          </cell>
          <cell r="H35">
            <v>9.057744175662366</v>
          </cell>
          <cell r="I35">
            <v>9.1629611221581175</v>
          </cell>
          <cell r="J35">
            <v>9.219242640699262</v>
          </cell>
          <cell r="K35">
            <v>9.3295628280850433</v>
          </cell>
          <cell r="L35">
            <v>9.6429658839959327</v>
          </cell>
          <cell r="M35">
            <v>9.6208058572782722</v>
          </cell>
          <cell r="N35">
            <v>9.6638549638019846</v>
          </cell>
          <cell r="O35">
            <v>9.84799793966965</v>
          </cell>
          <cell r="P35">
            <v>10.023871377822296</v>
          </cell>
          <cell r="Q35">
            <v>10.21132823851295</v>
          </cell>
          <cell r="R35">
            <v>10.354662601162616</v>
          </cell>
          <cell r="S35">
            <v>10.31929937457933</v>
          </cell>
          <cell r="T35">
            <v>10.572217642250592</v>
          </cell>
          <cell r="U35">
            <v>10.817647889656557</v>
          </cell>
        </row>
        <row r="36">
          <cell r="B36">
            <v>8.19006616101864</v>
          </cell>
          <cell r="C36">
            <v>8.6644259237864159</v>
          </cell>
          <cell r="D36">
            <v>8.0643349096471475</v>
          </cell>
          <cell r="E36">
            <v>7.9553828640337345</v>
          </cell>
          <cell r="F36">
            <v>8.2322082525131268</v>
          </cell>
          <cell r="G36">
            <v>8.3869764667307543</v>
          </cell>
          <cell r="H36">
            <v>8.505327025686773</v>
          </cell>
          <cell r="I36">
            <v>8.6698663645233403</v>
          </cell>
          <cell r="J36">
            <v>8.7442711683930696</v>
          </cell>
          <cell r="K36">
            <v>8.8831318486993069</v>
          </cell>
          <cell r="L36">
            <v>9.1615898310342949</v>
          </cell>
          <cell r="M36">
            <v>9.211462239359026</v>
          </cell>
          <cell r="N36">
            <v>9.3269453225847805</v>
          </cell>
          <cell r="O36">
            <v>9.5627984320670851</v>
          </cell>
          <cell r="P36">
            <v>9.7583905446928085</v>
          </cell>
          <cell r="Q36">
            <v>9.9656144216930205</v>
          </cell>
          <cell r="R36">
            <v>10.151260489383992</v>
          </cell>
          <cell r="S36">
            <v>10.18117481610971</v>
          </cell>
          <cell r="T36">
            <v>10.41052732584911</v>
          </cell>
          <cell r="U36">
            <v>10.621180464091426</v>
          </cell>
        </row>
        <row r="37">
          <cell r="B37">
            <v>7.7735611880508584</v>
          </cell>
          <cell r="C37">
            <v>6.7766511464944017</v>
          </cell>
          <cell r="D37">
            <v>6.2641403749972406</v>
          </cell>
          <cell r="E37">
            <v>6.7045530798427748</v>
          </cell>
          <cell r="F37">
            <v>7.1007328807565386</v>
          </cell>
          <cell r="G37">
            <v>7.2841510002827912</v>
          </cell>
          <cell r="H37">
            <v>7.334779002543427</v>
          </cell>
          <cell r="I37">
            <v>7.5755522591564679</v>
          </cell>
          <cell r="J37">
            <v>7.7060951644433793</v>
          </cell>
          <cell r="K37">
            <v>7.9119738337645673</v>
          </cell>
          <cell r="L37">
            <v>8.2793291173872312</v>
          </cell>
          <cell r="M37">
            <v>8.4835712044650666</v>
          </cell>
          <cell r="N37">
            <v>8.7549670487389157</v>
          </cell>
          <cell r="O37">
            <v>8.7491416533163751</v>
          </cell>
          <cell r="P37">
            <v>9.026045445957104</v>
          </cell>
          <cell r="Q37">
            <v>9.3374681779294963</v>
          </cell>
          <cell r="R37">
            <v>9.6399540549527796</v>
          </cell>
          <cell r="S37">
            <v>9.6776091685542909</v>
          </cell>
          <cell r="T37">
            <v>9.847794804702664</v>
          </cell>
          <cell r="U37">
            <v>10.032495963810732</v>
          </cell>
        </row>
        <row r="38">
          <cell r="B38">
            <v>7.7713773129817598</v>
          </cell>
          <cell r="C38">
            <v>6.6651874728192109</v>
          </cell>
          <cell r="D38">
            <v>6.1454683080464827</v>
          </cell>
          <cell r="E38">
            <v>6.6262828738643629</v>
          </cell>
          <cell r="F38">
            <v>7.0446674421899553</v>
          </cell>
          <cell r="G38">
            <v>6.6157049694618806</v>
          </cell>
          <cell r="H38">
            <v>6.6629965419205748</v>
          </cell>
          <cell r="I38">
            <v>6.9307707269302163</v>
          </cell>
          <cell r="J38">
            <v>7.0782398749469877</v>
          </cell>
          <cell r="K38">
            <v>7.3219575718260392</v>
          </cell>
          <cell r="L38">
            <v>7.7168758745570329</v>
          </cell>
          <cell r="M38">
            <v>7.9919444954189665</v>
          </cell>
          <cell r="N38">
            <v>8.3346547613553614</v>
          </cell>
          <cell r="O38">
            <v>8.4124354173082914</v>
          </cell>
          <cell r="P38">
            <v>8.7844829943411415</v>
          </cell>
          <cell r="Q38">
            <v>9.1921055260782563</v>
          </cell>
          <cell r="R38">
            <v>9.6141764642937311</v>
          </cell>
          <cell r="S38">
            <v>9.6625622689910493</v>
          </cell>
          <cell r="T38">
            <v>9.8546673093194368</v>
          </cell>
          <cell r="U38">
            <v>10.061836900868441</v>
          </cell>
        </row>
        <row r="39">
          <cell r="B39">
            <v>7.8443877951222731</v>
          </cell>
          <cell r="C39">
            <v>6.7584216052266397</v>
          </cell>
          <cell r="D39">
            <v>6.2479762722972145</v>
          </cell>
          <cell r="E39">
            <v>6.7127121740798303</v>
          </cell>
          <cell r="F39">
            <v>7.1189899122542943</v>
          </cell>
          <cell r="G39">
            <v>6.2156654676186109</v>
          </cell>
          <cell r="H39">
            <v>6.3228477353265511</v>
          </cell>
          <cell r="I39">
            <v>6.5987508408005144</v>
          </cell>
          <cell r="J39">
            <v>6.7441547412854739</v>
          </cell>
          <cell r="K39">
            <v>6.985460544515206</v>
          </cell>
          <cell r="L39">
            <v>7.3672143104367729</v>
          </cell>
          <cell r="M39">
            <v>7.6717707446603729</v>
          </cell>
          <cell r="N39">
            <v>8.0225410727604167</v>
          </cell>
          <cell r="O39">
            <v>8.2920820870030827</v>
          </cell>
          <cell r="P39">
            <v>8.7170796727789863</v>
          </cell>
          <cell r="Q39">
            <v>9.1671890125146511</v>
          </cell>
          <cell r="R39">
            <v>9.6433492178229407</v>
          </cell>
          <cell r="S39">
            <v>9.7027703257246447</v>
          </cell>
          <cell r="T39">
            <v>9.9281767357352209</v>
          </cell>
          <cell r="U39">
            <v>10.180538573113216</v>
          </cell>
        </row>
        <row r="40">
          <cell r="B40">
            <v>7.9125706404620733</v>
          </cell>
          <cell r="C40">
            <v>6.8119857421432171</v>
          </cell>
          <cell r="D40">
            <v>6.2933554860378873</v>
          </cell>
          <cell r="E40">
            <v>6.7654796365846668</v>
          </cell>
          <cell r="F40">
            <v>7.1757438164104812</v>
          </cell>
          <cell r="G40">
            <v>6.4302954232276281</v>
          </cell>
          <cell r="H40">
            <v>6.5903511805826227</v>
          </cell>
          <cell r="I40">
            <v>6.8779671345367346</v>
          </cell>
          <cell r="J40">
            <v>7.0251182569708481</v>
          </cell>
          <cell r="K40">
            <v>7.2783168492844723</v>
          </cell>
          <cell r="L40">
            <v>7.6719797697455121</v>
          </cell>
          <cell r="M40">
            <v>7.999717943059653</v>
          </cell>
          <cell r="N40">
            <v>8.3628463792794765</v>
          </cell>
          <cell r="O40">
            <v>8.6451723587338201</v>
          </cell>
          <cell r="P40">
            <v>9.0936985188537314</v>
          </cell>
          <cell r="Q40">
            <v>9.5672759149147169</v>
          </cell>
          <cell r="R40">
            <v>10.067178164361005</v>
          </cell>
          <cell r="S40">
            <v>10.16208872937603</v>
          </cell>
          <cell r="T40">
            <v>10.412119764264784</v>
          </cell>
          <cell r="U40">
            <v>10.678607854854656</v>
          </cell>
        </row>
        <row r="41">
          <cell r="B41">
            <v>7.9370193682477739</v>
          </cell>
          <cell r="C41">
            <v>6.8866094678439618</v>
          </cell>
          <cell r="D41">
            <v>6.3606682591174835</v>
          </cell>
          <cell r="E41">
            <v>6.8233153236640192</v>
          </cell>
          <cell r="F41">
            <v>7.2275351506697652</v>
          </cell>
          <cell r="G41">
            <v>6.3283447175616443</v>
          </cell>
          <cell r="H41">
            <v>6.4980348177288274</v>
          </cell>
          <cell r="I41">
            <v>6.7745461151152533</v>
          </cell>
          <cell r="J41">
            <v>6.9208712357735749</v>
          </cell>
          <cell r="K41">
            <v>7.1522334923408311</v>
          </cell>
          <cell r="L41">
            <v>7.513285354452603</v>
          </cell>
          <cell r="M41">
            <v>7.8182969073893345</v>
          </cell>
          <cell r="N41">
            <v>8.1478148800131951</v>
          </cell>
          <cell r="O41">
            <v>8.3961716192368669</v>
          </cell>
          <cell r="P41">
            <v>8.799003848404924</v>
          </cell>
          <cell r="Q41">
            <v>9.2264037284043638</v>
          </cell>
          <cell r="R41">
            <v>9.6794548416877415</v>
          </cell>
          <cell r="S41">
            <v>9.7388003957458462</v>
          </cell>
          <cell r="T41">
            <v>9.964021589955232</v>
          </cell>
          <cell r="U41">
            <v>10.205415214333856</v>
          </cell>
        </row>
        <row r="42">
          <cell r="B42">
            <v>7.6482984718674301</v>
          </cell>
          <cell r="C42">
            <v>6.8708119893405826</v>
          </cell>
          <cell r="D42">
            <v>6.4250748688082044</v>
          </cell>
          <cell r="E42">
            <v>6.8666533789604811</v>
          </cell>
          <cell r="F42">
            <v>7.2619226252088751</v>
          </cell>
          <cell r="G42">
            <v>6.6648943996066166</v>
          </cell>
          <cell r="H42">
            <v>6.8364542520352165</v>
          </cell>
          <cell r="I42">
            <v>7.0941718464122205</v>
          </cell>
          <cell r="J42">
            <v>7.2319427075492451</v>
          </cell>
          <cell r="K42">
            <v>7.4545634696925154</v>
          </cell>
          <cell r="L42">
            <v>7.7858229658770401</v>
          </cell>
          <cell r="M42">
            <v>8.0499272526863681</v>
          </cell>
          <cell r="N42">
            <v>8.3380411889151116</v>
          </cell>
          <cell r="O42">
            <v>8.5445435638699347</v>
          </cell>
          <cell r="P42">
            <v>8.8829208813195493</v>
          </cell>
          <cell r="Q42">
            <v>9.2450227797377398</v>
          </cell>
          <cell r="R42">
            <v>9.6317915872967763</v>
          </cell>
          <cell r="S42">
            <v>9.657762634245179</v>
          </cell>
          <cell r="T42">
            <v>9.8381711188601848</v>
          </cell>
          <cell r="U42">
            <v>10.056554422412068</v>
          </cell>
        </row>
        <row r="43">
          <cell r="B43">
            <v>7.5052147715237947</v>
          </cell>
          <cell r="C43">
            <v>6.5576727472709671</v>
          </cell>
          <cell r="D43">
            <v>6.3357417922661634</v>
          </cell>
          <cell r="E43">
            <v>6.812947180373663</v>
          </cell>
          <cell r="F43">
            <v>7.2252871352171324</v>
          </cell>
          <cell r="G43">
            <v>6.9596537964762559</v>
          </cell>
          <cell r="H43">
            <v>7.1635587461151395</v>
          </cell>
          <cell r="I43">
            <v>7.4539713741503331</v>
          </cell>
          <cell r="J43">
            <v>7.635268742238253</v>
          </cell>
          <cell r="K43">
            <v>7.8914588791158087</v>
          </cell>
          <cell r="L43">
            <v>8.2883311041975176</v>
          </cell>
          <cell r="M43">
            <v>8.6505103961123595</v>
          </cell>
          <cell r="N43">
            <v>9.0061505605259153</v>
          </cell>
          <cell r="O43">
            <v>9.3347366116071697</v>
          </cell>
          <cell r="P43">
            <v>9.7963820564839388</v>
          </cell>
          <cell r="Q43">
            <v>10.272336293179292</v>
          </cell>
          <cell r="R43">
            <v>10.784986873570288</v>
          </cell>
          <cell r="S43">
            <v>10.949768624072329</v>
          </cell>
          <cell r="T43">
            <v>11.204363689858843</v>
          </cell>
          <cell r="U43">
            <v>11.498280549622224</v>
          </cell>
        </row>
        <row r="44">
          <cell r="B44">
            <v>7.8326106562648556</v>
          </cell>
          <cell r="C44">
            <v>7.1814015621976139</v>
          </cell>
          <cell r="D44">
            <v>6.9746077451273738</v>
          </cell>
          <cell r="E44">
            <v>7.1741196684771538</v>
          </cell>
          <cell r="F44">
            <v>7.4292517336638664</v>
          </cell>
          <cell r="G44">
            <v>7.9239380001582997</v>
          </cell>
          <cell r="H44">
            <v>8.0515902335053333</v>
          </cell>
          <cell r="I44">
            <v>8.2238278845374708</v>
          </cell>
          <cell r="J44">
            <v>8.5545263728752339</v>
          </cell>
          <cell r="K44">
            <v>8.8370133176520529</v>
          </cell>
          <cell r="L44">
            <v>9.2292971754315829</v>
          </cell>
          <cell r="M44">
            <v>9.6500260063369829</v>
          </cell>
          <cell r="N44">
            <v>9.7040839114628135</v>
          </cell>
          <cell r="O44">
            <v>9.9194510130885352</v>
          </cell>
          <cell r="P44">
            <v>10.276615034453235</v>
          </cell>
          <cell r="Q44">
            <v>10.668302030657541</v>
          </cell>
          <cell r="R44">
            <v>11.095348087464213</v>
          </cell>
          <cell r="S44">
            <v>11.206949382765828</v>
          </cell>
          <cell r="T44">
            <v>11.396859134328926</v>
          </cell>
          <cell r="U44">
            <v>11.592118004927459</v>
          </cell>
        </row>
        <row r="45">
          <cell r="B45">
            <v>8.4538024312822184</v>
          </cell>
          <cell r="C45">
            <v>7.5705528339648156</v>
          </cell>
          <cell r="D45">
            <v>7.3661629446529675</v>
          </cell>
          <cell r="E45">
            <v>7.5643975292107202</v>
          </cell>
          <cell r="F45">
            <v>7.8137634092983035</v>
          </cell>
          <cell r="G45">
            <v>9.0068572761901819</v>
          </cell>
          <cell r="H45">
            <v>9.0184379240615709</v>
          </cell>
          <cell r="I45">
            <v>9.1041938465704799</v>
          </cell>
          <cell r="J45">
            <v>9.3779714132404646</v>
          </cell>
          <cell r="K45">
            <v>9.540604346775682</v>
          </cell>
          <cell r="L45">
            <v>9.905911770516159</v>
          </cell>
          <cell r="M45">
            <v>10.162095839160601</v>
          </cell>
          <cell r="N45">
            <v>10.527110561360132</v>
          </cell>
          <cell r="O45">
            <v>10.683827158936806</v>
          </cell>
          <cell r="P45">
            <v>10.970245693543205</v>
          </cell>
          <cell r="Q45">
            <v>11.257672716912523</v>
          </cell>
          <cell r="R45">
            <v>11.5461708932836</v>
          </cell>
          <cell r="S45">
            <v>11.583715098807442</v>
          </cell>
          <cell r="T45">
            <v>11.842078118589976</v>
          </cell>
          <cell r="U45">
            <v>12.084752239025416</v>
          </cell>
        </row>
        <row r="46">
          <cell r="B46">
            <v>7.8278558156228764</v>
          </cell>
          <cell r="C46">
            <v>7.4139081955956039</v>
          </cell>
          <cell r="D46">
            <v>6.9134953668150487</v>
          </cell>
          <cell r="E46">
            <v>7.1889571321994801</v>
          </cell>
          <cell r="F46">
            <v>7.5381845843510469</v>
          </cell>
          <cell r="G46">
            <v>7.4986216397952106</v>
          </cell>
          <cell r="H46">
            <v>7.6317777196065606</v>
          </cell>
          <cell r="I46">
            <v>7.8401977067330293</v>
          </cell>
          <cell r="J46">
            <v>7.9961955464628227</v>
          </cell>
          <cell r="K46">
            <v>8.2031330367064381</v>
          </cell>
          <cell r="L46">
            <v>8.564455945238052</v>
          </cell>
          <cell r="M46">
            <v>8.7962982940095262</v>
          </cell>
          <cell r="N46">
            <v>9.0590065510587312</v>
          </cell>
          <cell r="O46">
            <v>9.2454601379429899</v>
          </cell>
          <cell r="P46">
            <v>9.5658536153826415</v>
          </cell>
          <cell r="Q46">
            <v>9.9091128334148326</v>
          </cell>
          <cell r="R46">
            <v>10.258250405480714</v>
          </cell>
          <cell r="S46">
            <v>10.307508742426302</v>
          </cell>
          <cell r="T46">
            <v>10.520988993971477</v>
          </cell>
          <cell r="U46">
            <v>10.748282088327329</v>
          </cell>
        </row>
      </sheetData>
      <sheetData sheetId="1" refreshError="1"/>
      <sheetData sheetId="2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und5"/>
      <sheetName val="Sheet2"/>
      <sheetName val="Sheet3"/>
      <sheetName val="CBCWPI7A"/>
      <sheetName val="fuelbudg"/>
    </sheetNames>
    <definedNames>
      <definedName name="Round5"/>
    </defined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1"/>
      <sheetName val="Sheet1"/>
      <sheetName val="Offer_Value"/>
      <sheetName val="_cashflow"/>
    </sheetNames>
    <sheetDataSet>
      <sheetData sheetId="0" refreshError="1"/>
      <sheetData sheetId="1" refreshError="1"/>
      <sheetData sheetId="2" refreshError="1">
        <row r="14">
          <cell r="B14">
            <v>37257</v>
          </cell>
          <cell r="C14">
            <v>37288</v>
          </cell>
          <cell r="D14">
            <v>37316</v>
          </cell>
          <cell r="E14">
            <v>37347</v>
          </cell>
          <cell r="F14">
            <v>37377</v>
          </cell>
          <cell r="G14">
            <v>37408</v>
          </cell>
          <cell r="H14">
            <v>37438</v>
          </cell>
          <cell r="I14">
            <v>37469</v>
          </cell>
          <cell r="J14">
            <v>37500</v>
          </cell>
          <cell r="K14">
            <v>37530</v>
          </cell>
          <cell r="L14">
            <v>37561</v>
          </cell>
          <cell r="M14">
            <v>37591</v>
          </cell>
          <cell r="N14">
            <v>37622</v>
          </cell>
          <cell r="O14">
            <v>37653</v>
          </cell>
          <cell r="P14">
            <v>37681</v>
          </cell>
          <cell r="Q14">
            <v>37712</v>
          </cell>
          <cell r="R14">
            <v>37742</v>
          </cell>
          <cell r="S14">
            <v>37773</v>
          </cell>
          <cell r="T14">
            <v>37803</v>
          </cell>
          <cell r="U14">
            <v>37834</v>
          </cell>
          <cell r="V14">
            <v>37865</v>
          </cell>
          <cell r="W14">
            <v>37895</v>
          </cell>
          <cell r="X14">
            <v>37926</v>
          </cell>
          <cell r="Y14">
            <v>37956</v>
          </cell>
          <cell r="Z14">
            <v>37987</v>
          </cell>
          <cell r="AA14">
            <v>38018</v>
          </cell>
          <cell r="AB14">
            <v>38047</v>
          </cell>
          <cell r="AC14">
            <v>38078</v>
          </cell>
          <cell r="AD14">
            <v>38108</v>
          </cell>
          <cell r="AE14">
            <v>38139</v>
          </cell>
        </row>
        <row r="15">
          <cell r="B15">
            <v>37287</v>
          </cell>
          <cell r="C15">
            <v>37318</v>
          </cell>
          <cell r="D15">
            <v>37346</v>
          </cell>
          <cell r="E15">
            <v>37377</v>
          </cell>
          <cell r="F15">
            <v>37407</v>
          </cell>
          <cell r="G15">
            <v>37438</v>
          </cell>
          <cell r="H15">
            <v>37468</v>
          </cell>
          <cell r="I15">
            <v>37499</v>
          </cell>
          <cell r="J15">
            <v>37530</v>
          </cell>
          <cell r="K15">
            <v>37560</v>
          </cell>
          <cell r="L15">
            <v>37591</v>
          </cell>
          <cell r="M15">
            <v>37621</v>
          </cell>
          <cell r="N15">
            <v>37652</v>
          </cell>
          <cell r="O15">
            <v>37683</v>
          </cell>
          <cell r="P15">
            <v>37711</v>
          </cell>
          <cell r="Q15">
            <v>37742</v>
          </cell>
          <cell r="R15">
            <v>37772</v>
          </cell>
          <cell r="S15">
            <v>37803</v>
          </cell>
          <cell r="T15">
            <v>37833</v>
          </cell>
          <cell r="U15">
            <v>37864</v>
          </cell>
          <cell r="V15">
            <v>37895</v>
          </cell>
          <cell r="W15">
            <v>37925</v>
          </cell>
          <cell r="X15">
            <v>37956</v>
          </cell>
          <cell r="Y15">
            <v>37986</v>
          </cell>
          <cell r="Z15">
            <v>38017</v>
          </cell>
          <cell r="AA15">
            <v>38048</v>
          </cell>
          <cell r="AB15">
            <v>38077</v>
          </cell>
          <cell r="AC15">
            <v>38108</v>
          </cell>
          <cell r="AD15">
            <v>38138</v>
          </cell>
          <cell r="AE15">
            <v>38169</v>
          </cell>
        </row>
        <row r="36">
          <cell r="B36">
            <v>31.835000000000001</v>
          </cell>
          <cell r="C36">
            <v>26.377940000000002</v>
          </cell>
          <cell r="D36">
            <v>27.690020000000001</v>
          </cell>
          <cell r="E36">
            <v>27.180595</v>
          </cell>
          <cell r="F36">
            <v>27.856515000000002</v>
          </cell>
          <cell r="G36">
            <v>28.502615000000002</v>
          </cell>
          <cell r="H36">
            <v>29.099015000000001</v>
          </cell>
          <cell r="I36">
            <v>29.645715000000003</v>
          </cell>
          <cell r="J36">
            <v>29.645715000000003</v>
          </cell>
          <cell r="K36">
            <v>29.884275000000002</v>
          </cell>
          <cell r="L36">
            <v>33.313575</v>
          </cell>
          <cell r="M36">
            <v>35.291635000000007</v>
          </cell>
          <cell r="N36">
            <v>36.156415000000003</v>
          </cell>
          <cell r="O36">
            <v>35.659415000000003</v>
          </cell>
          <cell r="P36">
            <v>34.834395000000001</v>
          </cell>
          <cell r="Q36">
            <v>32.81906</v>
          </cell>
          <cell r="R36">
            <v>32.918459999999996</v>
          </cell>
          <cell r="S36">
            <v>33.435339999999997</v>
          </cell>
          <cell r="T36">
            <v>33.783240000000006</v>
          </cell>
          <cell r="U36">
            <v>34.329939999999993</v>
          </cell>
          <cell r="V36">
            <v>34.419399999999996</v>
          </cell>
          <cell r="W36">
            <v>34.55856</v>
          </cell>
          <cell r="X36">
            <v>37.080835</v>
          </cell>
          <cell r="Y36">
            <v>38.641415000000002</v>
          </cell>
          <cell r="Z36">
            <v>39.648515000000003</v>
          </cell>
          <cell r="AA36">
            <v>38.893074999999996</v>
          </cell>
          <cell r="AB36">
            <v>37.561115000000001</v>
          </cell>
          <cell r="AC36">
            <v>35.00902</v>
          </cell>
          <cell r="AD36">
            <v>35.118360000000003</v>
          </cell>
          <cell r="AE36">
            <v>35.466259999999998</v>
          </cell>
        </row>
      </sheetData>
      <sheetData sheetId="3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INPUT TAB"/>
      <sheetName val="LeadSht"/>
      <sheetName val="$ &amp; KWH Rsbl"/>
      <sheetName val="Lost Factor"/>
      <sheetName val="Sch120Rsbl"/>
      <sheetName val="Bs Unbl Rt"/>
      <sheetName val="GPI"/>
      <sheetName val="Pended"/>
      <sheetName val="Target KWHs"/>
      <sheetName val="KWH Rsbl"/>
      <sheetName val="Sch_194"/>
      <sheetName val="Billing Loss"/>
      <sheetName val="Historical"/>
      <sheetName val="Sch194KWHs"/>
      <sheetName val="RateInc"/>
      <sheetName val="2-03 Rd Schd"/>
      <sheetName val="Page 1"/>
      <sheetName val="UnbDays"/>
      <sheetName val="Sch94Read"/>
      <sheetName val="Unbilled Revenue"/>
      <sheetName val="Billed KWHs"/>
      <sheetName val="APUA"/>
      <sheetName val="UnbLowIncJE"/>
      <sheetName val="Sch_120"/>
      <sheetName val="Sch120Read"/>
      <sheetName val="JE #s"/>
      <sheetName val="Sch94 Rlfwd"/>
      <sheetName val="Sch_194Rsbl"/>
      <sheetName val="UnbLowInc Rsbl"/>
      <sheetName val="INPUT TAB 2005"/>
      <sheetName val="IPOA20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11">
          <cell r="B11">
            <v>11862537</v>
          </cell>
        </row>
      </sheetData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mary_Exh_Wt-Flow_NCEMC"/>
      <sheetName val="Primary_Exh_Vol-Flow_NCEMC"/>
      <sheetName val="Primary_Exh_Temp_NCEMC"/>
      <sheetName val="Primary_Exh_Velocity_NCEMC"/>
      <sheetName val="Mixed_Exh_Wt-Flow_NCEMC"/>
      <sheetName val="Mixed_Exh_Vol-Flow_NCEMC"/>
      <sheetName val="Mixed_Exh_Temp_NCEMC"/>
      <sheetName val="Mixed_Exh_Velocity_NCEMC"/>
      <sheetName val="Net Power Output_NCEMC"/>
      <sheetName val="Net Heat Rate_NCEMC"/>
      <sheetName val="CALCS_Deck DUMPS &gt;"/>
      <sheetName val="Calcs-Defaults^"/>
      <sheetName val="Calcs_Rating"/>
      <sheetName val="SECFLOW"/>
      <sheetName val="DUMP_Rating_90conf"/>
      <sheetName val="Data-Table_NCEMC_Power_HeatRate"/>
      <sheetName val="Module1"/>
      <sheetName val="Global Defs Mod"/>
      <sheetName val="Module2"/>
      <sheetName val="Module3"/>
      <sheetName val="Module4"/>
      <sheetName val="Module5"/>
      <sheetName val="Module6"/>
      <sheetName val="Module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4">
          <cell r="E4">
            <v>81.5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E"/>
      <sheetName val="Simple Amort"/>
      <sheetName val="Cnst dd"/>
      <sheetName val="Municipal Bond Amort"/>
      <sheetName val="Mgmt Summary"/>
      <sheetName val="Pro Forma"/>
      <sheetName val="Summary"/>
      <sheetName val="Financial Assumptions"/>
      <sheetName val="Technical Assumptions"/>
      <sheetName val="Fixed O&amp;M"/>
      <sheetName val="Var O&amp;M - Power Pl Summary"/>
      <sheetName val="Variable O&amp;M - RO"/>
      <sheetName val="Variable O&amp;M - MSF-MED"/>
      <sheetName val="Capital Cost - Power Plant"/>
      <sheetName val="Capital Cost - Desal"/>
      <sheetName val="Degradation"/>
      <sheetName val="Revision Track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6">
          <cell r="C6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on Inputs"/>
      <sheetName val="Coversheet"/>
      <sheetName val="ABB GT24 LTSA "/>
      <sheetName val="Mobilization"/>
      <sheetName val="O &amp; M"/>
      <sheetName val="G &amp; A"/>
      <sheetName val="Labor &amp; Related"/>
      <sheetName val="Major Maint"/>
      <sheetName val="General Inputs"/>
    </sheetNames>
    <sheetDataSet>
      <sheetData sheetId="0" refreshError="1">
        <row r="6">
          <cell r="B6">
            <v>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5"/>
  <sheetViews>
    <sheetView showGridLines="0" tabSelected="1" workbookViewId="0">
      <selection activeCell="G13" sqref="G13"/>
    </sheetView>
  </sheetViews>
  <sheetFormatPr defaultColWidth="8.6640625" defaultRowHeight="15.6" x14ac:dyDescent="0.3"/>
  <cols>
    <col min="1" max="1" width="4.5546875" style="3" bestFit="1" customWidth="1"/>
    <col min="2" max="2" width="41.88671875" style="4" customWidth="1"/>
    <col min="3" max="4" width="19.6640625" style="6" customWidth="1"/>
    <col min="5" max="5" width="8.6640625" style="4"/>
    <col min="6" max="6" width="7.44140625" style="4" customWidth="1"/>
    <col min="7" max="16384" width="8.6640625" style="4"/>
  </cols>
  <sheetData>
    <row r="1" spans="1:6" ht="58.2" customHeight="1" x14ac:dyDescent="0.3">
      <c r="A1" s="239" t="s">
        <v>52</v>
      </c>
      <c r="B1" s="240"/>
      <c r="C1" s="240"/>
      <c r="D1" s="240"/>
    </row>
    <row r="3" spans="1:6" x14ac:dyDescent="0.3">
      <c r="B3" s="5" t="s">
        <v>9</v>
      </c>
      <c r="C3" s="6" t="s">
        <v>10</v>
      </c>
      <c r="D3" s="6" t="s">
        <v>11</v>
      </c>
    </row>
    <row r="4" spans="1:6" x14ac:dyDescent="0.3">
      <c r="C4" s="7" t="s">
        <v>8</v>
      </c>
      <c r="D4" s="8" t="s">
        <v>16</v>
      </c>
    </row>
    <row r="5" spans="1:6" ht="16.2" thickBot="1" x14ac:dyDescent="0.35">
      <c r="A5" s="39" t="s">
        <v>3</v>
      </c>
      <c r="B5" s="9"/>
      <c r="C5" s="10" t="s">
        <v>17</v>
      </c>
      <c r="D5" s="11" t="s">
        <v>50</v>
      </c>
    </row>
    <row r="6" spans="1:6" x14ac:dyDescent="0.3">
      <c r="A6" s="40">
        <v>1</v>
      </c>
      <c r="B6" s="12" t="s">
        <v>57</v>
      </c>
      <c r="C6" s="13"/>
      <c r="D6" s="14"/>
    </row>
    <row r="7" spans="1:6" x14ac:dyDescent="0.3">
      <c r="A7" s="40">
        <f>A6+1</f>
        <v>2</v>
      </c>
      <c r="B7" s="15" t="s">
        <v>26</v>
      </c>
      <c r="C7" s="16">
        <f>'Continuing Operations'!$D$26</f>
        <v>209.17514746007447</v>
      </c>
      <c r="D7" s="17">
        <f>'5-year Comparison'!$D$23</f>
        <v>209.17514746007447</v>
      </c>
    </row>
    <row r="8" spans="1:6" x14ac:dyDescent="0.3">
      <c r="A8" s="40">
        <f t="shared" ref="A8:A14" si="0">A7+1</f>
        <v>3</v>
      </c>
      <c r="B8" s="18" t="s">
        <v>18</v>
      </c>
      <c r="C8" s="19">
        <f>'5-year Comparison'!$D$11</f>
        <v>115.27793585826863</v>
      </c>
      <c r="D8" s="20">
        <f>'5-year Comparison'!$D$24</f>
        <v>147.7229260902518</v>
      </c>
    </row>
    <row r="9" spans="1:6" x14ac:dyDescent="0.3">
      <c r="A9" s="40">
        <f t="shared" si="0"/>
        <v>4</v>
      </c>
      <c r="B9" s="128" t="s">
        <v>58</v>
      </c>
      <c r="C9" s="183">
        <f>C7-C8</f>
        <v>93.897211601805836</v>
      </c>
      <c r="D9" s="184">
        <f>D7-D8</f>
        <v>61.452221369822666</v>
      </c>
    </row>
    <row r="10" spans="1:6" x14ac:dyDescent="0.3">
      <c r="A10" s="40">
        <f t="shared" si="0"/>
        <v>5</v>
      </c>
      <c r="B10" s="18"/>
      <c r="C10" s="21"/>
      <c r="D10" s="22"/>
    </row>
    <row r="11" spans="1:6" x14ac:dyDescent="0.3">
      <c r="A11" s="40">
        <f t="shared" si="0"/>
        <v>6</v>
      </c>
      <c r="B11" s="23" t="s">
        <v>62</v>
      </c>
      <c r="C11" s="24"/>
      <c r="D11" s="25"/>
    </row>
    <row r="12" spans="1:6" x14ac:dyDescent="0.3">
      <c r="A12" s="40">
        <f t="shared" si="0"/>
        <v>7</v>
      </c>
      <c r="B12" s="18" t="s">
        <v>26</v>
      </c>
      <c r="C12" s="26">
        <f>'5-year Comparison'!$D$15</f>
        <v>45.428536197272564</v>
      </c>
      <c r="D12" s="27">
        <f>'5-year Comparison'!$D$28</f>
        <v>45.428536197272564</v>
      </c>
    </row>
    <row r="13" spans="1:6" x14ac:dyDescent="0.3">
      <c r="A13" s="40">
        <f t="shared" si="0"/>
        <v>8</v>
      </c>
      <c r="B13" s="28" t="s">
        <v>18</v>
      </c>
      <c r="C13" s="29">
        <f>'5-year Comparison'!$D$16</f>
        <v>24.85319409830468</v>
      </c>
      <c r="D13" s="30">
        <f>'5-year Comparison'!$D$29</f>
        <v>31.730889152746602</v>
      </c>
    </row>
    <row r="14" spans="1:6" ht="16.2" thickBot="1" x14ac:dyDescent="0.35">
      <c r="A14" s="40">
        <f t="shared" si="0"/>
        <v>9</v>
      </c>
      <c r="B14" s="31" t="s">
        <v>59</v>
      </c>
      <c r="C14" s="32">
        <f t="shared" ref="C14:D14" si="1">C12-C13</f>
        <v>20.575342098967884</v>
      </c>
      <c r="D14" s="33">
        <f t="shared" si="1"/>
        <v>13.697647044525961</v>
      </c>
    </row>
    <row r="15" spans="1:6" x14ac:dyDescent="0.3">
      <c r="A15" s="40"/>
      <c r="B15" s="34"/>
      <c r="C15" s="35"/>
      <c r="D15" s="35"/>
    </row>
    <row r="16" spans="1:6" ht="34.5" customHeight="1" x14ac:dyDescent="0.3">
      <c r="A16" s="36"/>
      <c r="B16" s="237"/>
      <c r="C16" s="237"/>
      <c r="D16" s="237"/>
      <c r="E16" s="237"/>
      <c r="F16" s="237"/>
    </row>
    <row r="17" spans="1:6" x14ac:dyDescent="0.3">
      <c r="A17" s="36"/>
      <c r="B17" s="38"/>
    </row>
    <row r="18" spans="1:6" x14ac:dyDescent="0.3">
      <c r="A18" s="36"/>
    </row>
    <row r="19" spans="1:6" x14ac:dyDescent="0.3">
      <c r="A19" s="36"/>
    </row>
    <row r="20" spans="1:6" ht="32.25" customHeight="1" x14ac:dyDescent="0.3">
      <c r="A20" s="36"/>
      <c r="B20" s="237"/>
      <c r="C20" s="237"/>
      <c r="D20" s="237"/>
      <c r="E20" s="237"/>
      <c r="F20" s="237"/>
    </row>
    <row r="21" spans="1:6" x14ac:dyDescent="0.3">
      <c r="A21" s="36"/>
      <c r="B21" s="38"/>
    </row>
    <row r="22" spans="1:6" x14ac:dyDescent="0.3">
      <c r="A22" s="36"/>
    </row>
    <row r="23" spans="1:6" x14ac:dyDescent="0.3">
      <c r="A23" s="36"/>
      <c r="B23" s="38"/>
    </row>
    <row r="24" spans="1:6" x14ac:dyDescent="0.3">
      <c r="A24" s="36"/>
    </row>
    <row r="25" spans="1:6" ht="32.25" customHeight="1" x14ac:dyDescent="0.3">
      <c r="A25" s="36"/>
      <c r="B25" s="238"/>
      <c r="C25" s="238"/>
      <c r="D25" s="238"/>
      <c r="E25" s="238"/>
      <c r="F25" s="238"/>
    </row>
  </sheetData>
  <mergeCells count="4">
    <mergeCell ref="B16:F16"/>
    <mergeCell ref="B20:F20"/>
    <mergeCell ref="B25:F25"/>
    <mergeCell ref="A1:D1"/>
  </mergeCells>
  <printOptions horizontalCentered="1"/>
  <pageMargins left="1" right="1" top="2" bottom="1" header="1.5" footer="0.5"/>
  <pageSetup orientation="landscape" r:id="rId1"/>
  <headerFooter scaleWithDoc="0" alignWithMargins="0">
    <oddFooter>&amp;L&amp;"Times New Roman,Regular"&amp;12Tab: &amp;A
&amp;R&amp;"Times New Roman,Regular"&amp;12 Exh. CLS-5
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31"/>
  <sheetViews>
    <sheetView showGridLines="0" topLeftCell="B22" workbookViewId="0">
      <selection activeCell="C30" sqref="C30"/>
    </sheetView>
  </sheetViews>
  <sheetFormatPr defaultColWidth="8.6640625" defaultRowHeight="15.6" x14ac:dyDescent="0.3"/>
  <cols>
    <col min="1" max="1" width="17.6640625" style="41" customWidth="1"/>
    <col min="2" max="2" width="4.5546875" style="97" bestFit="1" customWidth="1"/>
    <col min="3" max="3" width="44.6640625" style="41" customWidth="1"/>
    <col min="4" max="9" width="13.5546875" style="41" bestFit="1" customWidth="1"/>
    <col min="10" max="10" width="10.44140625" style="41" hidden="1" customWidth="1"/>
    <col min="11" max="11" width="34.33203125" style="41" customWidth="1"/>
    <col min="12" max="12" width="18.33203125" style="41" customWidth="1"/>
    <col min="13" max="13" width="10.33203125" style="41" customWidth="1"/>
    <col min="14" max="14" width="20.6640625" style="41" customWidth="1"/>
    <col min="15" max="16" width="11.6640625" style="41" bestFit="1" customWidth="1"/>
    <col min="17" max="17" width="11.5546875" style="41" customWidth="1"/>
    <col min="18" max="18" width="12.44140625" style="41" customWidth="1"/>
    <col min="19" max="16384" width="8.6640625" style="41"/>
  </cols>
  <sheetData>
    <row r="1" spans="1:15" x14ac:dyDescent="0.3">
      <c r="A1" s="37"/>
    </row>
    <row r="2" spans="1:15" ht="50.4" customHeight="1" x14ac:dyDescent="0.3">
      <c r="A2" s="87"/>
      <c r="B2" s="242" t="s">
        <v>53</v>
      </c>
      <c r="C2" s="243"/>
      <c r="D2" s="243"/>
      <c r="E2" s="243"/>
      <c r="F2" s="243"/>
      <c r="G2" s="243"/>
      <c r="H2" s="243"/>
      <c r="I2" s="243"/>
    </row>
    <row r="3" spans="1:15" x14ac:dyDescent="0.3">
      <c r="A3" s="87"/>
    </row>
    <row r="4" spans="1:15" x14ac:dyDescent="0.3">
      <c r="N4" s="42"/>
    </row>
    <row r="5" spans="1:15" x14ac:dyDescent="0.3">
      <c r="A5" s="42"/>
      <c r="C5" s="42" t="s">
        <v>9</v>
      </c>
      <c r="D5" s="42" t="s">
        <v>10</v>
      </c>
      <c r="E5" s="42" t="s">
        <v>11</v>
      </c>
      <c r="F5" s="42" t="s">
        <v>12</v>
      </c>
      <c r="G5" s="42" t="s">
        <v>13</v>
      </c>
      <c r="H5" s="42" t="s">
        <v>14</v>
      </c>
      <c r="I5" s="42" t="s">
        <v>15</v>
      </c>
      <c r="O5" s="42"/>
    </row>
    <row r="6" spans="1:15" x14ac:dyDescent="0.3">
      <c r="B6" s="98"/>
      <c r="C6" s="43" t="s">
        <v>19</v>
      </c>
      <c r="O6" s="42"/>
    </row>
    <row r="7" spans="1:15" ht="16.8" thickBot="1" x14ac:dyDescent="0.4">
      <c r="B7" s="98"/>
      <c r="C7" s="44" t="s">
        <v>4</v>
      </c>
      <c r="D7" s="45" t="s">
        <v>2</v>
      </c>
      <c r="E7" s="241" t="s">
        <v>25</v>
      </c>
      <c r="F7" s="241"/>
      <c r="G7" s="241"/>
      <c r="H7" s="241"/>
      <c r="I7" s="241"/>
      <c r="O7" s="42"/>
    </row>
    <row r="8" spans="1:15" ht="16.2" thickBot="1" x14ac:dyDescent="0.35">
      <c r="B8" s="99" t="s">
        <v>3</v>
      </c>
      <c r="C8" s="46"/>
      <c r="D8" s="45" t="s">
        <v>2</v>
      </c>
      <c r="E8" s="47" t="s">
        <v>20</v>
      </c>
      <c r="F8" s="47" t="s">
        <v>21</v>
      </c>
      <c r="G8" s="47" t="s">
        <v>22</v>
      </c>
      <c r="H8" s="47" t="s">
        <v>23</v>
      </c>
      <c r="I8" s="47" t="s">
        <v>24</v>
      </c>
      <c r="J8" s="88" t="s">
        <v>1</v>
      </c>
      <c r="O8" s="42"/>
    </row>
    <row r="9" spans="1:15" x14ac:dyDescent="0.3">
      <c r="B9" s="98">
        <v>1</v>
      </c>
      <c r="C9" s="12" t="s">
        <v>57</v>
      </c>
      <c r="D9" s="185" t="s">
        <v>60</v>
      </c>
      <c r="E9" s="48"/>
      <c r="F9" s="48"/>
      <c r="G9" s="48"/>
      <c r="H9" s="49"/>
      <c r="I9" s="50"/>
      <c r="J9" s="89"/>
      <c r="O9" s="42"/>
    </row>
    <row r="10" spans="1:15" x14ac:dyDescent="0.3">
      <c r="B10" s="98">
        <f>B9+1</f>
        <v>2</v>
      </c>
      <c r="C10" s="15" t="s">
        <v>26</v>
      </c>
      <c r="D10" s="187">
        <f>NPV(0.0697,E10:I10)</f>
        <v>209.17514746007447</v>
      </c>
      <c r="E10" s="52">
        <f>ROUND('Continuing Operations'!D$21,0)</f>
        <v>51</v>
      </c>
      <c r="F10" s="52">
        <f>ROUND('Continuing Operations'!E$21,0)</f>
        <v>51</v>
      </c>
      <c r="G10" s="52">
        <f>ROUND('Continuing Operations'!F$21,0)</f>
        <v>50</v>
      </c>
      <c r="H10" s="52">
        <f>ROUND('Continuing Operations'!G$21,0)</f>
        <v>51</v>
      </c>
      <c r="I10" s="53">
        <f>ROUND('Continuing Operations'!H$21,0)</f>
        <v>52</v>
      </c>
      <c r="J10" s="90">
        <f>'Continuing Operations'!H21</f>
        <v>52</v>
      </c>
      <c r="O10" s="42"/>
    </row>
    <row r="11" spans="1:15" x14ac:dyDescent="0.3">
      <c r="B11" s="98">
        <f t="shared" ref="B11:B30" si="0">B10+1</f>
        <v>3</v>
      </c>
      <c r="C11" s="54" t="s">
        <v>18</v>
      </c>
      <c r="D11" s="55">
        <f>NPV(0.0697,E11:I11)</f>
        <v>115.27793585826863</v>
      </c>
      <c r="E11" s="56">
        <f>'No Hedging'!C24</f>
        <v>30.14</v>
      </c>
      <c r="F11" s="56">
        <f>'No Hedging'!D24</f>
        <v>29.168500000000002</v>
      </c>
      <c r="G11" s="56">
        <f>'No Hedging'!E24</f>
        <v>26.197712500000002</v>
      </c>
      <c r="H11" s="56">
        <f>'No Hedging'!F24</f>
        <v>26.227655312499998</v>
      </c>
      <c r="I11" s="57">
        <f>'No Hedging'!G24</f>
        <v>28.2583466953125</v>
      </c>
      <c r="J11" s="91" t="e">
        <f>'No Hedging'!#REF!</f>
        <v>#REF!</v>
      </c>
      <c r="O11" s="42"/>
    </row>
    <row r="12" spans="1:15" x14ac:dyDescent="0.3">
      <c r="B12" s="98">
        <f t="shared" si="0"/>
        <v>4</v>
      </c>
      <c r="C12" s="128" t="s">
        <v>58</v>
      </c>
      <c r="D12" s="59">
        <f>'Continuing Operations'!D26-D11</f>
        <v>93.897211601805836</v>
      </c>
      <c r="E12" s="188">
        <f>E10-E11</f>
        <v>20.86</v>
      </c>
      <c r="F12" s="188">
        <f>F10-F11</f>
        <v>21.831499999999998</v>
      </c>
      <c r="G12" s="188">
        <f t="shared" ref="G12:J12" si="1">G10-G11</f>
        <v>23.802287499999998</v>
      </c>
      <c r="H12" s="188">
        <f t="shared" si="1"/>
        <v>24.772344687500002</v>
      </c>
      <c r="I12" s="189">
        <f t="shared" si="1"/>
        <v>23.7416533046875</v>
      </c>
      <c r="J12" s="92" t="e">
        <f t="shared" si="1"/>
        <v>#REF!</v>
      </c>
      <c r="O12" s="42"/>
    </row>
    <row r="13" spans="1:15" x14ac:dyDescent="0.3">
      <c r="B13" s="98">
        <f t="shared" si="0"/>
        <v>5</v>
      </c>
      <c r="C13" s="54"/>
      <c r="D13" s="60"/>
      <c r="E13" s="61"/>
      <c r="F13" s="61"/>
      <c r="G13" s="61"/>
      <c r="H13" s="61"/>
      <c r="I13" s="62"/>
      <c r="J13" s="91"/>
    </row>
    <row r="14" spans="1:15" x14ac:dyDescent="0.3">
      <c r="B14" s="98">
        <f t="shared" si="0"/>
        <v>6</v>
      </c>
      <c r="C14" s="23" t="s">
        <v>62</v>
      </c>
      <c r="D14" s="186" t="s">
        <v>61</v>
      </c>
      <c r="E14" s="63"/>
      <c r="F14" s="63"/>
      <c r="G14" s="63"/>
      <c r="H14" s="64"/>
      <c r="I14" s="65"/>
      <c r="J14" s="93"/>
      <c r="O14" s="42"/>
    </row>
    <row r="15" spans="1:15" x14ac:dyDescent="0.3">
      <c r="B15" s="98">
        <f t="shared" si="0"/>
        <v>7</v>
      </c>
      <c r="C15" s="54" t="s">
        <v>26</v>
      </c>
      <c r="D15" s="66">
        <f>AVERAGE('5-year Comparison'!$E15:$I15)</f>
        <v>45.428536197272564</v>
      </c>
      <c r="E15" s="67">
        <f>'Continuing Operations'!D24</f>
        <v>40.932757211463944</v>
      </c>
      <c r="F15" s="67">
        <f>'Continuing Operations'!E24</f>
        <v>42.031222708357035</v>
      </c>
      <c r="G15" s="67">
        <f>'Continuing Operations'!F24</f>
        <v>45.852801350151026</v>
      </c>
      <c r="H15" s="67">
        <f>'Continuing Operations'!G24</f>
        <v>48.743238574343692</v>
      </c>
      <c r="I15" s="68">
        <f>'Continuing Operations'!H24</f>
        <v>49.582661142047101</v>
      </c>
      <c r="J15" s="94">
        <f>ROUND('Continuing Operations'!H24,0)</f>
        <v>50</v>
      </c>
      <c r="O15" s="42"/>
    </row>
    <row r="16" spans="1:15" x14ac:dyDescent="0.3">
      <c r="B16" s="98">
        <f t="shared" si="0"/>
        <v>8</v>
      </c>
      <c r="C16" s="58" t="s">
        <v>18</v>
      </c>
      <c r="D16" s="69">
        <f>AVERAGE('5-year Comparison'!$E16:$I16)</f>
        <v>24.85319409830468</v>
      </c>
      <c r="E16" s="70">
        <f>'No Hedging'!C28</f>
        <v>24.19045690889261</v>
      </c>
      <c r="F16" s="70">
        <f>'No Hedging'!D28</f>
        <v>24.038974893504161</v>
      </c>
      <c r="G16" s="70">
        <f>'No Hedging'!E28</f>
        <v>24.024770141817367</v>
      </c>
      <c r="H16" s="70">
        <f>'No Hedging'!F28</f>
        <v>25.067075689075299</v>
      </c>
      <c r="I16" s="71">
        <f>'No Hedging'!G28</f>
        <v>26.944692858233967</v>
      </c>
      <c r="J16" s="95">
        <f>ROUND('No Hedging'!G28,0)</f>
        <v>27</v>
      </c>
      <c r="O16" s="42"/>
    </row>
    <row r="17" spans="2:15" ht="16.2" thickBot="1" x14ac:dyDescent="0.35">
      <c r="B17" s="98">
        <f t="shared" si="0"/>
        <v>9</v>
      </c>
      <c r="C17" s="31" t="s">
        <v>59</v>
      </c>
      <c r="D17" s="72">
        <f>D15-D16</f>
        <v>20.575342098967884</v>
      </c>
      <c r="E17" s="73">
        <f>E15-E16</f>
        <v>16.742300302571334</v>
      </c>
      <c r="F17" s="73">
        <f t="shared" ref="F17:J17" si="2">F15-F16</f>
        <v>17.992247814852874</v>
      </c>
      <c r="G17" s="73">
        <f t="shared" si="2"/>
        <v>21.828031208333659</v>
      </c>
      <c r="H17" s="73">
        <f t="shared" si="2"/>
        <v>23.676162885268393</v>
      </c>
      <c r="I17" s="74">
        <f t="shared" si="2"/>
        <v>22.637968283813134</v>
      </c>
      <c r="J17" s="96">
        <f t="shared" si="2"/>
        <v>23</v>
      </c>
      <c r="O17" s="42"/>
    </row>
    <row r="18" spans="2:15" x14ac:dyDescent="0.3">
      <c r="B18" s="98">
        <f t="shared" si="0"/>
        <v>10</v>
      </c>
      <c r="O18" s="42"/>
    </row>
    <row r="19" spans="2:15" x14ac:dyDescent="0.3">
      <c r="B19" s="98">
        <f t="shared" si="0"/>
        <v>11</v>
      </c>
      <c r="C19" s="43" t="s">
        <v>51</v>
      </c>
      <c r="O19" s="42"/>
    </row>
    <row r="20" spans="2:15" x14ac:dyDescent="0.3">
      <c r="B20" s="98">
        <f t="shared" si="0"/>
        <v>12</v>
      </c>
      <c r="C20" s="75"/>
      <c r="D20" s="76"/>
      <c r="E20" s="241" t="s">
        <v>25</v>
      </c>
      <c r="F20" s="241"/>
      <c r="G20" s="241"/>
      <c r="H20" s="241"/>
      <c r="I20" s="241"/>
      <c r="O20" s="42"/>
    </row>
    <row r="21" spans="2:15" ht="16.2" thickBot="1" x14ac:dyDescent="0.35">
      <c r="B21" s="98">
        <f t="shared" si="0"/>
        <v>13</v>
      </c>
      <c r="C21" s="46"/>
      <c r="D21" s="76"/>
      <c r="E21" s="47" t="s">
        <v>20</v>
      </c>
      <c r="F21" s="47" t="s">
        <v>21</v>
      </c>
      <c r="G21" s="47" t="s">
        <v>22</v>
      </c>
      <c r="H21" s="47" t="s">
        <v>23</v>
      </c>
      <c r="I21" s="47" t="s">
        <v>24</v>
      </c>
      <c r="L21" s="42"/>
    </row>
    <row r="22" spans="2:15" x14ac:dyDescent="0.3">
      <c r="B22" s="98">
        <f t="shared" si="0"/>
        <v>14</v>
      </c>
      <c r="C22" s="12" t="s">
        <v>57</v>
      </c>
      <c r="D22" s="185" t="s">
        <v>60</v>
      </c>
      <c r="E22" s="48"/>
      <c r="F22" s="48"/>
      <c r="G22" s="48"/>
      <c r="H22" s="49"/>
      <c r="I22" s="50"/>
      <c r="L22" s="42"/>
    </row>
    <row r="23" spans="2:15" x14ac:dyDescent="0.3">
      <c r="B23" s="98">
        <f t="shared" si="0"/>
        <v>15</v>
      </c>
      <c r="C23" s="15" t="s">
        <v>26</v>
      </c>
      <c r="D23" s="51">
        <f>NPV(0.0697,E23:I23)</f>
        <v>209.17514746007447</v>
      </c>
      <c r="E23" s="52">
        <f>ROUND('Continuing Operations'!D$21,0)</f>
        <v>51</v>
      </c>
      <c r="F23" s="52">
        <f>ROUND('Continuing Operations'!E$21,0)</f>
        <v>51</v>
      </c>
      <c r="G23" s="52">
        <f>ROUND('Continuing Operations'!F$21,0)</f>
        <v>50</v>
      </c>
      <c r="H23" s="52">
        <f>ROUND('Continuing Operations'!G$21,0)</f>
        <v>51</v>
      </c>
      <c r="I23" s="53">
        <f>ROUND('Continuing Operations'!H$21,0)</f>
        <v>52</v>
      </c>
      <c r="L23" s="42"/>
    </row>
    <row r="24" spans="2:15" x14ac:dyDescent="0.3">
      <c r="B24" s="98">
        <f t="shared" si="0"/>
        <v>16</v>
      </c>
      <c r="C24" s="54" t="s">
        <v>18</v>
      </c>
      <c r="D24" s="55">
        <f>NPV(0.0697,E24:I24)</f>
        <v>147.7229260902518</v>
      </c>
      <c r="E24" s="56">
        <f>Hedging!C24</f>
        <v>39.14</v>
      </c>
      <c r="F24" s="56">
        <f>Hedging!D24</f>
        <v>38.168500000000002</v>
      </c>
      <c r="G24" s="56">
        <f>Hedging!E24</f>
        <v>34.197712500000002</v>
      </c>
      <c r="H24" s="56">
        <f>Hedging!F24</f>
        <v>33.227655312499998</v>
      </c>
      <c r="I24" s="57">
        <f>Hedging!G24</f>
        <v>34.258346695312497</v>
      </c>
      <c r="L24" s="42"/>
    </row>
    <row r="25" spans="2:15" x14ac:dyDescent="0.3">
      <c r="B25" s="98">
        <f t="shared" si="0"/>
        <v>17</v>
      </c>
      <c r="C25" s="128" t="s">
        <v>58</v>
      </c>
      <c r="D25" s="59">
        <f>D23-D24</f>
        <v>61.452221369822666</v>
      </c>
      <c r="E25" s="52">
        <f>E23-E24</f>
        <v>11.86</v>
      </c>
      <c r="F25" s="52">
        <f>F23-F24</f>
        <v>12.831499999999998</v>
      </c>
      <c r="G25" s="52">
        <f t="shared" ref="G25:I25" si="3">G23-G24</f>
        <v>15.802287499999998</v>
      </c>
      <c r="H25" s="52">
        <f t="shared" si="3"/>
        <v>17.772344687500002</v>
      </c>
      <c r="I25" s="53">
        <f t="shared" si="3"/>
        <v>17.741653304687503</v>
      </c>
    </row>
    <row r="26" spans="2:15" x14ac:dyDescent="0.3">
      <c r="B26" s="98">
        <f t="shared" si="0"/>
        <v>18</v>
      </c>
      <c r="C26" s="77"/>
      <c r="D26" s="60"/>
      <c r="E26" s="61"/>
      <c r="F26" s="61"/>
      <c r="G26" s="61"/>
      <c r="H26" s="61"/>
      <c r="I26" s="62"/>
    </row>
    <row r="27" spans="2:15" x14ac:dyDescent="0.3">
      <c r="B27" s="98">
        <f t="shared" si="0"/>
        <v>19</v>
      </c>
      <c r="C27" s="23" t="s">
        <v>62</v>
      </c>
      <c r="D27" s="186" t="s">
        <v>61</v>
      </c>
      <c r="E27" s="63"/>
      <c r="F27" s="63"/>
      <c r="G27" s="63"/>
      <c r="H27" s="64"/>
      <c r="I27" s="65"/>
    </row>
    <row r="28" spans="2:15" x14ac:dyDescent="0.3">
      <c r="B28" s="98">
        <f t="shared" si="0"/>
        <v>20</v>
      </c>
      <c r="C28" s="54" t="s">
        <v>26</v>
      </c>
      <c r="D28" s="78">
        <f>AVERAGE(E28:I28)</f>
        <v>45.428536197272564</v>
      </c>
      <c r="E28" s="79">
        <f>E15</f>
        <v>40.932757211463944</v>
      </c>
      <c r="F28" s="79">
        <f>F15</f>
        <v>42.031222708357035</v>
      </c>
      <c r="G28" s="79">
        <f>G15</f>
        <v>45.852801350151026</v>
      </c>
      <c r="H28" s="79">
        <f>H15</f>
        <v>48.743238574343692</v>
      </c>
      <c r="I28" s="80">
        <f>I15</f>
        <v>49.582661142047101</v>
      </c>
    </row>
    <row r="29" spans="2:15" x14ac:dyDescent="0.3">
      <c r="B29" s="98">
        <f t="shared" si="0"/>
        <v>21</v>
      </c>
      <c r="C29" s="58" t="s">
        <v>18</v>
      </c>
      <c r="D29" s="81">
        <f>AVERAGE(E29:I29)</f>
        <v>31.730889152746602</v>
      </c>
      <c r="E29" s="82">
        <f>Hedging!C28</f>
        <v>31.413884652092133</v>
      </c>
      <c r="F29" s="82">
        <f>Hedging!D28</f>
        <v>31.456249489096582</v>
      </c>
      <c r="G29" s="82">
        <f>Hedging!E28</f>
        <v>31.361218357841533</v>
      </c>
      <c r="H29" s="82">
        <f>Hedging!F28</f>
        <v>31.757324120847965</v>
      </c>
      <c r="I29" s="83">
        <f>Hedging!G28</f>
        <v>32.665769143854789</v>
      </c>
    </row>
    <row r="30" spans="2:15" ht="16.2" thickBot="1" x14ac:dyDescent="0.35">
      <c r="B30" s="98">
        <f t="shared" si="0"/>
        <v>22</v>
      </c>
      <c r="C30" s="31" t="s">
        <v>59</v>
      </c>
      <c r="D30" s="84">
        <f>D28-D29</f>
        <v>13.697647044525961</v>
      </c>
      <c r="E30" s="85">
        <f>E28-E29</f>
        <v>9.5188725593718111</v>
      </c>
      <c r="F30" s="85">
        <f t="shared" ref="F30:I30" si="4">F28-F29</f>
        <v>10.574973219260453</v>
      </c>
      <c r="G30" s="85">
        <f t="shared" si="4"/>
        <v>14.491582992309493</v>
      </c>
      <c r="H30" s="85">
        <f t="shared" si="4"/>
        <v>16.985914453495727</v>
      </c>
      <c r="I30" s="86">
        <f t="shared" si="4"/>
        <v>16.916891998192312</v>
      </c>
    </row>
    <row r="31" spans="2:15" x14ac:dyDescent="0.3">
      <c r="B31" s="98"/>
    </row>
  </sheetData>
  <mergeCells count="3">
    <mergeCell ref="E7:I7"/>
    <mergeCell ref="E20:I20"/>
    <mergeCell ref="B2:I2"/>
  </mergeCells>
  <printOptions horizontalCentered="1"/>
  <pageMargins left="1" right="1" top="1" bottom="1" header="0.5" footer="0.5"/>
  <pageSetup scale="87" orientation="landscape" r:id="rId1"/>
  <headerFooter scaleWithDoc="0" alignWithMargins="0">
    <oddFooter>&amp;L&amp;"Times New Roman,Regular"&amp;12Tab: &amp;A
&amp;R&amp;"Times New Roman,Regular"&amp;12Exh. CLS-5
Page &amp;P of &amp;N</oddFooter>
  </headerFooter>
  <ignoredErrors>
    <ignoredError sqref="D11:D13 D17" calculatedColumn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7"/>
  <sheetViews>
    <sheetView showGridLines="0" topLeftCell="A10" zoomScaleNormal="100" workbookViewId="0">
      <selection activeCell="B10" sqref="B10"/>
    </sheetView>
  </sheetViews>
  <sheetFormatPr defaultColWidth="8.6640625" defaultRowHeight="15.6" x14ac:dyDescent="0.3"/>
  <cols>
    <col min="1" max="1" width="4.5546875" style="97" bestFit="1" customWidth="1"/>
    <col min="2" max="2" width="30.5546875" style="41" customWidth="1"/>
    <col min="3" max="3" width="14.33203125" style="41" hidden="1" customWidth="1"/>
    <col min="4" max="8" width="14.33203125" style="41" customWidth="1"/>
    <col min="9" max="16384" width="8.6640625" style="41"/>
  </cols>
  <sheetData>
    <row r="1" spans="1:8" x14ac:dyDescent="0.3">
      <c r="B1" s="37"/>
    </row>
    <row r="2" spans="1:8" ht="15.6" customHeight="1" x14ac:dyDescent="0.3">
      <c r="A2" s="244" t="s">
        <v>54</v>
      </c>
      <c r="B2" s="244"/>
      <c r="C2" s="244"/>
      <c r="D2" s="244"/>
      <c r="E2" s="244"/>
      <c r="F2" s="244"/>
      <c r="G2" s="244"/>
      <c r="H2" s="244"/>
    </row>
    <row r="3" spans="1:8" x14ac:dyDescent="0.3">
      <c r="C3" s="100">
        <v>1</v>
      </c>
      <c r="D3" s="76"/>
      <c r="E3" s="76"/>
    </row>
    <row r="4" spans="1:8" x14ac:dyDescent="0.3">
      <c r="B4" s="76"/>
      <c r="C4" s="76"/>
      <c r="D4" s="241" t="s">
        <v>25</v>
      </c>
      <c r="E4" s="241"/>
      <c r="F4" s="241"/>
      <c r="G4" s="241"/>
      <c r="H4" s="241"/>
    </row>
    <row r="5" spans="1:8" ht="16.2" thickBot="1" x14ac:dyDescent="0.35">
      <c r="A5" s="99" t="s">
        <v>3</v>
      </c>
      <c r="B5" s="101" t="s">
        <v>4</v>
      </c>
      <c r="C5" s="102" t="s">
        <v>0</v>
      </c>
      <c r="D5" s="47" t="s">
        <v>20</v>
      </c>
      <c r="E5" s="47" t="s">
        <v>21</v>
      </c>
      <c r="F5" s="47" t="s">
        <v>22</v>
      </c>
      <c r="G5" s="47" t="s">
        <v>23</v>
      </c>
      <c r="H5" s="47" t="s">
        <v>24</v>
      </c>
    </row>
    <row r="6" spans="1:8" x14ac:dyDescent="0.3">
      <c r="A6" s="98">
        <v>1</v>
      </c>
      <c r="B6" s="103" t="s">
        <v>36</v>
      </c>
      <c r="C6" s="104"/>
      <c r="D6" s="105">
        <v>185</v>
      </c>
      <c r="E6" s="105">
        <v>185</v>
      </c>
      <c r="F6" s="105">
        <v>185</v>
      </c>
      <c r="G6" s="105">
        <v>185</v>
      </c>
      <c r="H6" s="106">
        <v>185</v>
      </c>
    </row>
    <row r="7" spans="1:8" x14ac:dyDescent="0.3">
      <c r="A7" s="98">
        <f>A6+1</f>
        <v>2</v>
      </c>
      <c r="B7" s="107" t="s">
        <v>27</v>
      </c>
      <c r="C7" s="108"/>
      <c r="D7" s="108">
        <v>1245945.875</v>
      </c>
      <c r="E7" s="108">
        <v>1213383.6875</v>
      </c>
      <c r="F7" s="108">
        <v>1090445.9166666665</v>
      </c>
      <c r="G7" s="108">
        <v>1046298.9635416667</v>
      </c>
      <c r="H7" s="109">
        <v>1048753.7135416667</v>
      </c>
    </row>
    <row r="8" spans="1:8" x14ac:dyDescent="0.3">
      <c r="A8" s="98">
        <f t="shared" ref="A8:A27" si="0">A7+1</f>
        <v>3</v>
      </c>
      <c r="B8" s="110" t="s">
        <v>28</v>
      </c>
      <c r="C8" s="111"/>
      <c r="D8" s="111">
        <f t="shared" ref="D8:H8" si="1">D7/(D6*8760)</f>
        <v>0.76881764469949398</v>
      </c>
      <c r="E8" s="111">
        <f t="shared" si="1"/>
        <v>0.74872497068986799</v>
      </c>
      <c r="F8" s="111">
        <f t="shared" si="1"/>
        <v>0.67286555391007441</v>
      </c>
      <c r="G8" s="111">
        <f t="shared" si="1"/>
        <v>0.645624437579703</v>
      </c>
      <c r="H8" s="112">
        <f t="shared" si="1"/>
        <v>0.64713915435126912</v>
      </c>
    </row>
    <row r="9" spans="1:8" s="43" customFormat="1" x14ac:dyDescent="0.3">
      <c r="A9" s="98">
        <f t="shared" si="0"/>
        <v>4</v>
      </c>
      <c r="B9" s="107"/>
      <c r="C9" s="108"/>
      <c r="D9" s="108"/>
      <c r="E9" s="108"/>
      <c r="F9" s="108"/>
      <c r="G9" s="108"/>
      <c r="H9" s="109"/>
    </row>
    <row r="10" spans="1:8" s="43" customFormat="1" x14ac:dyDescent="0.3">
      <c r="A10" s="98">
        <f t="shared" si="0"/>
        <v>5</v>
      </c>
      <c r="B10" s="113" t="s">
        <v>63</v>
      </c>
      <c r="C10" s="114"/>
      <c r="D10" s="114"/>
      <c r="E10" s="114"/>
      <c r="F10" s="114"/>
      <c r="G10" s="114"/>
      <c r="H10" s="115"/>
    </row>
    <row r="11" spans="1:8" s="43" customFormat="1" x14ac:dyDescent="0.3">
      <c r="A11" s="98">
        <f t="shared" si="0"/>
        <v>6</v>
      </c>
      <c r="B11" s="116" t="s">
        <v>29</v>
      </c>
      <c r="C11" s="117"/>
      <c r="D11" s="118">
        <v>13.997499999999999</v>
      </c>
      <c r="E11" s="118">
        <v>12.689166666666667</v>
      </c>
      <c r="F11" s="118">
        <v>11.931666666666667</v>
      </c>
      <c r="G11" s="118">
        <v>12.3</v>
      </c>
      <c r="H11" s="119">
        <v>12.741666666666667</v>
      </c>
    </row>
    <row r="12" spans="1:8" x14ac:dyDescent="0.3">
      <c r="A12" s="98">
        <f t="shared" si="0"/>
        <v>7</v>
      </c>
      <c r="B12" s="120" t="s">
        <v>5</v>
      </c>
      <c r="C12" s="121"/>
      <c r="D12" s="122">
        <v>3.3649999999999998</v>
      </c>
      <c r="E12" s="122">
        <v>2.6941666666666668</v>
      </c>
      <c r="F12" s="122">
        <v>2.6433333333333331</v>
      </c>
      <c r="G12" s="122">
        <v>2.79</v>
      </c>
      <c r="H12" s="123">
        <v>2.8158333333333334</v>
      </c>
    </row>
    <row r="13" spans="1:8" x14ac:dyDescent="0.3">
      <c r="A13" s="98">
        <f t="shared" si="0"/>
        <v>8</v>
      </c>
      <c r="B13" s="116" t="s">
        <v>30</v>
      </c>
      <c r="C13" s="117"/>
      <c r="D13" s="118">
        <v>13.875</v>
      </c>
      <c r="E13" s="118">
        <v>14.570833333333333</v>
      </c>
      <c r="F13" s="118">
        <v>15.061666666666667</v>
      </c>
      <c r="G13" s="118">
        <v>15.07</v>
      </c>
      <c r="H13" s="119">
        <v>15.3325</v>
      </c>
    </row>
    <row r="14" spans="1:8" x14ac:dyDescent="0.3">
      <c r="A14" s="98">
        <f t="shared" si="0"/>
        <v>9</v>
      </c>
      <c r="B14" s="120" t="s">
        <v>7</v>
      </c>
      <c r="C14" s="121"/>
      <c r="D14" s="122">
        <v>17</v>
      </c>
      <c r="E14" s="122">
        <v>18</v>
      </c>
      <c r="F14" s="122">
        <v>18</v>
      </c>
      <c r="G14" s="122">
        <v>18</v>
      </c>
      <c r="H14" s="123">
        <v>18</v>
      </c>
    </row>
    <row r="15" spans="1:8" x14ac:dyDescent="0.3">
      <c r="A15" s="98">
        <f t="shared" si="0"/>
        <v>10</v>
      </c>
      <c r="B15" s="124" t="s">
        <v>63</v>
      </c>
      <c r="C15" s="125"/>
      <c r="D15" s="126">
        <f t="shared" ref="D15:H15" si="2">SUM(D11:D14)</f>
        <v>48.237499999999997</v>
      </c>
      <c r="E15" s="126">
        <f t="shared" si="2"/>
        <v>47.954166666666666</v>
      </c>
      <c r="F15" s="126">
        <f t="shared" si="2"/>
        <v>47.63666666666667</v>
      </c>
      <c r="G15" s="126">
        <f t="shared" si="2"/>
        <v>48.16</v>
      </c>
      <c r="H15" s="127">
        <f t="shared" si="2"/>
        <v>48.89</v>
      </c>
    </row>
    <row r="16" spans="1:8" x14ac:dyDescent="0.3">
      <c r="A16" s="182">
        <f t="shared" si="0"/>
        <v>11</v>
      </c>
      <c r="B16" s="190"/>
      <c r="C16" s="191"/>
      <c r="D16" s="192"/>
      <c r="E16" s="192"/>
      <c r="F16" s="192"/>
      <c r="G16" s="192"/>
      <c r="H16" s="193"/>
    </row>
    <row r="17" spans="1:8" x14ac:dyDescent="0.3">
      <c r="A17" s="182">
        <f t="shared" si="0"/>
        <v>12</v>
      </c>
      <c r="B17" s="194" t="s">
        <v>31</v>
      </c>
      <c r="C17" s="195"/>
      <c r="D17" s="196"/>
      <c r="E17" s="196"/>
      <c r="F17" s="196"/>
      <c r="G17" s="196"/>
      <c r="H17" s="197"/>
    </row>
    <row r="18" spans="1:8" s="43" customFormat="1" x14ac:dyDescent="0.3">
      <c r="A18" s="98">
        <f t="shared" si="0"/>
        <v>13</v>
      </c>
      <c r="B18" s="190" t="s">
        <v>33</v>
      </c>
      <c r="C18" s="209"/>
      <c r="D18" s="210">
        <f>ROUND(10*185/677,0)</f>
        <v>3</v>
      </c>
      <c r="E18" s="210">
        <f>10*185/677</f>
        <v>2.7326440177252587</v>
      </c>
      <c r="F18" s="210">
        <f t="shared" ref="F18:H18" si="3">10*185/677</f>
        <v>2.7326440177252587</v>
      </c>
      <c r="G18" s="210">
        <f t="shared" si="3"/>
        <v>2.7326440177252587</v>
      </c>
      <c r="H18" s="211">
        <f t="shared" si="3"/>
        <v>2.7326440177252587</v>
      </c>
    </row>
    <row r="19" spans="1:8" x14ac:dyDescent="0.3">
      <c r="A19" s="98">
        <f t="shared" si="0"/>
        <v>14</v>
      </c>
      <c r="B19" s="194" t="s">
        <v>32</v>
      </c>
      <c r="C19" s="198"/>
      <c r="D19" s="199">
        <f t="shared" ref="D19:H19" si="4">SUM(D18)</f>
        <v>3</v>
      </c>
      <c r="E19" s="199">
        <f t="shared" si="4"/>
        <v>2.7326440177252587</v>
      </c>
      <c r="F19" s="199">
        <f t="shared" si="4"/>
        <v>2.7326440177252587</v>
      </c>
      <c r="G19" s="199">
        <f t="shared" si="4"/>
        <v>2.7326440177252587</v>
      </c>
      <c r="H19" s="200">
        <f t="shared" si="4"/>
        <v>2.7326440177252587</v>
      </c>
    </row>
    <row r="20" spans="1:8" x14ac:dyDescent="0.3">
      <c r="A20" s="98">
        <f t="shared" si="0"/>
        <v>15</v>
      </c>
      <c r="B20" s="212"/>
      <c r="C20" s="213"/>
      <c r="D20" s="214"/>
      <c r="E20" s="214"/>
      <c r="F20" s="214"/>
      <c r="G20" s="214"/>
      <c r="H20" s="215"/>
    </row>
    <row r="21" spans="1:8" s="43" customFormat="1" ht="16.2" thickBot="1" x14ac:dyDescent="0.35">
      <c r="A21" s="98">
        <f t="shared" si="0"/>
        <v>16</v>
      </c>
      <c r="B21" s="201" t="s">
        <v>65</v>
      </c>
      <c r="C21" s="202"/>
      <c r="D21" s="203">
        <f>ROUND(D15+D19,0)</f>
        <v>51</v>
      </c>
      <c r="E21" s="203">
        <f t="shared" ref="E21:H21" si="5">ROUND(E15+E19,0)</f>
        <v>51</v>
      </c>
      <c r="F21" s="203">
        <f t="shared" si="5"/>
        <v>50</v>
      </c>
      <c r="G21" s="203">
        <f t="shared" si="5"/>
        <v>51</v>
      </c>
      <c r="H21" s="204">
        <f t="shared" si="5"/>
        <v>52</v>
      </c>
    </row>
    <row r="22" spans="1:8" s="43" customFormat="1" ht="16.2" thickTop="1" x14ac:dyDescent="0.3">
      <c r="A22" s="98">
        <f t="shared" si="0"/>
        <v>17</v>
      </c>
      <c r="B22" s="212"/>
      <c r="C22" s="216"/>
      <c r="D22" s="217"/>
      <c r="E22" s="217"/>
      <c r="F22" s="217"/>
      <c r="G22" s="217"/>
      <c r="H22" s="218"/>
    </row>
    <row r="23" spans="1:8" s="43" customFormat="1" x14ac:dyDescent="0.3">
      <c r="A23" s="98">
        <f t="shared" si="0"/>
        <v>18</v>
      </c>
      <c r="B23" s="205" t="s">
        <v>34</v>
      </c>
      <c r="C23" s="206"/>
      <c r="D23" s="207">
        <f>D14/D7*1000000</f>
        <v>13.644252403821314</v>
      </c>
      <c r="E23" s="207">
        <f>E14/E7*1000000</f>
        <v>14.834549191184838</v>
      </c>
      <c r="F23" s="207">
        <f>F14/F7*1000000</f>
        <v>16.507008486054371</v>
      </c>
      <c r="G23" s="207">
        <f>G14/G7*1000000</f>
        <v>17.203495967415424</v>
      </c>
      <c r="H23" s="208">
        <f>H14/H7*1000000</f>
        <v>17.163228856862457</v>
      </c>
    </row>
    <row r="24" spans="1:8" s="43" customFormat="1" x14ac:dyDescent="0.3">
      <c r="A24" s="98">
        <f t="shared" si="0"/>
        <v>19</v>
      </c>
      <c r="B24" s="219" t="s">
        <v>66</v>
      </c>
      <c r="C24" s="220"/>
      <c r="D24" s="221">
        <f>D21/D7*1000000</f>
        <v>40.932757211463944</v>
      </c>
      <c r="E24" s="221">
        <f>E21/E7*1000000</f>
        <v>42.031222708357035</v>
      </c>
      <c r="F24" s="221">
        <f>F21/F7*1000000</f>
        <v>45.852801350151026</v>
      </c>
      <c r="G24" s="221">
        <f>G21/G7*1000000</f>
        <v>48.743238574343692</v>
      </c>
      <c r="H24" s="222">
        <f>H21/H7*1000000</f>
        <v>49.582661142047101</v>
      </c>
    </row>
    <row r="25" spans="1:8" s="43" customFormat="1" x14ac:dyDescent="0.3">
      <c r="A25" s="98">
        <f t="shared" si="0"/>
        <v>20</v>
      </c>
      <c r="B25" s="107"/>
      <c r="C25" s="108"/>
      <c r="D25" s="108"/>
      <c r="E25" s="108"/>
      <c r="F25" s="108"/>
      <c r="G25" s="108"/>
      <c r="H25" s="109"/>
    </row>
    <row r="26" spans="1:8" s="43" customFormat="1" x14ac:dyDescent="0.3">
      <c r="A26" s="98">
        <f t="shared" si="0"/>
        <v>21</v>
      </c>
      <c r="B26" s="162" t="s">
        <v>64</v>
      </c>
      <c r="C26" s="163"/>
      <c r="D26" s="163">
        <f>NPV(0.0697,D21:H21)</f>
        <v>209.17514746007447</v>
      </c>
      <c r="E26" s="141"/>
      <c r="F26" s="141"/>
      <c r="G26" s="141"/>
      <c r="H26" s="142"/>
    </row>
    <row r="27" spans="1:8" ht="16.2" thickBot="1" x14ac:dyDescent="0.35">
      <c r="A27" s="98">
        <f t="shared" si="0"/>
        <v>22</v>
      </c>
      <c r="B27" s="164" t="s">
        <v>35</v>
      </c>
      <c r="C27" s="165"/>
      <c r="D27" s="165">
        <f>AVERAGE(D24:H24)</f>
        <v>45.428536197272564</v>
      </c>
      <c r="E27" s="166"/>
      <c r="F27" s="166"/>
      <c r="G27" s="166"/>
      <c r="H27" s="167"/>
    </row>
  </sheetData>
  <mergeCells count="2">
    <mergeCell ref="D4:H4"/>
    <mergeCell ref="A2:H2"/>
  </mergeCells>
  <printOptions horizontalCentered="1"/>
  <pageMargins left="1" right="1" top="1" bottom="1" header="0.5" footer="0.5"/>
  <pageSetup orientation="landscape" r:id="rId1"/>
  <headerFooter scaleWithDoc="0" alignWithMargins="0">
    <oddFooter>&amp;L&amp;"Times New Roman,Regular"&amp;12Tab: &amp;A
&amp;R&amp;"Times New Roman,Regular"&amp;12Exh. CLS-5
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1"/>
  <sheetViews>
    <sheetView showGridLines="0" topLeftCell="A10" zoomScaleNormal="100" workbookViewId="0">
      <selection activeCell="B20" sqref="B20"/>
    </sheetView>
  </sheetViews>
  <sheetFormatPr defaultColWidth="8.6640625" defaultRowHeight="15.6" x14ac:dyDescent="0.3"/>
  <cols>
    <col min="1" max="1" width="4.5546875" style="3" bestFit="1" customWidth="1"/>
    <col min="2" max="2" width="35.6640625" style="4" bestFit="1" customWidth="1"/>
    <col min="3" max="3" width="13" style="4" customWidth="1"/>
    <col min="4" max="7" width="12.109375" style="4" bestFit="1" customWidth="1"/>
    <col min="8" max="16384" width="8.6640625" style="4"/>
  </cols>
  <sheetData>
    <row r="1" spans="1:7" x14ac:dyDescent="0.3">
      <c r="A1" s="168"/>
    </row>
    <row r="2" spans="1:7" ht="17.399999999999999" x14ac:dyDescent="0.3">
      <c r="A2" s="251" t="s">
        <v>55</v>
      </c>
      <c r="B2" s="251"/>
      <c r="C2" s="251"/>
      <c r="D2" s="251"/>
      <c r="E2" s="251"/>
      <c r="F2" s="251"/>
      <c r="G2" s="251"/>
    </row>
    <row r="3" spans="1:7" x14ac:dyDescent="0.3">
      <c r="B3" s="5"/>
      <c r="C3" s="5"/>
      <c r="D3" s="5"/>
      <c r="E3" s="5"/>
      <c r="F3" s="129"/>
      <c r="G3" s="5"/>
    </row>
    <row r="4" spans="1:7" x14ac:dyDescent="0.3">
      <c r="A4" s="40"/>
      <c r="B4" s="76"/>
      <c r="C4" s="241" t="s">
        <v>25</v>
      </c>
      <c r="D4" s="241"/>
      <c r="E4" s="241"/>
      <c r="F4" s="241"/>
      <c r="G4" s="241"/>
    </row>
    <row r="5" spans="1:7" ht="16.2" thickBot="1" x14ac:dyDescent="0.35">
      <c r="A5" s="99" t="s">
        <v>3</v>
      </c>
      <c r="B5" s="101" t="s">
        <v>4</v>
      </c>
      <c r="C5" s="47" t="s">
        <v>20</v>
      </c>
      <c r="D5" s="47" t="s">
        <v>21</v>
      </c>
      <c r="E5" s="47" t="s">
        <v>22</v>
      </c>
      <c r="F5" s="47" t="s">
        <v>23</v>
      </c>
      <c r="G5" s="47" t="s">
        <v>24</v>
      </c>
    </row>
    <row r="6" spans="1:7" x14ac:dyDescent="0.3">
      <c r="A6" s="98">
        <v>1</v>
      </c>
      <c r="B6" s="245" t="s">
        <v>67</v>
      </c>
      <c r="C6" s="246"/>
      <c r="D6" s="246"/>
      <c r="E6" s="246"/>
      <c r="F6" s="246"/>
      <c r="G6" s="247"/>
    </row>
    <row r="7" spans="1:7" x14ac:dyDescent="0.3">
      <c r="A7" s="98">
        <f>A6+1</f>
        <v>2</v>
      </c>
      <c r="B7" s="130" t="s">
        <v>38</v>
      </c>
      <c r="C7" s="131">
        <v>90</v>
      </c>
      <c r="D7" s="131">
        <v>90</v>
      </c>
      <c r="E7" s="131">
        <v>90</v>
      </c>
      <c r="F7" s="131">
        <v>90</v>
      </c>
      <c r="G7" s="132">
        <v>90</v>
      </c>
    </row>
    <row r="8" spans="1:7" x14ac:dyDescent="0.3">
      <c r="A8" s="98">
        <f t="shared" ref="A8:A31" si="0">A7+1</f>
        <v>3</v>
      </c>
      <c r="B8" s="133"/>
      <c r="C8" s="134"/>
      <c r="D8" s="134"/>
      <c r="E8" s="134"/>
      <c r="F8" s="134"/>
      <c r="G8" s="135"/>
    </row>
    <row r="9" spans="1:7" x14ac:dyDescent="0.3">
      <c r="A9" s="98">
        <f t="shared" si="0"/>
        <v>4</v>
      </c>
      <c r="B9" s="223" t="s">
        <v>6</v>
      </c>
      <c r="C9" s="136">
        <f>'Continuing Operations'!D7*C7/C26</f>
        <v>606135.83108108107</v>
      </c>
      <c r="D9" s="136">
        <f>'Continuing Operations'!E7*D7/D26</f>
        <v>590294.76689189184</v>
      </c>
      <c r="E9" s="136">
        <f>'Continuing Operations'!F7*E7/E26</f>
        <v>530487.20270270261</v>
      </c>
      <c r="F9" s="136">
        <f>'Continuing Operations'!G7*F7/F26</f>
        <v>509010.30658783781</v>
      </c>
      <c r="G9" s="137">
        <f>'Continuing Operations'!H7*G7/G26</f>
        <v>510204.50929054053</v>
      </c>
    </row>
    <row r="10" spans="1:7" x14ac:dyDescent="0.3">
      <c r="A10" s="98">
        <f t="shared" si="0"/>
        <v>5</v>
      </c>
      <c r="B10" s="224" t="s">
        <v>37</v>
      </c>
      <c r="C10" s="138">
        <v>23.583333333333336</v>
      </c>
      <c r="D10" s="138">
        <v>23</v>
      </c>
      <c r="E10" s="138">
        <v>23.416666666666664</v>
      </c>
      <c r="F10" s="138">
        <v>24.416666666666664</v>
      </c>
      <c r="G10" s="139">
        <v>25.416666666666668</v>
      </c>
    </row>
    <row r="11" spans="1:7" x14ac:dyDescent="0.3">
      <c r="A11" s="98">
        <f t="shared" si="0"/>
        <v>6</v>
      </c>
      <c r="B11" s="225" t="s">
        <v>39</v>
      </c>
      <c r="C11" s="226">
        <f>ROUND(C9*C10/1000000,0)</f>
        <v>14</v>
      </c>
      <c r="D11" s="226">
        <f>ROUND(D9*D10/1000000,0)</f>
        <v>14</v>
      </c>
      <c r="E11" s="226">
        <f>ROUND(E9*E10/1000000,0)</f>
        <v>12</v>
      </c>
      <c r="F11" s="226">
        <f>ROUND(F9*F10/1000000,0)</f>
        <v>12</v>
      </c>
      <c r="G11" s="227">
        <f>ROUND(G9*G10/1000000,0)</f>
        <v>13</v>
      </c>
    </row>
    <row r="12" spans="1:7" x14ac:dyDescent="0.3">
      <c r="A12" s="98">
        <f t="shared" si="0"/>
        <v>7</v>
      </c>
      <c r="B12" s="133"/>
      <c r="C12" s="134"/>
      <c r="D12" s="134"/>
      <c r="E12" s="134"/>
      <c r="F12" s="134"/>
      <c r="G12" s="135"/>
    </row>
    <row r="13" spans="1:7" x14ac:dyDescent="0.3">
      <c r="A13" s="98">
        <f t="shared" si="0"/>
        <v>8</v>
      </c>
      <c r="B13" s="248" t="s">
        <v>44</v>
      </c>
      <c r="C13" s="249"/>
      <c r="D13" s="249"/>
      <c r="E13" s="249"/>
      <c r="F13" s="249"/>
      <c r="G13" s="250"/>
    </row>
    <row r="14" spans="1:7" x14ac:dyDescent="0.3">
      <c r="A14" s="98">
        <f t="shared" si="0"/>
        <v>9</v>
      </c>
      <c r="B14" s="140" t="s">
        <v>68</v>
      </c>
      <c r="C14" s="141"/>
      <c r="D14" s="141"/>
      <c r="E14" s="141"/>
      <c r="F14" s="141"/>
      <c r="G14" s="142"/>
    </row>
    <row r="15" spans="1:7" x14ac:dyDescent="0.3">
      <c r="A15" s="98">
        <f t="shared" si="0"/>
        <v>10</v>
      </c>
      <c r="B15" s="228" t="s">
        <v>41</v>
      </c>
      <c r="C15" s="144">
        <f>'Continuing Operations'!D7*C20/C26</f>
        <v>639810.04391891893</v>
      </c>
      <c r="D15" s="144">
        <f>'Continuing Operations'!E7*D20/D26</f>
        <v>623088.92060810816</v>
      </c>
      <c r="E15" s="144">
        <f>'Continuing Operations'!F7*E20/E26</f>
        <v>559958.71396396391</v>
      </c>
      <c r="F15" s="144">
        <f>'Continuing Operations'!G7*F20/F26</f>
        <v>537288.65695382887</v>
      </c>
      <c r="G15" s="145">
        <f>'Continuing Operations'!H7*G20/G26</f>
        <v>538549.20425112615</v>
      </c>
    </row>
    <row r="16" spans="1:7" x14ac:dyDescent="0.3">
      <c r="A16" s="98">
        <f t="shared" si="0"/>
        <v>11</v>
      </c>
      <c r="B16" s="229" t="s">
        <v>42</v>
      </c>
      <c r="C16" s="146">
        <f>C10</f>
        <v>23.583333333333336</v>
      </c>
      <c r="D16" s="146">
        <f>D10</f>
        <v>23</v>
      </c>
      <c r="E16" s="146">
        <f>E10</f>
        <v>23.416666666666664</v>
      </c>
      <c r="F16" s="146">
        <f>F10</f>
        <v>24.416666666666664</v>
      </c>
      <c r="G16" s="147">
        <f>G10</f>
        <v>25.416666666666668</v>
      </c>
    </row>
    <row r="17" spans="1:7" x14ac:dyDescent="0.3">
      <c r="A17" s="98">
        <f t="shared" si="0"/>
        <v>12</v>
      </c>
      <c r="B17" s="230" t="s">
        <v>68</v>
      </c>
      <c r="C17" s="231">
        <f>ROUND(C15*C16/1000000,0)</f>
        <v>15</v>
      </c>
      <c r="D17" s="231">
        <f>ROUND(D15*D16/1000000,0)</f>
        <v>14</v>
      </c>
      <c r="E17" s="231">
        <f>ROUND(E15*E16/1000000,0)</f>
        <v>13</v>
      </c>
      <c r="F17" s="231">
        <f>ROUND(F15*F16/1000000,0)</f>
        <v>13</v>
      </c>
      <c r="G17" s="232">
        <f>ROUND(G15*G16/1000000,0)</f>
        <v>14</v>
      </c>
    </row>
    <row r="18" spans="1:7" x14ac:dyDescent="0.3">
      <c r="A18" s="98">
        <f t="shared" si="0"/>
        <v>13</v>
      </c>
      <c r="B18" s="140"/>
      <c r="C18" s="141"/>
      <c r="D18" s="141"/>
      <c r="E18" s="141"/>
      <c r="F18" s="141"/>
      <c r="G18" s="142"/>
    </row>
    <row r="19" spans="1:7" x14ac:dyDescent="0.3">
      <c r="A19" s="98">
        <f t="shared" si="0"/>
        <v>14</v>
      </c>
      <c r="B19" s="143" t="s">
        <v>43</v>
      </c>
      <c r="C19" s="148"/>
      <c r="D19" s="148"/>
      <c r="E19" s="148"/>
      <c r="F19" s="148"/>
      <c r="G19" s="149"/>
    </row>
    <row r="20" spans="1:7" x14ac:dyDescent="0.3">
      <c r="A20" s="98">
        <f t="shared" si="0"/>
        <v>15</v>
      </c>
      <c r="B20" s="229" t="s">
        <v>40</v>
      </c>
      <c r="C20" s="150">
        <v>95</v>
      </c>
      <c r="D20" s="150">
        <v>95</v>
      </c>
      <c r="E20" s="150">
        <v>95</v>
      </c>
      <c r="F20" s="150">
        <v>95</v>
      </c>
      <c r="G20" s="151">
        <v>95</v>
      </c>
    </row>
    <row r="21" spans="1:7" x14ac:dyDescent="0.3">
      <c r="A21" s="98">
        <f t="shared" si="0"/>
        <v>16</v>
      </c>
      <c r="B21" s="228" t="s">
        <v>70</v>
      </c>
      <c r="C21" s="152">
        <f>3*4</f>
        <v>12</v>
      </c>
      <c r="D21" s="152">
        <f>'No Hedging'!$C21*1.025</f>
        <v>12.299999999999999</v>
      </c>
      <c r="E21" s="152">
        <f>'No Hedging'!$D21*1.025</f>
        <v>12.607499999999998</v>
      </c>
      <c r="F21" s="152">
        <f>'No Hedging'!$E21*1.025</f>
        <v>12.922687499999997</v>
      </c>
      <c r="G21" s="153">
        <f>'No Hedging'!$F21*1.025</f>
        <v>13.245754687499996</v>
      </c>
    </row>
    <row r="22" spans="1:7" x14ac:dyDescent="0.3">
      <c r="A22" s="98">
        <f t="shared" si="0"/>
        <v>17</v>
      </c>
      <c r="B22" s="162" t="s">
        <v>69</v>
      </c>
      <c r="C22" s="233">
        <f>C20*C21/1000</f>
        <v>1.1399999999999999</v>
      </c>
      <c r="D22" s="233">
        <f>D20*D21/1000</f>
        <v>1.1685000000000001</v>
      </c>
      <c r="E22" s="233">
        <f>E20*E21/1000</f>
        <v>1.1977125</v>
      </c>
      <c r="F22" s="233">
        <f>F20*F21/1000</f>
        <v>1.2276553124999996</v>
      </c>
      <c r="G22" s="234">
        <f>G20*G21/1000</f>
        <v>1.2583466953124995</v>
      </c>
    </row>
    <row r="23" spans="1:7" x14ac:dyDescent="0.3">
      <c r="A23" s="98">
        <f t="shared" si="0"/>
        <v>18</v>
      </c>
      <c r="B23" s="143"/>
      <c r="C23" s="154"/>
      <c r="D23" s="154"/>
      <c r="E23" s="154"/>
      <c r="F23" s="154"/>
      <c r="G23" s="155"/>
    </row>
    <row r="24" spans="1:7" ht="16.2" thickBot="1" x14ac:dyDescent="0.35">
      <c r="A24" s="98">
        <f t="shared" si="0"/>
        <v>19</v>
      </c>
      <c r="B24" s="162" t="s">
        <v>45</v>
      </c>
      <c r="C24" s="235">
        <f>C11+C17+C22</f>
        <v>30.14</v>
      </c>
      <c r="D24" s="235">
        <f>D11+D17+D22</f>
        <v>29.168500000000002</v>
      </c>
      <c r="E24" s="235">
        <f>E11+E17+E22</f>
        <v>26.197712500000002</v>
      </c>
      <c r="F24" s="235">
        <f>F11+F17+F22</f>
        <v>26.227655312499998</v>
      </c>
      <c r="G24" s="236">
        <f>G11+G17+G22</f>
        <v>28.2583466953125</v>
      </c>
    </row>
    <row r="25" spans="1:7" ht="16.2" thickTop="1" x14ac:dyDescent="0.3">
      <c r="A25" s="98">
        <f t="shared" si="0"/>
        <v>20</v>
      </c>
      <c r="B25" s="143"/>
      <c r="C25" s="156"/>
      <c r="D25" s="156"/>
      <c r="E25" s="156"/>
      <c r="F25" s="156"/>
      <c r="G25" s="157"/>
    </row>
    <row r="26" spans="1:7" x14ac:dyDescent="0.3">
      <c r="A26" s="98">
        <f t="shared" si="0"/>
        <v>21</v>
      </c>
      <c r="B26" s="140" t="s">
        <v>48</v>
      </c>
      <c r="C26" s="150">
        <f>C20+C7</f>
        <v>185</v>
      </c>
      <c r="D26" s="150">
        <f>D20+D7</f>
        <v>185</v>
      </c>
      <c r="E26" s="150">
        <f>E20+E7</f>
        <v>185</v>
      </c>
      <c r="F26" s="150">
        <f>F20+F7</f>
        <v>185</v>
      </c>
      <c r="G26" s="151">
        <f>G20+G7</f>
        <v>185</v>
      </c>
    </row>
    <row r="27" spans="1:7" x14ac:dyDescent="0.3">
      <c r="A27" s="98">
        <f t="shared" si="0"/>
        <v>22</v>
      </c>
      <c r="B27" s="143" t="s">
        <v>49</v>
      </c>
      <c r="C27" s="144">
        <f>'No Hedging'!C9+'No Hedging'!C15</f>
        <v>1245945.875</v>
      </c>
      <c r="D27" s="144">
        <f>'No Hedging'!D9+'No Hedging'!D15</f>
        <v>1213383.6875</v>
      </c>
      <c r="E27" s="144">
        <f>'No Hedging'!E9+'No Hedging'!E15</f>
        <v>1090445.9166666665</v>
      </c>
      <c r="F27" s="144">
        <f>'No Hedging'!F9+'No Hedging'!F15</f>
        <v>1046298.9635416667</v>
      </c>
      <c r="G27" s="145">
        <f>'No Hedging'!G9+'No Hedging'!G15</f>
        <v>1048753.7135416667</v>
      </c>
    </row>
    <row r="28" spans="1:7" x14ac:dyDescent="0.3">
      <c r="A28" s="98">
        <f t="shared" si="0"/>
        <v>23</v>
      </c>
      <c r="B28" s="140" t="s">
        <v>46</v>
      </c>
      <c r="C28" s="158">
        <f>C24*1000000/C27</f>
        <v>24.19045690889261</v>
      </c>
      <c r="D28" s="158">
        <f t="shared" ref="D28:G28" si="1">D24*1000000/D27</f>
        <v>24.038974893504161</v>
      </c>
      <c r="E28" s="158">
        <f t="shared" si="1"/>
        <v>24.024770141817367</v>
      </c>
      <c r="F28" s="158">
        <f t="shared" si="1"/>
        <v>25.067075689075299</v>
      </c>
      <c r="G28" s="159">
        <f t="shared" si="1"/>
        <v>26.944692858233967</v>
      </c>
    </row>
    <row r="29" spans="1:7" x14ac:dyDescent="0.3">
      <c r="A29" s="98">
        <f t="shared" si="0"/>
        <v>24</v>
      </c>
      <c r="B29" s="143"/>
      <c r="C29" s="160"/>
      <c r="D29" s="160"/>
      <c r="E29" s="160"/>
      <c r="F29" s="160"/>
      <c r="G29" s="161"/>
    </row>
    <row r="30" spans="1:7" x14ac:dyDescent="0.3">
      <c r="A30" s="98">
        <f t="shared" si="0"/>
        <v>25</v>
      </c>
      <c r="B30" s="162" t="s">
        <v>47</v>
      </c>
      <c r="C30" s="163">
        <f>NPV(0.0697,C24:G24)</f>
        <v>115.27793585826863</v>
      </c>
      <c r="D30" s="141"/>
      <c r="E30" s="141"/>
      <c r="F30" s="141"/>
      <c r="G30" s="142"/>
    </row>
    <row r="31" spans="1:7" ht="16.2" thickBot="1" x14ac:dyDescent="0.35">
      <c r="A31" s="98">
        <f t="shared" si="0"/>
        <v>26</v>
      </c>
      <c r="B31" s="164" t="s">
        <v>35</v>
      </c>
      <c r="C31" s="165">
        <f>AVERAGE(C28:G28)</f>
        <v>24.85319409830468</v>
      </c>
      <c r="D31" s="166"/>
      <c r="E31" s="166"/>
      <c r="F31" s="166"/>
      <c r="G31" s="167"/>
    </row>
  </sheetData>
  <mergeCells count="4">
    <mergeCell ref="C4:G4"/>
    <mergeCell ref="B6:G6"/>
    <mergeCell ref="B13:G13"/>
    <mergeCell ref="A2:G2"/>
  </mergeCells>
  <printOptions horizontalCentered="1"/>
  <pageMargins left="1" right="1" top="1" bottom="1" header="0.5" footer="0.5"/>
  <pageSetup scale="98" orientation="landscape" r:id="rId1"/>
  <headerFooter scaleWithDoc="0" alignWithMargins="0">
    <oddFooter>&amp;L&amp;"Times New Roman,Regular"&amp;12Tab: &amp;A
&amp;R&amp;"Times New Roman,Regular"&amp;12Exh. CLS-5
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1"/>
  <sheetViews>
    <sheetView showGridLines="0" topLeftCell="A15" zoomScaleNormal="100" workbookViewId="0">
      <selection activeCell="C32" sqref="C32"/>
    </sheetView>
  </sheetViews>
  <sheetFormatPr defaultColWidth="8.6640625" defaultRowHeight="15" x14ac:dyDescent="0.25"/>
  <cols>
    <col min="1" max="1" width="4.5546875" style="1" bestFit="1" customWidth="1"/>
    <col min="2" max="2" width="35.6640625" style="2" bestFit="1" customWidth="1"/>
    <col min="3" max="3" width="12.33203125" style="2" bestFit="1" customWidth="1"/>
    <col min="4" max="7" width="12.109375" style="2" bestFit="1" customWidth="1"/>
    <col min="8" max="16384" width="8.6640625" style="2"/>
  </cols>
  <sheetData>
    <row r="1" spans="1:7" x14ac:dyDescent="0.25">
      <c r="A1" s="181"/>
    </row>
    <row r="2" spans="1:7" s="4" customFormat="1" ht="17.399999999999999" x14ac:dyDescent="0.3">
      <c r="A2" s="251" t="s">
        <v>56</v>
      </c>
      <c r="B2" s="251"/>
      <c r="C2" s="251"/>
      <c r="D2" s="251"/>
      <c r="E2" s="251"/>
      <c r="F2" s="251"/>
      <c r="G2" s="251"/>
    </row>
    <row r="3" spans="1:7" ht="15.6" x14ac:dyDescent="0.3">
      <c r="A3" s="3"/>
      <c r="B3" s="4"/>
      <c r="C3" s="4"/>
      <c r="D3" s="4"/>
      <c r="E3" s="4"/>
      <c r="F3" s="4"/>
      <c r="G3" s="4"/>
    </row>
    <row r="4" spans="1:7" ht="15.6" x14ac:dyDescent="0.3">
      <c r="A4" s="40"/>
      <c r="B4" s="76"/>
      <c r="C4" s="241" t="s">
        <v>25</v>
      </c>
      <c r="D4" s="241"/>
      <c r="E4" s="241"/>
      <c r="F4" s="241"/>
      <c r="G4" s="241"/>
    </row>
    <row r="5" spans="1:7" ht="16.2" thickBot="1" x14ac:dyDescent="0.35">
      <c r="A5" s="99" t="s">
        <v>3</v>
      </c>
      <c r="B5" s="101" t="s">
        <v>4</v>
      </c>
      <c r="C5" s="47" t="s">
        <v>20</v>
      </c>
      <c r="D5" s="47" t="s">
        <v>21</v>
      </c>
      <c r="E5" s="47" t="s">
        <v>22</v>
      </c>
      <c r="F5" s="47" t="s">
        <v>23</v>
      </c>
      <c r="G5" s="47" t="s">
        <v>24</v>
      </c>
    </row>
    <row r="6" spans="1:7" ht="15.6" x14ac:dyDescent="0.3">
      <c r="A6" s="40">
        <v>1</v>
      </c>
      <c r="B6" s="245" t="s">
        <v>67</v>
      </c>
      <c r="C6" s="246"/>
      <c r="D6" s="246"/>
      <c r="E6" s="246"/>
      <c r="F6" s="246"/>
      <c r="G6" s="247"/>
    </row>
    <row r="7" spans="1:7" ht="15.6" x14ac:dyDescent="0.3">
      <c r="A7" s="40">
        <f t="shared" ref="A7:A31" si="0">A6+1</f>
        <v>2</v>
      </c>
      <c r="B7" s="130" t="s">
        <v>38</v>
      </c>
      <c r="C7" s="131">
        <v>90</v>
      </c>
      <c r="D7" s="131">
        <v>90</v>
      </c>
      <c r="E7" s="131">
        <v>90</v>
      </c>
      <c r="F7" s="131">
        <v>90</v>
      </c>
      <c r="G7" s="132">
        <v>90</v>
      </c>
    </row>
    <row r="8" spans="1:7" ht="15.6" x14ac:dyDescent="0.3">
      <c r="A8" s="40">
        <f t="shared" si="0"/>
        <v>3</v>
      </c>
      <c r="B8" s="133"/>
      <c r="C8" s="134"/>
      <c r="D8" s="134"/>
      <c r="E8" s="134"/>
      <c r="F8" s="134"/>
      <c r="G8" s="135"/>
    </row>
    <row r="9" spans="1:7" ht="15.6" x14ac:dyDescent="0.3">
      <c r="A9" s="40">
        <f t="shared" si="0"/>
        <v>4</v>
      </c>
      <c r="B9" s="223" t="s">
        <v>6</v>
      </c>
      <c r="C9" s="136">
        <f>'Continuing Operations'!D7*C7/C26</f>
        <v>606135.83108108107</v>
      </c>
      <c r="D9" s="136">
        <f>'Continuing Operations'!E7*D7/D26</f>
        <v>590294.76689189184</v>
      </c>
      <c r="E9" s="136">
        <f>'Continuing Operations'!F7*E7/E26</f>
        <v>530487.20270270261</v>
      </c>
      <c r="F9" s="136">
        <f>'Continuing Operations'!G7*F7/F26</f>
        <v>509010.30658783781</v>
      </c>
      <c r="G9" s="137">
        <f>'Continuing Operations'!H7*G7/G26</f>
        <v>510204.50929054053</v>
      </c>
    </row>
    <row r="10" spans="1:7" ht="15.6" x14ac:dyDescent="0.3">
      <c r="A10" s="40">
        <f t="shared" si="0"/>
        <v>5</v>
      </c>
      <c r="B10" s="224" t="s">
        <v>37</v>
      </c>
      <c r="C10" s="138">
        <v>23.583333333333336</v>
      </c>
      <c r="D10" s="138">
        <v>23</v>
      </c>
      <c r="E10" s="138">
        <v>23.416666666666664</v>
      </c>
      <c r="F10" s="138">
        <v>24.416666666666664</v>
      </c>
      <c r="G10" s="139">
        <v>25.416666666666668</v>
      </c>
    </row>
    <row r="11" spans="1:7" ht="15.6" x14ac:dyDescent="0.3">
      <c r="A11" s="40">
        <f t="shared" si="0"/>
        <v>6</v>
      </c>
      <c r="B11" s="225" t="s">
        <v>39</v>
      </c>
      <c r="C11" s="226">
        <f>ROUND(C9*C10/1000000,0)</f>
        <v>14</v>
      </c>
      <c r="D11" s="226">
        <f>ROUND(D9*D10/1000000,0)</f>
        <v>14</v>
      </c>
      <c r="E11" s="226">
        <f>ROUND(E9*E10/1000000,0)</f>
        <v>12</v>
      </c>
      <c r="F11" s="226">
        <f>ROUND(F9*F10/1000000,0)</f>
        <v>12</v>
      </c>
      <c r="G11" s="227">
        <f>ROUND(G9*G10/1000000,0)</f>
        <v>13</v>
      </c>
    </row>
    <row r="12" spans="1:7" ht="15.6" x14ac:dyDescent="0.3">
      <c r="A12" s="40">
        <f t="shared" si="0"/>
        <v>7</v>
      </c>
      <c r="B12" s="133"/>
      <c r="C12" s="134"/>
      <c r="D12" s="134"/>
      <c r="E12" s="134"/>
      <c r="F12" s="134"/>
      <c r="G12" s="135"/>
    </row>
    <row r="13" spans="1:7" ht="15.6" x14ac:dyDescent="0.3">
      <c r="A13" s="40">
        <f t="shared" si="0"/>
        <v>8</v>
      </c>
      <c r="B13" s="248" t="s">
        <v>44</v>
      </c>
      <c r="C13" s="249"/>
      <c r="D13" s="249"/>
      <c r="E13" s="249"/>
      <c r="F13" s="249"/>
      <c r="G13" s="250"/>
    </row>
    <row r="14" spans="1:7" ht="15.6" x14ac:dyDescent="0.3">
      <c r="A14" s="40">
        <f t="shared" si="0"/>
        <v>9</v>
      </c>
      <c r="B14" s="140" t="s">
        <v>68</v>
      </c>
      <c r="C14" s="141"/>
      <c r="D14" s="141"/>
      <c r="E14" s="141"/>
      <c r="F14" s="141"/>
      <c r="G14" s="142"/>
    </row>
    <row r="15" spans="1:7" ht="15.6" x14ac:dyDescent="0.3">
      <c r="A15" s="40">
        <f t="shared" si="0"/>
        <v>10</v>
      </c>
      <c r="B15" s="228" t="s">
        <v>41</v>
      </c>
      <c r="C15" s="144">
        <f>'Continuing Operations'!D7*C20/C26</f>
        <v>639810.04391891893</v>
      </c>
      <c r="D15" s="144">
        <f>'Continuing Operations'!E7*D20/D26</f>
        <v>623088.92060810816</v>
      </c>
      <c r="E15" s="144">
        <f>'Continuing Operations'!F7*E20/E26</f>
        <v>559958.71396396391</v>
      </c>
      <c r="F15" s="144">
        <f>'Continuing Operations'!G7*F20/F26</f>
        <v>537288.65695382887</v>
      </c>
      <c r="G15" s="145">
        <f>'Continuing Operations'!H7*G20/G26</f>
        <v>538549.20425112615</v>
      </c>
    </row>
    <row r="16" spans="1:7" ht="15.6" x14ac:dyDescent="0.3">
      <c r="A16" s="40">
        <f t="shared" si="0"/>
        <v>11</v>
      </c>
      <c r="B16" s="229" t="s">
        <v>42</v>
      </c>
      <c r="C16" s="146">
        <v>37.520000000000003</v>
      </c>
      <c r="D16" s="146">
        <f>Hedging!$C16</f>
        <v>37.520000000000003</v>
      </c>
      <c r="E16" s="146">
        <f>Hedging!$D16</f>
        <v>37.520000000000003</v>
      </c>
      <c r="F16" s="146">
        <f>Hedging!$E16</f>
        <v>37.520000000000003</v>
      </c>
      <c r="G16" s="147">
        <f>Hedging!$F16</f>
        <v>37.520000000000003</v>
      </c>
    </row>
    <row r="17" spans="1:7" ht="15.6" x14ac:dyDescent="0.3">
      <c r="A17" s="40">
        <f t="shared" si="0"/>
        <v>12</v>
      </c>
      <c r="B17" s="230" t="s">
        <v>68</v>
      </c>
      <c r="C17" s="231">
        <f>ROUND(C15*C16/1000000,0)</f>
        <v>24</v>
      </c>
      <c r="D17" s="231">
        <f>ROUND(D15*D16/1000000,0)</f>
        <v>23</v>
      </c>
      <c r="E17" s="231">
        <f>ROUND(E15*E16/1000000,0)</f>
        <v>21</v>
      </c>
      <c r="F17" s="231">
        <f>ROUND(F15*F16/1000000,0)</f>
        <v>20</v>
      </c>
      <c r="G17" s="232">
        <f>ROUND(G15*G16/1000000,0)</f>
        <v>20</v>
      </c>
    </row>
    <row r="18" spans="1:7" ht="15.6" x14ac:dyDescent="0.3">
      <c r="A18" s="40">
        <f t="shared" si="0"/>
        <v>13</v>
      </c>
      <c r="B18" s="140"/>
      <c r="C18" s="141"/>
      <c r="D18" s="141"/>
      <c r="E18" s="141"/>
      <c r="F18" s="141"/>
      <c r="G18" s="142"/>
    </row>
    <row r="19" spans="1:7" ht="15.6" x14ac:dyDescent="0.3">
      <c r="A19" s="40">
        <f t="shared" si="0"/>
        <v>14</v>
      </c>
      <c r="B19" s="143" t="s">
        <v>43</v>
      </c>
      <c r="C19" s="148"/>
      <c r="D19" s="148"/>
      <c r="E19" s="148"/>
      <c r="F19" s="148"/>
      <c r="G19" s="149"/>
    </row>
    <row r="20" spans="1:7" ht="15.6" x14ac:dyDescent="0.3">
      <c r="A20" s="40">
        <f t="shared" si="0"/>
        <v>15</v>
      </c>
      <c r="B20" s="229" t="s">
        <v>40</v>
      </c>
      <c r="C20" s="150">
        <v>95</v>
      </c>
      <c r="D20" s="150">
        <v>95</v>
      </c>
      <c r="E20" s="150">
        <v>95</v>
      </c>
      <c r="F20" s="150">
        <v>95</v>
      </c>
      <c r="G20" s="151">
        <v>95</v>
      </c>
    </row>
    <row r="21" spans="1:7" ht="15.6" x14ac:dyDescent="0.3">
      <c r="A21" s="40">
        <f t="shared" si="0"/>
        <v>16</v>
      </c>
      <c r="B21" s="228" t="s">
        <v>70</v>
      </c>
      <c r="C21" s="152">
        <f>'No Hedging'!C21</f>
        <v>12</v>
      </c>
      <c r="D21" s="152">
        <f>'No Hedging'!D21</f>
        <v>12.299999999999999</v>
      </c>
      <c r="E21" s="152">
        <f>'No Hedging'!E21</f>
        <v>12.607499999999998</v>
      </c>
      <c r="F21" s="152">
        <f>'No Hedging'!F21</f>
        <v>12.922687499999997</v>
      </c>
      <c r="G21" s="153">
        <f>'No Hedging'!G21</f>
        <v>13.245754687499996</v>
      </c>
    </row>
    <row r="22" spans="1:7" ht="15.6" x14ac:dyDescent="0.3">
      <c r="A22" s="40">
        <f t="shared" si="0"/>
        <v>17</v>
      </c>
      <c r="B22" s="162" t="s">
        <v>69</v>
      </c>
      <c r="C22" s="233">
        <f>C20*C21/1000</f>
        <v>1.1399999999999999</v>
      </c>
      <c r="D22" s="233">
        <f>D20*D21/1000</f>
        <v>1.1685000000000001</v>
      </c>
      <c r="E22" s="233">
        <f>E20*E21/1000</f>
        <v>1.1977125</v>
      </c>
      <c r="F22" s="233">
        <f>F20*F21/1000</f>
        <v>1.2276553124999996</v>
      </c>
      <c r="G22" s="234">
        <f>G20*G21/1000</f>
        <v>1.2583466953124995</v>
      </c>
    </row>
    <row r="23" spans="1:7" ht="15.6" x14ac:dyDescent="0.3">
      <c r="A23" s="40">
        <f t="shared" si="0"/>
        <v>18</v>
      </c>
      <c r="B23" s="143"/>
      <c r="C23" s="148"/>
      <c r="D23" s="148"/>
      <c r="E23" s="148"/>
      <c r="F23" s="148"/>
      <c r="G23" s="149"/>
    </row>
    <row r="24" spans="1:7" ht="16.2" thickBot="1" x14ac:dyDescent="0.35">
      <c r="A24" s="40">
        <f t="shared" si="0"/>
        <v>19</v>
      </c>
      <c r="B24" s="162" t="s">
        <v>45</v>
      </c>
      <c r="C24" s="235">
        <f>C11+C22+C17</f>
        <v>39.14</v>
      </c>
      <c r="D24" s="235">
        <f>D11+D22+D17</f>
        <v>38.168500000000002</v>
      </c>
      <c r="E24" s="235">
        <f>E11+E22+E17</f>
        <v>34.197712500000002</v>
      </c>
      <c r="F24" s="235">
        <f>F11+F22+F17</f>
        <v>33.227655312499998</v>
      </c>
      <c r="G24" s="236">
        <f>G11+G22+G17</f>
        <v>34.258346695312497</v>
      </c>
    </row>
    <row r="25" spans="1:7" ht="16.2" thickTop="1" x14ac:dyDescent="0.3">
      <c r="A25" s="40">
        <f t="shared" si="0"/>
        <v>20</v>
      </c>
      <c r="B25" s="143"/>
      <c r="C25" s="169"/>
      <c r="D25" s="169"/>
      <c r="E25" s="169"/>
      <c r="F25" s="169"/>
      <c r="G25" s="170"/>
    </row>
    <row r="26" spans="1:7" ht="15.6" x14ac:dyDescent="0.3">
      <c r="A26" s="40">
        <f t="shared" si="0"/>
        <v>21</v>
      </c>
      <c r="B26" s="140" t="s">
        <v>48</v>
      </c>
      <c r="C26" s="150">
        <f>C20+C7</f>
        <v>185</v>
      </c>
      <c r="D26" s="150">
        <f>D20+D7</f>
        <v>185</v>
      </c>
      <c r="E26" s="150">
        <f>E20+E7</f>
        <v>185</v>
      </c>
      <c r="F26" s="150">
        <f>F20+F7</f>
        <v>185</v>
      </c>
      <c r="G26" s="151">
        <f>G20+G7</f>
        <v>185</v>
      </c>
    </row>
    <row r="27" spans="1:7" ht="15.6" x14ac:dyDescent="0.3">
      <c r="A27" s="40">
        <f t="shared" si="0"/>
        <v>22</v>
      </c>
      <c r="B27" s="143" t="s">
        <v>49</v>
      </c>
      <c r="C27" s="144">
        <f>Hedging!C9+Hedging!C15</f>
        <v>1245945.875</v>
      </c>
      <c r="D27" s="144">
        <f>Hedging!D9+Hedging!D15</f>
        <v>1213383.6875</v>
      </c>
      <c r="E27" s="144">
        <f>Hedging!E9+Hedging!E15</f>
        <v>1090445.9166666665</v>
      </c>
      <c r="F27" s="144">
        <f>Hedging!F9+Hedging!F15</f>
        <v>1046298.9635416667</v>
      </c>
      <c r="G27" s="145">
        <f>Hedging!G9+Hedging!G15</f>
        <v>1048753.7135416667</v>
      </c>
    </row>
    <row r="28" spans="1:7" ht="15.6" x14ac:dyDescent="0.3">
      <c r="A28" s="40">
        <f t="shared" si="0"/>
        <v>23</v>
      </c>
      <c r="B28" s="140" t="s">
        <v>46</v>
      </c>
      <c r="C28" s="158">
        <f>C24/C27*1000000</f>
        <v>31.413884652092133</v>
      </c>
      <c r="D28" s="158">
        <f>D24/D27*1000000</f>
        <v>31.456249489096582</v>
      </c>
      <c r="E28" s="158">
        <f>E24/E27*1000000</f>
        <v>31.361218357841533</v>
      </c>
      <c r="F28" s="158">
        <f>F24/F27*1000000</f>
        <v>31.757324120847965</v>
      </c>
      <c r="G28" s="159">
        <f>G24/G27*1000000</f>
        <v>32.665769143854789</v>
      </c>
    </row>
    <row r="29" spans="1:7" ht="15.6" x14ac:dyDescent="0.3">
      <c r="A29" s="40">
        <f t="shared" si="0"/>
        <v>24</v>
      </c>
      <c r="B29" s="143"/>
      <c r="C29" s="171"/>
      <c r="D29" s="171"/>
      <c r="E29" s="171"/>
      <c r="F29" s="171"/>
      <c r="G29" s="172"/>
    </row>
    <row r="30" spans="1:7" ht="15.6" x14ac:dyDescent="0.3">
      <c r="A30" s="40">
        <f t="shared" si="0"/>
        <v>25</v>
      </c>
      <c r="B30" s="173" t="s">
        <v>47</v>
      </c>
      <c r="C30" s="174">
        <f>NPV(0.0697,C24:G24)</f>
        <v>147.7229260902518</v>
      </c>
      <c r="D30" s="175"/>
      <c r="E30" s="175"/>
      <c r="F30" s="175"/>
      <c r="G30" s="176"/>
    </row>
    <row r="31" spans="1:7" ht="16.2" thickBot="1" x14ac:dyDescent="0.35">
      <c r="A31" s="40">
        <f t="shared" si="0"/>
        <v>26</v>
      </c>
      <c r="B31" s="177" t="s">
        <v>35</v>
      </c>
      <c r="C31" s="178">
        <f>AVERAGE(C28:G28)</f>
        <v>31.730889152746602</v>
      </c>
      <c r="D31" s="179"/>
      <c r="E31" s="179"/>
      <c r="F31" s="179"/>
      <c r="G31" s="180"/>
    </row>
  </sheetData>
  <mergeCells count="4">
    <mergeCell ref="C4:G4"/>
    <mergeCell ref="B6:G6"/>
    <mergeCell ref="B13:G13"/>
    <mergeCell ref="A2:G2"/>
  </mergeCells>
  <printOptions horizontalCentered="1"/>
  <pageMargins left="1" right="1" top="1" bottom="1" header="0.5" footer="0.5"/>
  <pageSetup scale="98" orientation="landscape" r:id="rId1"/>
  <headerFooter scaleWithDoc="0" alignWithMargins="0">
    <oddFooter>&amp;L&amp;"Times New Roman,Regular"&amp;12Tab: &amp;A
&amp;R&amp;"Times New Roman,Regular"&amp;12Exh. CLS-5
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8D248DE4ED364469D52DF541E71F131" ma:contentTypeVersion="52" ma:contentTypeDescription="" ma:contentTypeScope="" ma:versionID="b494b81133a889ad9e530c92adefe46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Transfer of Property</CaseType>
    <IndustryCode xmlns="dc463f71-b30c-4ab2-9473-d307f9d35888">140</IndustryCode>
    <CaseStatus xmlns="dc463f71-b30c-4ab2-9473-d307f9d35888">Closed</CaseStatus>
    <OpenedDate xmlns="dc463f71-b30c-4ab2-9473-d307f9d35888">2020-02-20T08:00:00+00:00</OpenedDate>
    <SignificantOrder xmlns="dc463f71-b30c-4ab2-9473-d307f9d35888">false</SignificantOrder>
    <Date1 xmlns="dc463f71-b30c-4ab2-9473-d307f9d35888">2020-02-19T08:00:00+00:00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200115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917AED1C-3253-4A18-8F9A-3F526118492F}"/>
</file>

<file path=customXml/itemProps2.xml><?xml version="1.0" encoding="utf-8"?>
<ds:datastoreItem xmlns:ds="http://schemas.openxmlformats.org/officeDocument/2006/customXml" ds:itemID="{E2C8A886-E536-4E13-AE04-D0D94200E8ED}"/>
</file>

<file path=customXml/itemProps3.xml><?xml version="1.0" encoding="utf-8"?>
<ds:datastoreItem xmlns:ds="http://schemas.openxmlformats.org/officeDocument/2006/customXml" ds:itemID="{203B360C-7C68-41D7-A66D-ECF0E1F4A38B}"/>
</file>

<file path=customXml/itemProps4.xml><?xml version="1.0" encoding="utf-8"?>
<ds:datastoreItem xmlns:ds="http://schemas.openxmlformats.org/officeDocument/2006/customXml" ds:itemID="{CF0053A8-6633-413C-A607-2312FC95078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NPV Comparison</vt:lpstr>
      <vt:lpstr>5-year Comparison</vt:lpstr>
      <vt:lpstr>Continuing Operations</vt:lpstr>
      <vt:lpstr>No Hedging</vt:lpstr>
      <vt:lpstr>Hedging</vt:lpstr>
      <vt:lpstr>'5-year Comparison'!Print_Area</vt:lpstr>
      <vt:lpstr>'Continuing Operations'!Print_Area</vt:lpstr>
      <vt:lpstr>Hedging!Print_Area</vt:lpstr>
      <vt:lpstr>'No Hedging'!Print_Area</vt:lpstr>
      <vt:lpstr>'NPV Comparison'!Print_Area</vt:lpstr>
      <vt:lpstr>'Continuing Operations'!Print_Titles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Williams, Bob</dc:creator>
  <cp:lastModifiedBy>Jason Kuzma</cp:lastModifiedBy>
  <cp:lastPrinted>2020-02-05T19:33:20Z</cp:lastPrinted>
  <dcterms:created xsi:type="dcterms:W3CDTF">2020-01-21T23:51:15Z</dcterms:created>
  <dcterms:modified xsi:type="dcterms:W3CDTF">2020-02-05T19:33:24Z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0x0101006E56B4D1795A2E4DB2F0B01679ED314A00E8D248DE4ED364469D52DF541E71F131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