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externalLinks/externalLink16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sestdpt2\RPL\GrpRates\Public\RASANEN\#  Rate Filings\Sch 139 - Green Energy\2023-04 Eff 12-1-2023\Analysis\"/>
    </mc:Choice>
  </mc:AlternateContent>
  <bookViews>
    <workbookView xWindow="0" yWindow="0" windowWidth="25200" windowHeight="10260" tabRatio="949"/>
  </bookViews>
  <sheets>
    <sheet name="SCH 139 Rate Calculation" sheetId="28" r:id="rId1"/>
    <sheet name="Workpapers--&gt;" sheetId="19" r:id="rId2"/>
    <sheet name="Schedule 139 Tariff Rates" sheetId="23" r:id="rId3"/>
    <sheet name="Phase 1&amp;2-2022 KWHs Load" sheetId="3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 localSheetId="0">[2]Actual!#REF!</definedName>
    <definedName name="\Q">[2]Actual!#REF!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0" hidden="1">{#N/A,#N/A,FALSE,"schA"}</definedName>
    <definedName name="_______________www1" hidden="1">{#N/A,#N/A,FALSE,"schA"}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0" hidden="1">{#N/A,#N/A,FALSE,"schA"}</definedName>
    <definedName name="______________www1" hidden="1">{#N/A,#N/A,FALSE,"schA"}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0" hidden="1">{#N/A,#N/A,FALSE,"schA"}</definedName>
    <definedName name="_____________www1" hidden="1">{#N/A,#N/A,FALSE,"schA"}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0" hidden="1">{#N/A,#N/A,FALSE,"schA"}</definedName>
    <definedName name="____________www1" hidden="1">{#N/A,#N/A,FALSE,"schA"}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0" hidden="1">{#N/A,#N/A,FALSE,"schA"}</definedName>
    <definedName name="___________www1" hidden="1">{#N/A,#N/A,FALSE,"schA"}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0" hidden="1">{#N/A,#N/A,FALSE,"schA"}</definedName>
    <definedName name="__________www1" hidden="1">{#N/A,#N/A,FALSE,"schA"}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0" hidden="1">{#N/A,#N/A,FALSE,"schA"}</definedName>
    <definedName name="_________www1" hidden="1">{#N/A,#N/A,FALSE,"schA"}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0" hidden="1">{#N/A,#N/A,FALSE,"schA"}</definedName>
    <definedName name="________www1" hidden="1">{#N/A,#N/A,FALSE,"schA"}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0" hidden="1">{#N/A,#N/A,FALSE,"schA"}</definedName>
    <definedName name="_______www1" hidden="1">{#N/A,#N/A,FALSE,"schA"}</definedName>
    <definedName name="______Jun09">" BS!$AI$7:$AI$1643"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hidden="1">{#N/A,#N/A,FALSE,"schA"}</definedName>
    <definedName name="_____Apr04">[3]BS!$U$7:$U$3582</definedName>
    <definedName name="_____Aug04">[3]BS!$Y$7:$Y$3582</definedName>
    <definedName name="_____Aug09" xml:space="preserve"> [4]BS!$Y$7:$Y$1726</definedName>
    <definedName name="_____Dec03">[5]BS!$T$7:$T$3582</definedName>
    <definedName name="_____Dec04">[3]BS!$AC$7:$AC$3580</definedName>
    <definedName name="_____Feb04">[3]BS!$S$7:$S$3582</definedName>
    <definedName name="_____Jan04">[3]BS!$R$7:$R$3582</definedName>
    <definedName name="_____Jul04">[3]BS!$X$7:$X$3582</definedName>
    <definedName name="_____Jul09" xml:space="preserve"> [4]BS!$X$7:$X$1726</definedName>
    <definedName name="_____Jun04">[3]BS!$W$7:$W$3582</definedName>
    <definedName name="_____Jun09">" BS!$AI$7:$AI$1643"</definedName>
    <definedName name="_____Mar04">[3]BS!$T$7:$T$3582</definedName>
    <definedName name="_____May04">[3]BS!$V$7:$V$3582</definedName>
    <definedName name="_____Nov03">[5]BS!$S$7:$S$3582</definedName>
    <definedName name="_____Nov04">[3]BS!$AB$7:$AB$3582</definedName>
    <definedName name="_____Oct03">[5]BS!$R$7:$R$3582</definedName>
    <definedName name="_____Oct04">[3]BS!$AA$7:$AA$3582</definedName>
    <definedName name="_____Sep03">[5]BS!$Q$7:$Q$3582</definedName>
    <definedName name="_____Sep04">[3]BS!$Z$7:$Z$3582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hidden="1">{#N/A,#N/A,FALSE,"schA"}</definedName>
    <definedName name="____Apr04">[3]BS!$U$7:$U$3582</definedName>
    <definedName name="____Aug04">[3]BS!$Y$7:$Y$3582</definedName>
    <definedName name="____Aug09" xml:space="preserve"> [4]BS!$Y$7:$Y$1726</definedName>
    <definedName name="____Dec03">[5]BS!$T$7:$T$3582</definedName>
    <definedName name="____Dec04">[3]BS!$AC$7:$AC$3580</definedName>
    <definedName name="____ex1" localSheetId="0" hidden="1">{#N/A,#N/A,FALSE,"Summ";#N/A,#N/A,FALSE,"General"}</definedName>
    <definedName name="____ex1" hidden="1">{#N/A,#N/A,FALSE,"Summ";#N/A,#N/A,FALSE,"General"}</definedName>
    <definedName name="____Feb04">[3]BS!$S$7:$S$3582</definedName>
    <definedName name="____Jan04">[3]BS!$R$7:$R$3582</definedName>
    <definedName name="____Jul04">[3]BS!$X$7:$X$3582</definedName>
    <definedName name="____Jul09" xml:space="preserve"> [4]BS!$X$7:$X$1726</definedName>
    <definedName name="____Jun04">[3]BS!$W$7:$W$3582</definedName>
    <definedName name="____Jun09">" BS!$AI$7:$AI$1643"</definedName>
    <definedName name="____Mar04">[3]BS!$T$7:$T$3582</definedName>
    <definedName name="____May04">[3]BS!$V$7:$V$3582</definedName>
    <definedName name="____new1" localSheetId="0" hidden="1">{#N/A,#N/A,FALSE,"Summ";#N/A,#N/A,FALSE,"General"}</definedName>
    <definedName name="____new1" hidden="1">{#N/A,#N/A,FALSE,"Summ";#N/A,#N/A,FALSE,"General"}</definedName>
    <definedName name="____Nov03">[5]BS!$S$7:$S$3582</definedName>
    <definedName name="____Nov04">[3]BS!$AB$7:$AB$3582</definedName>
    <definedName name="____Oct03">[5]BS!$R$7:$R$3582</definedName>
    <definedName name="____Oct04">[3]BS!$AA$7:$AA$3582</definedName>
    <definedName name="____Sep03">[5]BS!$Q$7:$Q$3582</definedName>
    <definedName name="____Sep04">[3]BS!$Z$7:$Z$3582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hidden="1">{#N/A,#N/A,FALSE,"schA"}</definedName>
    <definedName name="___Apr04">[3]BS!$U$7:$U$3582</definedName>
    <definedName name="___Aug04">[3]BS!$Y$7:$Y$3582</definedName>
    <definedName name="___Aug09" xml:space="preserve"> [4]BS!$Y$7:$Y$1726</definedName>
    <definedName name="___Dec03">[5]BS!$T$7:$T$3582</definedName>
    <definedName name="___Dec04">[3]BS!$AC$7:$AC$3580</definedName>
    <definedName name="___ex1" localSheetId="0" hidden="1">{#N/A,#N/A,FALSE,"Summ";#N/A,#N/A,FALSE,"General"}</definedName>
    <definedName name="___ex1" hidden="1">{#N/A,#N/A,FALSE,"Summ";#N/A,#N/A,FALSE,"General"}</definedName>
    <definedName name="___Feb04">[3]BS!$S$7:$S$3582</definedName>
    <definedName name="___Jan04">[3]BS!$R$7:$R$3582</definedName>
    <definedName name="___Jul04">[3]BS!$X$7:$X$3582</definedName>
    <definedName name="___Jul09" xml:space="preserve"> [4]BS!$X$7:$X$1726</definedName>
    <definedName name="___Jun04">[3]BS!$W$7:$W$3582</definedName>
    <definedName name="___Jun09">" BS!$AI$7:$AI$1643"</definedName>
    <definedName name="___Mar04">[3]BS!$T$7:$T$3582</definedName>
    <definedName name="___May04">[3]BS!$V$7:$V$3582</definedName>
    <definedName name="___new1" localSheetId="0" hidden="1">{#N/A,#N/A,FALSE,"Summ";#N/A,#N/A,FALSE,"General"}</definedName>
    <definedName name="___new1" hidden="1">{#N/A,#N/A,FALSE,"Summ";#N/A,#N/A,FALSE,"General"}</definedName>
    <definedName name="___Nov03">[5]BS!$S$7:$S$3582</definedName>
    <definedName name="___Nov04">[3]BS!$AB$7:$AB$3582</definedName>
    <definedName name="___Oct03">[5]BS!$R$7:$R$3582</definedName>
    <definedName name="___Oct04">[3]BS!$AA$7:$AA$3582</definedName>
    <definedName name="___PC1">[6]CLASSIFIERS!$A$7:$IV$7</definedName>
    <definedName name="___PC2">[6]CLASSIFIERS!$A$10:$IV$10</definedName>
    <definedName name="___PC3">[6]CLASSIFIERS!$A$12:$IV$12</definedName>
    <definedName name="___PC4">[6]CLASSIFIERS!$A$13:$IV$13</definedName>
    <definedName name="___SEC24">[6]EXTERNAL!$A$112:$IV$114</definedName>
    <definedName name="___Sep03">[5]BS!$Q$7:$Q$3582</definedName>
    <definedName name="___Sep04">[3]BS!$Z$7:$Z$3582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hidden="1">{#N/A,#N/A,FALSE,"schA"}</definedName>
    <definedName name="__123Graph_A" hidden="1">[7]Inputs!#REF!</definedName>
    <definedName name="__123Graph_ABUDG6_DSCRPR">[8]Quant!$D$71:$O$71</definedName>
    <definedName name="__123Graph_ABUDG6_ESCRPR1">[8]Quant!$D$100:$O$100</definedName>
    <definedName name="__123Graph_B" localSheetId="0" hidden="1">[7]Inputs!#REF!</definedName>
    <definedName name="__123Graph_B" hidden="1">[7]Inputs!#REF!</definedName>
    <definedName name="__123Graph_BBUDG6_DSCRPR">[8]Quant!$D$72:$O$72</definedName>
    <definedName name="__123Graph_BBUDG6_ESCRPR1">[8]Quant!$D$88:$O$88</definedName>
    <definedName name="__123Graph_D" localSheetId="0" hidden="1">#REF!</definedName>
    <definedName name="__123Graph_D" hidden="1">#REF!</definedName>
    <definedName name="__123Graph_ECURRENT" localSheetId="0" hidden="1">[9]ConsolidatingPL!#REF!</definedName>
    <definedName name="__123Graph_ECURRENT" hidden="1">[9]ConsolidatingPL!#REF!</definedName>
    <definedName name="__123Graph_X">[8]Quant!$D$5:$O$5</definedName>
    <definedName name="__123Graph_XBUDG6_DSCRPR">[8]Quant!$D$5:$O$5</definedName>
    <definedName name="__123Graph_XBUDG6_ESCRPR1">[8]Quant!$D$5:$O$5</definedName>
    <definedName name="__Apr04">[10]BS!$U$7:$U$3582</definedName>
    <definedName name="__Aug04">[10]BS!$Y$7:$Y$3582</definedName>
    <definedName name="__Aug09" xml:space="preserve"> [4]BS!$Y$7:$Y$1726</definedName>
    <definedName name="__Dec03">[5]BS!$T$7:$T$3582</definedName>
    <definedName name="__Dec04">[3]BS!$AC$7:$AC$3580</definedName>
    <definedName name="__ex1" localSheetId="0" hidden="1">{#N/A,#N/A,FALSE,"Summ";#N/A,#N/A,FALSE,"General"}</definedName>
    <definedName name="__ex1" hidden="1">{#N/A,#N/A,FALSE,"Summ";#N/A,#N/A,FALSE,"General"}</definedName>
    <definedName name="__Feb04">[11]BS!#REF!</definedName>
    <definedName name="__Jan04">[11]BS!#REF!</definedName>
    <definedName name="__Jul04">[3]BS!$X$7:$X$3582</definedName>
    <definedName name="__Jul09" xml:space="preserve"> [4]BS!$X$7:$X$1726</definedName>
    <definedName name="__Jun04">[3]BS!$W$7:$W$3582</definedName>
    <definedName name="__Jun09">" BS!$AI$7:$AI$1643"</definedName>
    <definedName name="__Mar04">[11]BS!#REF!</definedName>
    <definedName name="__May04">[3]BS!$V$7:$V$3582</definedName>
    <definedName name="__new1" localSheetId="0" hidden="1">{#N/A,#N/A,FALSE,"Summ";#N/A,#N/A,FALSE,"General"}</definedName>
    <definedName name="__new1" hidden="1">{#N/A,#N/A,FALSE,"Summ";#N/A,#N/A,FALSE,"General"}</definedName>
    <definedName name="__Nov03">[5]BS!$S$7:$S$3582</definedName>
    <definedName name="__Nov04">[3]BS!$AB$7:$AB$3582</definedName>
    <definedName name="__Oct03">[5]BS!$R$7:$R$3582</definedName>
    <definedName name="__Oct04">[3]BS!$AA$7:$AA$3582</definedName>
    <definedName name="__PC1">[6]CLASSIFIERS!$A$7:$IV$7</definedName>
    <definedName name="__PC2">[6]CLASSIFIERS!$A$10:$IV$10</definedName>
    <definedName name="__PC3">[6]CLASSIFIERS!$A$12:$IV$12</definedName>
    <definedName name="__PC4">[6]CLASSIFIERS!$A$13:$IV$13</definedName>
    <definedName name="__SEC24">[6]EXTERNAL!$A$112:$IV$114</definedName>
    <definedName name="__Sep03">[5]BS!$Q$7:$Q$3582</definedName>
    <definedName name="__Sep04">[3]BS!$Z$7:$Z$3582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hidden="1">{#N/A,#N/A,FALSE,"schA"}</definedName>
    <definedName name="_1__123Graph_ABUDG6_D_ESCRPR">[8]Quant!$D$71:$O$71</definedName>
    <definedName name="_1_94_12_94">[12]DT_A_DOL93!#REF!</definedName>
    <definedName name="_1_95_12_95">[12]DT_A_DOL93!#REF!</definedName>
    <definedName name="_1_96_12_96">[12]DT_A_DOL93!#REF!</definedName>
    <definedName name="_1_97_12_97">[12]DT_A_DOL93!#REF!</definedName>
    <definedName name="_1_98_12_98">[12]DT_A_DOL93!#REF!</definedName>
    <definedName name="_1Price_Ta" localSheetId="0">#REF!</definedName>
    <definedName name="_1Price_Ta">#REF!</definedName>
    <definedName name="_2__123Graph_ABUDG6_Dtons_inv" localSheetId="0" hidden="1">[13]Quant!#REF!</definedName>
    <definedName name="_2__123Graph_ABUDG6_Dtons_inv" hidden="1">[13]Quant!#REF!</definedName>
    <definedName name="_2Price_Ta" localSheetId="0">#REF!</definedName>
    <definedName name="_2Price_Ta">#REF!</definedName>
    <definedName name="_3__123Graph_ABUDG6_Dtons_inv" localSheetId="0" hidden="1">[14]Quant!#REF!</definedName>
    <definedName name="_3__123Graph_ABUDG6_Dtons_inv" hidden="1">[14]Quant!#REF!</definedName>
    <definedName name="_3__123Graph_BBUDG6_D_ESCRPR">[8]Quant!$D$72:$O$72</definedName>
    <definedName name="_4__123Graph_ABUDG6_Dtons_inv" localSheetId="0" hidden="1">'[15]Area D 2011'!#REF!</definedName>
    <definedName name="_4__123Graph_ABUDG6_Dtons_inv" hidden="1">'[15]Area D 2011'!#REF!</definedName>
    <definedName name="_4__123Graph_BBUDG6_Dtons_inv">[8]Quant!$D$9:$O$9</definedName>
    <definedName name="_5__123Graph_CBUDG6_D_ESCRPR">[8]Quant!$D$100:$O$100</definedName>
    <definedName name="_6__123Graph_CBUDG6_D_ESCRPR" localSheetId="0" hidden="1">'[16]2012 Area AB BudgetSummary'!#REF!</definedName>
    <definedName name="_6__123Graph_CBUDG6_D_ESCRPR" hidden="1">'[16]2012 Area AB BudgetSummary'!#REF!</definedName>
    <definedName name="_6__123Graph_DBUDG6_D_ESCRPR">[8]Quant!$D$88:$O$88</definedName>
    <definedName name="_7__123Graph_CBUDG6_D_ESCRPR" localSheetId="0" hidden="1">'[15]Area D 2011'!#REF!</definedName>
    <definedName name="_7__123Graph_CBUDG6_D_ESCRPR" hidden="1">'[15]Area D 2011'!#REF!</definedName>
    <definedName name="_7__123Graph_DBUDG6_D_ESCRPR" localSheetId="0" hidden="1">'[16]2012 Area AB BudgetSummary'!#REF!</definedName>
    <definedName name="_7__123Graph_DBUDG6_D_ESCRPR" hidden="1">'[16]2012 Area AB BudgetSummary'!#REF!</definedName>
    <definedName name="_7__123Graph_XBUDG6_D_ESCRPR">[8]Quant!$D$5:$O$5</definedName>
    <definedName name="_8__123Graph_DBUDG6_D_ESCRPR" localSheetId="0" hidden="1">'[15]Area D 2011'!#REF!</definedName>
    <definedName name="_8__123Graph_DBUDG6_D_ESCRPR" hidden="1">'[15]Area D 2011'!#REF!</definedName>
    <definedName name="_8__123Graph_XBUDG6_Dtons_inv">[8]Quant!$D$5:$O$5</definedName>
    <definedName name="_Apr04">[3]BS!$U$7:$U$3582</definedName>
    <definedName name="_Apr05">[17]BS!#REF!</definedName>
    <definedName name="_Apr09" xml:space="preserve"> [4]BS!$U$7:$U$1726</definedName>
    <definedName name="_Apr17">[18]BS!$U$8:$U$2552</definedName>
    <definedName name="_Aug04">[3]BS!$Y$7:$Y$3582</definedName>
    <definedName name="_Aug05">[17]BS!#REF!</definedName>
    <definedName name="_Aug09" xml:space="preserve"> [4]BS!$Y$7:$Y$1726</definedName>
    <definedName name="_Aug16">[18]BS!$M$8:$M$2551</definedName>
    <definedName name="_Aug17">[18]BS!$Y$8:$Y$2552</definedName>
    <definedName name="_B" localSheetId="0">'[19]Rate Design'!#REF!</definedName>
    <definedName name="_B">'[19]Rate Design'!#REF!</definedName>
    <definedName name="_CSA2007">SUM('[20]Run-Cost Data'!$J$5:$N$5)</definedName>
    <definedName name="_CSA2008">SUM('[20]Run-Cost Data'!$J$6:$N$17)</definedName>
    <definedName name="_CSA2009">SUM('[20]Run-Cost Data'!$J$18:$N$29)</definedName>
    <definedName name="_CSA2010">SUM('[20]Run-Cost Data'!$J$30:$N$41)</definedName>
    <definedName name="_CSA2011">SUM('[20]Run-Cost Data'!$J$42:$N$53)</definedName>
    <definedName name="_CSA2012">SUM('[20]Run-Cost Data'!$J$54:$N$65)</definedName>
    <definedName name="_CSA2013">SUM('[20]Run-Cost Data'!$J$66:$N$77)</definedName>
    <definedName name="_CSA2014">SUM('[20]Run-Cost Data'!$J$78:$N$89)</definedName>
    <definedName name="_CSA2015">SUM('[20]Run-Cost Data'!$J$90:$N$101)</definedName>
    <definedName name="_CSA2016">SUM('[20]Run-Cost Data'!$J$102:$N$113)</definedName>
    <definedName name="_CSA2017">SUM('[20]Run-Cost Data'!$J$114:$N$125)</definedName>
    <definedName name="_CSA2018">SUM('[20]Run-Cost Data'!$J$126:$N$137)</definedName>
    <definedName name="_CSA2019">SUM('[20]Run-Cost Data'!$J$138:$N$149)</definedName>
    <definedName name="_CSA2020">SUM('[20]Run-Cost Data'!$J$150:$N$161)</definedName>
    <definedName name="_CSA2021">SUM('[20]Run-Cost Data'!$J$162:$N$173)</definedName>
    <definedName name="_CSA2022">SUM('[20]Run-Cost Data'!$J$174:$N$185)</definedName>
    <definedName name="_CSA2023">SUM('[20]Run-Cost Data'!$J$186:$N$197)</definedName>
    <definedName name="_CSA2024">SUM('[20]Run-Cost Data'!$J$198:$N$209)</definedName>
    <definedName name="_CSA2025">SUM('[20]Run-Cost Data'!$J$210:$N$221)</definedName>
    <definedName name="_CSA2026">SUM('[20]Run-Cost Data'!$J$222:$N$233)</definedName>
    <definedName name="_DAT1">'[21]SAP 18230021'!#REF!</definedName>
    <definedName name="_DAT11" localSheetId="0">#REF!</definedName>
    <definedName name="_DAT11">#REF!</definedName>
    <definedName name="_DAT2" localSheetId="0">#REF!</definedName>
    <definedName name="_DAT2">#REF!</definedName>
    <definedName name="_DAT3" localSheetId="0">'[22]23600471-WA Utility Tax (Elect)'!#REF!</definedName>
    <definedName name="_DAT3">'[22]23600471-WA Utility Tax (Elect)'!#REF!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9" localSheetId="0">'[21]SAP 18230021'!#REF!</definedName>
    <definedName name="_DAT9">'[21]SAP 18230021'!#REF!</definedName>
    <definedName name="_Dec03">[5]BS!$T$7:$T$3582</definedName>
    <definedName name="_Dec04">[3]BS!$AC$7:$AC$3580</definedName>
    <definedName name="_Dec08" xml:space="preserve"> [4]BS!$Q$7:$Q$1726</definedName>
    <definedName name="_Dec16">[18]BS!$Q$8:$Q$2553</definedName>
    <definedName name="_End">[17]BS!#REF!</definedName>
    <definedName name="_ex1" localSheetId="0" hidden="1">{#N/A,#N/A,FALSE,"Summ";#N/A,#N/A,FALSE,"General"}</definedName>
    <definedName name="_ex1" hidden="1">{#N/A,#N/A,FALSE,"Summ";#N/A,#N/A,FALSE,"General"}</definedName>
    <definedName name="_Feb04">[3]BS!$S$7:$S$3582</definedName>
    <definedName name="_Feb05">[17]BS!#REF!</definedName>
    <definedName name="_FEB09" xml:space="preserve"> [4]BS!$S$7:$S$1726</definedName>
    <definedName name="_Feb17">[18]BS!$S$8:$S$2552</definedName>
    <definedName name="_FEDERAL_INCOME_TAX">'[23]MJS-7'!$N$21</definedName>
    <definedName name="_Fill" localSheetId="0" hidden="1">#REF!</definedName>
    <definedName name="_Fill" hidden="1">#REF!</definedName>
    <definedName name="_inv1">[24]PartsFlow!$D$42:$R$43</definedName>
    <definedName name="_inv10">[24]PartsFlow!$D$213:$R$214</definedName>
    <definedName name="_inv11">[24]PartsFlow!$D$232:$R$233</definedName>
    <definedName name="_inv12">[24]PartsFlow!$D$251:$R$252</definedName>
    <definedName name="_inv13">[24]PartsFlow!$D$270:$R$271</definedName>
    <definedName name="_inv14">[24]PartsFlow!$D$289:$R$290</definedName>
    <definedName name="_inv2">[24]PartsFlow!$D$61:$R$62</definedName>
    <definedName name="_inv3">[24]PartsFlow!$D$80:$R$81</definedName>
    <definedName name="_inv4">[24]PartsFlow!$D$99:$R$100</definedName>
    <definedName name="_inv5">[24]PartsFlow!$D$118:$R$119</definedName>
    <definedName name="_inv6">[24]PartsFlow!$D$137:$R$138</definedName>
    <definedName name="_inv7">[24]PartsFlow!$D$156:$R$157</definedName>
    <definedName name="_inv8">[24]PartsFlow!$D$175:$R$176</definedName>
    <definedName name="_inv9">[24]PartsFlow!$D$194:$R$195</definedName>
    <definedName name="_Jan04">[3]BS!$R$7:$R$3582</definedName>
    <definedName name="_Jan05">[17]BS!#REF!</definedName>
    <definedName name="_Jan17">[18]BS!$R$8:$R$2553</definedName>
    <definedName name="_Jul04">[3]BS!$X$7:$X$3582</definedName>
    <definedName name="_Jul05">[17]BS!#REF!</definedName>
    <definedName name="_Jul09" xml:space="preserve"> [4]BS!$X$7:$X$1726</definedName>
    <definedName name="_July16">[18]BS!$L$8:$L$2551</definedName>
    <definedName name="_July17">[18]BS!$X$8:$X$2553</definedName>
    <definedName name="_Jun04">[3]BS!$W$7:$W$3582</definedName>
    <definedName name="_Jun05">[17]BS!#REF!</definedName>
    <definedName name="_Jun09">" BS!$AI$7:$AI$1643"</definedName>
    <definedName name="_Jun16">[18]BS!$K$8:$K$2553</definedName>
    <definedName name="_Jun17">[18]BS!$W$8:$W$2553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r04">[3]BS!$T$7:$T$3582</definedName>
    <definedName name="_Mar05">[17]BS!#REF!</definedName>
    <definedName name="_Mar17">[18]BS!$T$8:$T$2552</definedName>
    <definedName name="_May04">[3]BS!$V$7:$V$3582</definedName>
    <definedName name="_May05">[17]BS!#REF!</definedName>
    <definedName name="_May09" xml:space="preserve"> [4]BS!$V$7:$V$1726</definedName>
    <definedName name="_May16">[18]BS!$J$8:$J$2551</definedName>
    <definedName name="_May17">[18]BS!$V$8:$V$2552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MMP2007">SUM('[20]Run-Cost Data'!$O$5:$S$5)</definedName>
    <definedName name="_MMP2008">SUM('[20]Run-Cost Data'!$O$6:$S$17)</definedName>
    <definedName name="_MMP2009">SUM('[20]Run-Cost Data'!$O$18:$S$29)</definedName>
    <definedName name="_MMP2010">SUM('[20]Run-Cost Data'!$O$30:$S$41)</definedName>
    <definedName name="_MMP2011">SUM('[20]Run-Cost Data'!$O$42:$S$53)</definedName>
    <definedName name="_MMP2012">SUM('[20]Run-Cost Data'!$O$54:$S$65)</definedName>
    <definedName name="_MMP2013">SUM('[20]Run-Cost Data'!$O$66:$S$77)</definedName>
    <definedName name="_MMP2014">SUM('[20]Run-Cost Data'!$O$78:$S$89)</definedName>
    <definedName name="_MMP2015">SUM('[20]Run-Cost Data'!$O$90:$S$101)</definedName>
    <definedName name="_MMP2016">SUM('[20]Run-Cost Data'!$O$102:$S$113)</definedName>
    <definedName name="_MMP2017">SUM('[20]Run-Cost Data'!$O$114:$S$125)</definedName>
    <definedName name="_MMP2018">SUM('[20]Run-Cost Data'!$O$126:$S$137)</definedName>
    <definedName name="_MMP2019">SUM('[20]Run-Cost Data'!$O$138:$S$149)</definedName>
    <definedName name="_MMP2020">SUM('[20]Run-Cost Data'!$O$150:$S$161)</definedName>
    <definedName name="_MMP2021">SUM('[20]Run-Cost Data'!$O$162:$S$173)</definedName>
    <definedName name="_MMP2022">SUM('[20]Run-Cost Data'!$O$174:$S$185)</definedName>
    <definedName name="_MMP2023">SUM('[20]Run-Cost Data'!$O$186:$S$197)</definedName>
    <definedName name="_MMP2024">SUM('[20]Run-Cost Data'!$O$198:$S$209)</definedName>
    <definedName name="_MMP2025">SUM('[20]Run-Cost Data'!$O$210:$S$221)</definedName>
    <definedName name="_MMP2026">SUM('[20]Run-Cost Data'!$O$222:$S$233)</definedName>
    <definedName name="_mwh2" localSheetId="0">#REF!</definedName>
    <definedName name="_mwh2">#REF!</definedName>
    <definedName name="_new1" localSheetId="0" hidden="1">{#N/A,#N/A,FALSE,"Summ";#N/A,#N/A,FALSE,"General"}</definedName>
    <definedName name="_new1" hidden="1">{#N/A,#N/A,FALSE,"Summ";#N/A,#N/A,FALSE,"General"}</definedName>
    <definedName name="_Nov03">[5]BS!$S$7:$S$3582</definedName>
    <definedName name="_Nov04">[3]BS!$AB$7:$AB$3582</definedName>
    <definedName name="_Nov16">[18]BS!$P$8:$P$2556</definedName>
    <definedName name="_Oct03">[5]BS!$R$7:$R$3582</definedName>
    <definedName name="_Oct04">[3]BS!$AA$7:$AA$3582</definedName>
    <definedName name="_Oct09" xml:space="preserve"> [4]BS!$AA$7:$AA$1726</definedName>
    <definedName name="_Oct16">[18]BS!$O$8:$O$2553</definedName>
    <definedName name="_Oct17">[18]BS!$AA$8:$AA$2552</definedName>
    <definedName name="_Order1" hidden="1">255</definedName>
    <definedName name="_Order2" hidden="1">255</definedName>
    <definedName name="_P" localSheetId="0">#REF!</definedName>
    <definedName name="_P">#REF!</definedName>
    <definedName name="_Parse_In" localSheetId="0" hidden="1">#REF!</definedName>
    <definedName name="_Parse_In" hidden="1">#REF!</definedName>
    <definedName name="_PC1">[25]CLASSIFIERS!$A$7:$IV$7</definedName>
    <definedName name="_PC2">[25]CLASSIFIERS!$A$10:$IV$10</definedName>
    <definedName name="_PC3">[25]CLASSIFIERS!$A$12:$IV$12</definedName>
    <definedName name="_PC4">[25]CLASSIFIERS!$A$13:$IV$13</definedName>
    <definedName name="_Regression_Int" hidden="1">1</definedName>
    <definedName name="_RES2005">#REF!</definedName>
    <definedName name="_SEC24">[25]EXTERNAL!$A$112:$IV$114</definedName>
    <definedName name="_Sep03">[26]BS!$AB$7:$AB$3420</definedName>
    <definedName name="_Sep04">[3]BS!$Z$7:$Z$3582</definedName>
    <definedName name="_Sep05">[17]BS!#REF!</definedName>
    <definedName name="_Sept16">[18]BS!$N$8:$N$2556</definedName>
    <definedName name="_Sept17">[18]BS!$Z$8:$Z$2552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hidden="1">#REF!</definedName>
    <definedName name="_Testyear">'[27]KJB-6,13 Cmn Adj'!$B$7</definedName>
    <definedName name="_TOP1" localSheetId="0">[1]Jan!#REF!</definedName>
    <definedName name="_TOP1">[1]Jan!#REF!</definedName>
    <definedName name="_www1" localSheetId="0" hidden="1">{#N/A,#N/A,FALSE,"schA"}</definedName>
    <definedName name="_www1" hidden="1">{#N/A,#N/A,FALSE,"schA"}</definedName>
    <definedName name="a" localSheetId="0" hidden="1">{#N/A,#N/A,FALSE,"Coversheet";#N/A,#N/A,FALSE,"QA"}</definedName>
    <definedName name="a" hidden="1">{#N/A,#N/A,FALSE,"Coversheet";#N/A,#N/A,FALSE,"QA"}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t108364" localSheetId="0">'[28]Func Study'!#REF!</definedName>
    <definedName name="Acct108364">'[28]Func Study'!#REF!</definedName>
    <definedName name="Acct108364S" localSheetId="0">'[28]Func Study'!#REF!</definedName>
    <definedName name="Acct108364S">'[28]Func Study'!#REF!</definedName>
    <definedName name="Acct228.42TROJD" localSheetId="0">'[29]Func Study'!#REF!</definedName>
    <definedName name="Acct228.42TROJD">'[29]Func Study'!#REF!</definedName>
    <definedName name="Acct2281SO">'[30]Func Study'!$H$2190</definedName>
    <definedName name="Acct2283SO">'[30]Func Study'!$H$2198</definedName>
    <definedName name="Acct22842TROJD" localSheetId="0">'[29]Func Study'!#REF!</definedName>
    <definedName name="Acct22842TROJD">'[29]Func Study'!#REF!</definedName>
    <definedName name="Acct228SO">'[30]Func Study'!$H$2194</definedName>
    <definedName name="Acct350">'[30]Func Study'!$H$1628</definedName>
    <definedName name="Acct352">'[30]Func Study'!$H$1635</definedName>
    <definedName name="Acct353">'[30]Func Study'!$H$1641</definedName>
    <definedName name="Acct354">'[30]Func Study'!$H$1647</definedName>
    <definedName name="Acct355">'[30]Func Study'!$H$1654</definedName>
    <definedName name="Acct356">'[30]Func Study'!$H$1660</definedName>
    <definedName name="Acct357">'[30]Func Study'!$H$1666</definedName>
    <definedName name="Acct358">'[30]Func Study'!$H$1672</definedName>
    <definedName name="Acct359">'[30]Func Study'!$H$1678</definedName>
    <definedName name="Acct360">'[30]Func Study'!$H$1698</definedName>
    <definedName name="Acct361">'[30]Func Study'!$H$1704</definedName>
    <definedName name="Acct362">'[30]Func Study'!$H$1710</definedName>
    <definedName name="Acct364">'[30]Func Study'!$H$1717</definedName>
    <definedName name="Acct365">'[30]Func Study'!$H$1724</definedName>
    <definedName name="Acct366">'[30]Func Study'!$H$1731</definedName>
    <definedName name="Acct367">'[30]Func Study'!$H$1738</definedName>
    <definedName name="Acct368">'[30]Func Study'!$H$1744</definedName>
    <definedName name="Acct369">'[30]Func Study'!$H$1751</definedName>
    <definedName name="Acct370">'[30]Func Study'!$H$1762</definedName>
    <definedName name="Acct371">'[30]Func Study'!$H$1769</definedName>
    <definedName name="Acct372">'[30]Func Study'!$H$1776</definedName>
    <definedName name="Acct372A">'[30]Func Study'!$H$1775</definedName>
    <definedName name="Acct372DP">'[30]Func Study'!$H$1773</definedName>
    <definedName name="Acct372DS">'[30]Func Study'!$H$1774</definedName>
    <definedName name="Acct373">'[30]Func Study'!$H$1782</definedName>
    <definedName name="Acct41011" localSheetId="0">'[31]Functional Study'!#REF!</definedName>
    <definedName name="Acct41011">'[31]Functional Study'!#REF!</definedName>
    <definedName name="Acct41011BADDEBT" localSheetId="0">'[31]Functional Study'!#REF!</definedName>
    <definedName name="Acct41011BADDEBT">'[31]Functional Study'!#REF!</definedName>
    <definedName name="Acct41011DITEXP" localSheetId="0">'[31]Functional Study'!#REF!</definedName>
    <definedName name="Acct41011DITEXP">'[31]Functional Study'!#REF!</definedName>
    <definedName name="Acct41011S" localSheetId="0">'[31]Functional Study'!#REF!</definedName>
    <definedName name="Acct41011S">'[31]Functional Study'!#REF!</definedName>
    <definedName name="Acct41011SE">'[31]Functional Study'!#REF!</definedName>
    <definedName name="Acct41011SG1">'[31]Functional Study'!#REF!</definedName>
    <definedName name="Acct41011SG2">'[31]Functional Study'!#REF!</definedName>
    <definedName name="ACCT41011SGCT">'[31]Functional Study'!#REF!</definedName>
    <definedName name="Acct41011SGPP">'[31]Functional Study'!#REF!</definedName>
    <definedName name="Acct41011SNP">'[31]Functional Study'!#REF!</definedName>
    <definedName name="ACCT41011SNPD">'[31]Functional Study'!#REF!</definedName>
    <definedName name="Acct41011SO">'[31]Functional Study'!#REF!</definedName>
    <definedName name="Acct41011TROJP">'[31]Functional Study'!#REF!</definedName>
    <definedName name="Acct41111">'[31]Functional Study'!#REF!</definedName>
    <definedName name="Acct41111BADDEBT">'[31]Functional Study'!#REF!</definedName>
    <definedName name="Acct41111DITEXP">'[31]Functional Study'!#REF!</definedName>
    <definedName name="Acct41111S">'[31]Functional Study'!#REF!</definedName>
    <definedName name="Acct41111SE">'[31]Functional Study'!#REF!</definedName>
    <definedName name="Acct41111SG1">'[31]Functional Study'!#REF!</definedName>
    <definedName name="Acct41111SG2">'[31]Functional Study'!#REF!</definedName>
    <definedName name="Acct41111SG3">'[31]Functional Study'!#REF!</definedName>
    <definedName name="Acct41111SGPP">'[31]Functional Study'!#REF!</definedName>
    <definedName name="Acct41111SNP">'[31]Functional Study'!#REF!</definedName>
    <definedName name="Acct41111SNTP">'[31]Functional Study'!#REF!</definedName>
    <definedName name="Acct41111SO">'[31]Functional Study'!#REF!</definedName>
    <definedName name="Acct41111TROJP">'[31]Functional Study'!#REF!</definedName>
    <definedName name="Acct411BADDEBT">'[31]Functional Study'!#REF!</definedName>
    <definedName name="Acct411DGP">'[31]Functional Study'!#REF!</definedName>
    <definedName name="Acct411DGU">'[31]Functional Study'!#REF!</definedName>
    <definedName name="Acct411DITEXP">'[31]Functional Study'!#REF!</definedName>
    <definedName name="Acct411DNPP">'[31]Functional Study'!#REF!</definedName>
    <definedName name="Acct411DNPTP">'[31]Functional Study'!#REF!</definedName>
    <definedName name="Acct411S">'[31]Functional Study'!#REF!</definedName>
    <definedName name="Acct411SE">'[31]Functional Study'!#REF!</definedName>
    <definedName name="Acct411SG">'[31]Functional Study'!#REF!</definedName>
    <definedName name="Acct411SGPP">'[31]Functional Study'!#REF!</definedName>
    <definedName name="Acct411SO">'[31]Functional Study'!#REF!</definedName>
    <definedName name="Acct411TROJP">'[31]Functional Study'!#REF!</definedName>
    <definedName name="Acct447DGU">'[29]Func Study'!#REF!</definedName>
    <definedName name="Acct448S">'[30]Func Study'!$H$274</definedName>
    <definedName name="Acct450S">'[30]Func Study'!$H$302</definedName>
    <definedName name="Acct451S">'[30]Func Study'!$H$307</definedName>
    <definedName name="Acct454S">'[30]Func Study'!$H$318</definedName>
    <definedName name="Acct456S">'[30]Func Study'!$H$325</definedName>
    <definedName name="Acct510" localSheetId="0">'[30]Func Study'!#REF!</definedName>
    <definedName name="Acct510">'[30]Func Study'!#REF!</definedName>
    <definedName name="Acct510DNPPSU" localSheetId="0">'[30]Func Study'!#REF!</definedName>
    <definedName name="Acct510DNPPSU">'[30]Func Study'!#REF!</definedName>
    <definedName name="ACCT510JBG" localSheetId="0">'[30]Func Study'!#REF!</definedName>
    <definedName name="ACCT510JBG">'[30]Func Study'!#REF!</definedName>
    <definedName name="ACCT510SSGCH" localSheetId="0">'[30]Func Study'!#REF!</definedName>
    <definedName name="ACCT510SSGCH">'[30]Func Study'!#REF!</definedName>
    <definedName name="ACCT557CAGE">'[30]Func Study'!$H$683</definedName>
    <definedName name="Acct557CT">'[30]Func Study'!$H$681</definedName>
    <definedName name="Acct580">'[30]Func Study'!$H$791</definedName>
    <definedName name="Acct581">'[30]Func Study'!$H$796</definedName>
    <definedName name="Acct582">'[30]Func Study'!$H$801</definedName>
    <definedName name="Acct583">'[30]Func Study'!$H$806</definedName>
    <definedName name="Acct584">'[30]Func Study'!$H$811</definedName>
    <definedName name="Acct585">'[30]Func Study'!$H$816</definedName>
    <definedName name="Acct586">'[30]Func Study'!$H$821</definedName>
    <definedName name="Acct587">'[30]Func Study'!$H$826</definedName>
    <definedName name="Acct588">'[30]Func Study'!$H$831</definedName>
    <definedName name="Acct589">'[30]Func Study'!$H$836</definedName>
    <definedName name="Acct590">'[30]Func Study'!$H$841</definedName>
    <definedName name="Acct591">'[30]Func Study'!$H$846</definedName>
    <definedName name="Acct592">'[30]Func Study'!$H$851</definedName>
    <definedName name="Acct593">'[30]Func Study'!$H$856</definedName>
    <definedName name="Acct594">'[30]Func Study'!$H$861</definedName>
    <definedName name="Acct595">'[30]Func Study'!$H$866</definedName>
    <definedName name="Acct596">'[30]Func Study'!$H$876</definedName>
    <definedName name="Acct597">'[30]Func Study'!$H$881</definedName>
    <definedName name="Acct598">'[30]Func Study'!$H$886</definedName>
    <definedName name="ACCT904SG" localSheetId="0">'[32]Functional Study'!#REF!</definedName>
    <definedName name="ACCT904SG">'[32]Functional Study'!#REF!</definedName>
    <definedName name="AcctAGA">'[30]Func Study'!$H$296</definedName>
    <definedName name="AcctDFAD" localSheetId="0">'[30]Func Study'!#REF!</definedName>
    <definedName name="AcctDFAD">'[30]Func Study'!#REF!</definedName>
    <definedName name="AcctDFAP" localSheetId="0">'[30]Func Study'!#REF!</definedName>
    <definedName name="AcctDFAP">'[30]Func Study'!#REF!</definedName>
    <definedName name="AcctDFAT" localSheetId="0">'[30]Func Study'!#REF!</definedName>
    <definedName name="AcctDFAT">'[30]Func Study'!#REF!</definedName>
    <definedName name="AcctTable">[33]Variables!$AK$42:$AK$396</definedName>
    <definedName name="AcctTS0">'[30]Func Study'!$H$1686</definedName>
    <definedName name="Acq1Plant">'[34]Acquisition Inputs'!$C$8</definedName>
    <definedName name="Acq2Plant">'[34]Acquisition Inputs'!$C$70</definedName>
    <definedName name="ActualROR">'[29]G+T+D+R+M'!$H$61</definedName>
    <definedName name="ADJPTDCE.T">[25]INTERNAL!$A$31:$IV$33</definedName>
    <definedName name="Adjs2avg">[35]Inputs!$L$255:'[35]Inputs'!$T$505</definedName>
    <definedName name="After_Tax_Cash_Discount">'[36]Assumptions (Input)'!$D$37</definedName>
    <definedName name="afudc_flag">'[36]Assumptions (Input)'!$B$13</definedName>
    <definedName name="afudcrate" localSheetId="0">#REF!</definedName>
    <definedName name="afudcrate">#REF!</definedName>
    <definedName name="afudctaxbasis" localSheetId="0">#REF!</definedName>
    <definedName name="afudctaxbasis">#REF!</definedName>
    <definedName name="all_total" localSheetId="0">'[37]Sched 46'!#REF!</definedName>
    <definedName name="all_total">'[37]Sched 46'!#REF!</definedName>
    <definedName name="AlphaTest">[38]Resources!$M$69:$M$73</definedName>
    <definedName name="Amort">[39]DATA!$AA$5:$AB$173,[39]DATA!$D$5:$D$173,[39]DATA!$A$5:$A$38,[39]DATA!$A$39:$A$124,[39]DATA!$A$125:$A$151,[39]DATA!$A$152:$A$173</definedName>
    <definedName name="ANCIL">[25]EXTERNAL!$A$163:$IV$165</definedName>
    <definedName name="apeek" localSheetId="0">#REF!</definedName>
    <definedName name="apeek">#REF!</definedName>
    <definedName name="APR" localSheetId="0">[40]Backup!#REF!</definedName>
    <definedName name="APR">[40]Backup!#REF!</definedName>
    <definedName name="Apr03AMA" localSheetId="0">[11]BS!#REF!</definedName>
    <definedName name="Apr03AMA">[11]BS!#REF!</definedName>
    <definedName name="Apr04AMA">[3]BS!$AG$7:$AG$3582</definedName>
    <definedName name="Apr05AMA">[17]BS!#REF!</definedName>
    <definedName name="APR09AMA">[4]BS!$AN$7:$AN$1725</definedName>
    <definedName name="Apr10AMA">[4]BS!$AZ$7:$AZ$1726</definedName>
    <definedName name="Apr17AMA">[18]BS!$AH$8:$AH$2554</definedName>
    <definedName name="APRT" localSheetId="0">#REF!</definedName>
    <definedName name="APRT">#REF!</definedName>
    <definedName name="aquila_lookup">'[41]Cabot Gas Replacement'!$B$8:$F$16</definedName>
    <definedName name="AS2DocOpenMode" hidden="1">"AS2DocumentEdit"</definedName>
    <definedName name="Assessment_Rate">'[36]Assumptions (Input)'!$B$7</definedName>
    <definedName name="Asset_Class_Switch">[42]Assumptions!$D$5</definedName>
    <definedName name="Assume_Percent_Change" localSheetId="0">#REF!</definedName>
    <definedName name="Assume_Percent_Change">#REF!</definedName>
    <definedName name="ATWACC">'[43]Revenue Calculation'!$F$8</definedName>
    <definedName name="AUG" localSheetId="0">[40]Backup!#REF!</definedName>
    <definedName name="AUG">[40]Backup!#REF!</definedName>
    <definedName name="Aug03AMA" localSheetId="0">[11]BS!#REF!</definedName>
    <definedName name="Aug03AMA">[11]BS!#REF!</definedName>
    <definedName name="Aug04AMA">[3]BS!$AK$7:$AK$3582</definedName>
    <definedName name="Aug05AMA">[17]BS!#REF!</definedName>
    <definedName name="Aug09AMA">[4]BS!$AR$7:$AR$1726</definedName>
    <definedName name="Aug17AMA">[18]BS!$AL$8:$AL$2553</definedName>
    <definedName name="augcf" localSheetId="0">#REF!</definedName>
    <definedName name="augcf">#REF!</definedName>
    <definedName name="augcost" localSheetId="0">#REF!</definedName>
    <definedName name="augcost">#REF!</definedName>
    <definedName name="AUGT" localSheetId="0">#REF!</definedName>
    <definedName name="AUGT">#REF!</definedName>
    <definedName name="Aurora_Prices">"Monthly Price Summary'!$C$4:$H$63"</definedName>
    <definedName name="AvgFactors">[33]Factors!$B$3:$P$99</definedName>
    <definedName name="b" localSheetId="0" hidden="1">{#N/A,#N/A,FALSE,"Coversheet";#N/A,#N/A,FALSE,"QA"}</definedName>
    <definedName name="b" hidden="1">{#N/A,#N/A,FALSE,"Coversheet";#N/A,#N/A,FALSE,"QA"}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>#REF!</definedName>
    <definedName name="BADDEBT">[44]model!#REF!</definedName>
    <definedName name="BD" localSheetId="0">#REF!</definedName>
    <definedName name="BD">#REF!</definedName>
    <definedName name="Beg_Unb_KWHs">[45]LeadSht!$L$10</definedName>
    <definedName name="BEm" localSheetId="0" hidden="1">#REF!</definedName>
    <definedName name="BEm" hidden="1">#REF!</definedName>
    <definedName name="BEP" localSheetId="0">#REF!</definedName>
    <definedName name="BEP">#REF!</definedName>
    <definedName name="BEx0017DGUEDPCFJUPUZOOLJCS2B" localSheetId="0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dPrice">'[46]General Inputs'!$I$8</definedName>
    <definedName name="BOOK_LIFE">'[47]Lvl FCR'!$G$10</definedName>
    <definedName name="BOOKADJ" localSheetId="0">#REF!</definedName>
    <definedName name="BOOKADJ">#REF!</definedName>
    <definedName name="BottomRight" localSheetId="0">#REF!</definedName>
    <definedName name="BottomRight">#REF!</definedName>
    <definedName name="BPARedirect">'[46]General Inputs'!$I$5</definedName>
    <definedName name="bpatoggle" localSheetId="0">#REF!</definedName>
    <definedName name="bpatoggle">#REF!</definedName>
    <definedName name="BPAX">[25]EXTERNAL!$A$121:$IV$123</definedName>
    <definedName name="BRI" localSheetId="0">#REF!</definedName>
    <definedName name="BRI">#REF!</definedName>
    <definedName name="Bum" localSheetId="0" hidden="1">#REF!</definedName>
    <definedName name="Bum" hidden="1">#REF!</definedName>
    <definedName name="Button_1">"TradeSummary_Ken_Finicle_List"</definedName>
    <definedName name="C_">'[37]Sched 46'!#REF!</definedName>
    <definedName name="CAE.T">[25]INTERNAL!$A$34:$IV$36</definedName>
    <definedName name="CAES1.T">[25]INTERNAL!$A$37:$IV$39</definedName>
    <definedName name="cap">[48]Readings!$B$2</definedName>
    <definedName name="Capacity" localSheetId="0">#REF!</definedName>
    <definedName name="Capacity">#REF!</definedName>
    <definedName name="CapEx_AFUDC">[46]CapEx!$B$26</definedName>
    <definedName name="CapEx_Facility">[46]CapEx!$B$2</definedName>
    <definedName name="CapEx_Improvements">[46]CapEx!$B$8</definedName>
    <definedName name="CapEx_NetWorkCap">[43]CapEx!$B$31</definedName>
    <definedName name="CapEx_PropertyTax">[46]CapEx!$B$23</definedName>
    <definedName name="CapEx_REET">[46]CapEx!$B$7</definedName>
    <definedName name="CapEx_Sensitivity">[46]CapEx!$B$25</definedName>
    <definedName name="CapEx_SnoPUD">[46]CapEx!$B$24</definedName>
    <definedName name="CapEx_Total">[46]CapEx!$B$27</definedName>
    <definedName name="capfact" localSheetId="0">#REF!</definedName>
    <definedName name="capfact">#REF!</definedName>
    <definedName name="Capital_Inflation">'[36]Assumptions (Input)'!$B$11</definedName>
    <definedName name="CASE">[49]INPUTS!$C$8</definedName>
    <definedName name="CASE_E">'[50]Named Ranges E'!$C$4</definedName>
    <definedName name="CASE_GAS">'[51]Named Ranges G'!$C$4</definedName>
    <definedName name="Case_Name">'[52]KJB-6,13 Cmn Adj'!$B$8</definedName>
    <definedName name="CaseDescription">'[34]Dispatch Cases'!$C$11</definedName>
    <definedName name="catalog">[24]PartsDataTable!$A$15</definedName>
    <definedName name="CBWorkbookPriority" hidden="1">-2060790043</definedName>
    <definedName name="CCGT_HeatRate">[34]Assumptions!$H$23</definedName>
    <definedName name="CCGTPrice">[34]Assumptions!$H$22</definedName>
    <definedName name="cep_test">'[53]External Allocators'!#REF!</definedName>
    <definedName name="cerarvm" localSheetId="0">#REF!</definedName>
    <definedName name="cerarvm">#REF!</definedName>
    <definedName name="change_made">[24]PartsFlow!$A$318</definedName>
    <definedName name="change_schedule">[24]PartsFlow!$A$319</definedName>
    <definedName name="Check" localSheetId="0">#REF!</definedName>
    <definedName name="Check">#REF!</definedName>
    <definedName name="CIPrice">'[24]Customer Data'!$F$243</definedName>
    <definedName name="CL_RT" localSheetId="0">#REF!</definedName>
    <definedName name="CL_RT">#REF!</definedName>
    <definedName name="CL_RT2">'[54]Transp Data'!$A$6:$C$81</definedName>
    <definedName name="Classification">'[30]Func Study'!$AB$251</definedName>
    <definedName name="clawback" localSheetId="0">#REF!</definedName>
    <definedName name="clawback">#REF!</definedName>
    <definedName name="close" localSheetId="0">#REF!</definedName>
    <definedName name="close">#REF!</definedName>
    <definedName name="Close_Date">'[36]Capital Projects(Input)'!$D$7:$D$53</definedName>
    <definedName name="ClosingDate">'[46]General Inputs'!$E$4</definedName>
    <definedName name="cod" localSheetId="0">#REF!</definedName>
    <definedName name="cod">#REF!</definedName>
    <definedName name="cofa">'[55]Acct Codes'!$A$1:$B$186</definedName>
    <definedName name="COLHOUSE" localSheetId="0">#REF!</definedName>
    <definedName name="COLHOUSE">#REF!</definedName>
    <definedName name="COLXFER">[44]model!#REF!</definedName>
    <definedName name="COMADJ" localSheetId="0">#REF!</definedName>
    <definedName name="COMADJ">#REF!</definedName>
    <definedName name="CombWC_LineItem" localSheetId="0">[17]BS!#REF!</definedName>
    <definedName name="CombWC_LineItem">[17]BS!#REF!</definedName>
    <definedName name="COMMON_ADMIN_ALLOCATED" localSheetId="0">#REF!</definedName>
    <definedName name="COMMON_ADMIN_ALLOCATED">#REF!</definedName>
    <definedName name="COMP" localSheetId="0">#REF!</definedName>
    <definedName name="COMP">#REF!</definedName>
    <definedName name="Comp_GAS">'[51]Named Ranges G'!$C$8</definedName>
    <definedName name="COMPACTUAL" localSheetId="0">#REF!</definedName>
    <definedName name="COMPACTUAL">#REF!</definedName>
    <definedName name="COMPINSR" localSheetId="0">#REF!</definedName>
    <definedName name="COMPINSR">#REF!</definedName>
    <definedName name="COMPT" localSheetId="0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'[56]Virtual 49 Back-Up'!$E$54</definedName>
    <definedName name="ConsummableCost">'[24]Customer Data'!$I$88</definedName>
    <definedName name="Consv_Rdr_Rt">[57]Sch_120!#REF!</definedName>
    <definedName name="ContractDate">'[58]Dispatch Cases'!#REF!</definedName>
    <definedName name="Conv_Factor">[57]Sch_120!#REF!</definedName>
    <definedName name="ConversionFactor">[34]Assumptions!$I$65</definedName>
    <definedName name="CONVFACT" localSheetId="0">#REF!</definedName>
    <definedName name="CONVFACT">#REF!</definedName>
    <definedName name="COSFacVal">[30]Inputs!$R$5</definedName>
    <definedName name="costofequit" localSheetId="0">#REF!</definedName>
    <definedName name="costofequit">#REF!</definedName>
    <definedName name="CPI" localSheetId="0">#REF!</definedName>
    <definedName name="CPI">#REF!</definedName>
    <definedName name="cspe_wkly_vect_input" localSheetId="0">#REF!</definedName>
    <definedName name="cspe_wkly_vect_input">#REF!</definedName>
    <definedName name="ctypedropdown">[24]PartsDataTable!$F$2:$F$9</definedName>
    <definedName name="ctypeselect">[24]PartsDataTable!$H$1</definedName>
    <definedName name="ctypestart">[24]PartsDataTable!$G$1</definedName>
    <definedName name="CurrQtr">'[59]Inc Stmt'!$AJ$222</definedName>
    <definedName name="CUS">[25]CLASSIFIERS!$A$6:$IV$6</definedName>
    <definedName name="cust" localSheetId="0">#REF!</definedName>
    <definedName name="cust">#REF!</definedName>
    <definedName name="CUST_1">[25]EXTERNAL!$A$22:$IV$24</definedName>
    <definedName name="CUST_4">[25]EXTERNAL!$A$25:$IV$27</definedName>
    <definedName name="CUST_5">[25]EXTERNAL!$A$28:$IV$30</definedName>
    <definedName name="CUST_6">[25]EXTERNAL!$A$31:$IV$33</definedName>
    <definedName name="CUSTDEP" localSheetId="0">#REF!</definedName>
    <definedName name="CUSTDEP">#REF!</definedName>
    <definedName name="CustomerData">'[24]Customer Data'!$A$1</definedName>
    <definedName name="D108.05.T">[25]INTERNAL!$A$22:$IV$24</definedName>
    <definedName name="D108.10.T">[25]INTERNAL!$A$25:$IV$27</definedName>
    <definedName name="D361.T">[25]INTERNAL!$A$4:$IV$6</definedName>
    <definedName name="D362.T">[25]INTERNAL!$A$7:$IV$9</definedName>
    <definedName name="D364.T">[25]INTERNAL!$A$10:$IV$12</definedName>
    <definedName name="D366.T">[25]INTERNAL!$A$13:$IV$15</definedName>
    <definedName name="D368.T">[25]INTERNAL!$A$16:$IV$18</definedName>
    <definedName name="D370.T">[25]INTERNAL!$A$19:$IV$21</definedName>
    <definedName name="D372.T">[25]INTERNAL!$A$28:$IV$30</definedName>
    <definedName name="Data">'[60]Mix Variance'!$B$1:$N$31</definedName>
    <definedName name="Data.Avg">'[59]Avg Amts'!$A$5:$BP$34</definedName>
    <definedName name="Data.Qtrs.Avg">'[59]Avg Amts'!$A$5:$IV$5</definedName>
    <definedName name="data1">'[61]Mix Variance'!$O$5:$T$25</definedName>
    <definedName name="DATA2" localSheetId="0">#REF!</definedName>
    <definedName name="DATA2">#REF!</definedName>
    <definedName name="DATA3" localSheetId="0">#REF!</definedName>
    <definedName name="DATA3">#REF!</definedName>
    <definedName name="DATA4" localSheetId="0">#REF!</definedName>
    <definedName name="DATA4">#REF!</definedName>
    <definedName name="DATA5">#REF!</definedName>
    <definedName name="DATA6">#REF!</definedName>
    <definedName name="_xlnm.Database" localSheetId="0">[62]Invoice!#REF!</definedName>
    <definedName name="_xlnm.Database">[62]Invoice!#REF!</definedName>
    <definedName name="datastart">[24]PartsDataTable!$P$1</definedName>
    <definedName name="DATE" localSheetId="0">[63]Jan!#REF!</definedName>
    <definedName name="DATE">[63]Jan!#REF!</definedName>
    <definedName name="daveisroyescal" localSheetId="0">#REF!</definedName>
    <definedName name="daveisroyescal">#REF!</definedName>
    <definedName name="daviesroyprice" localSheetId="0">#REF!</definedName>
    <definedName name="daviesroyprice">#REF!</definedName>
    <definedName name="dc_461" localSheetId="0">'[37]Sched 46'!#REF!</definedName>
    <definedName name="dc_461">'[37]Sched 46'!#REF!</definedName>
    <definedName name="dc_462" localSheetId="0">'[37]Sched 46'!#REF!</definedName>
    <definedName name="dc_462">'[37]Sched 46'!#REF!</definedName>
    <definedName name="dc_49">'[37]Sched 46'!#REF!</definedName>
    <definedName name="dc_491">'[37]Sched 46'!#REF!</definedName>
    <definedName name="dc_492">'[37]Sched 46'!#REF!</definedName>
    <definedName name="debtforce" localSheetId="0">#REF!</definedName>
    <definedName name="debtforce">#REF!</definedName>
    <definedName name="DebtPerc">[34]Assumptions!$I$58</definedName>
    <definedName name="DEC" localSheetId="0">[40]Backup!#REF!</definedName>
    <definedName name="DEC">[40]Backup!#REF!</definedName>
    <definedName name="Dec02AMA" localSheetId="0">[11]BS!#REF!</definedName>
    <definedName name="Dec02AMA">[11]BS!#REF!</definedName>
    <definedName name="Dec03AMA">[5]BS!$AJ$7:$AJ$3582</definedName>
    <definedName name="Dec04AMA">[3]BS!$AO$7:$AO$3582</definedName>
    <definedName name="Dec08AMA">[4]BS!$AJ$7:$AJ$1726</definedName>
    <definedName name="Dec09AMA">[4]BS!$AV$7:$AV$1726</definedName>
    <definedName name="Dec16AMA">[18]BS!$AD$8:$AD$2553</definedName>
    <definedName name="Dec17AMA">[18]BS!$AP$8:$AP$2554</definedName>
    <definedName name="DECT" localSheetId="0">#REF!</definedName>
    <definedName name="DECT">#REF!</definedName>
    <definedName name="Degree_Days" localSheetId="0">#REF!</definedName>
    <definedName name="Degree_Days">#REF!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hidden="1">{#N/A,#N/A,FALSE,"Coversheet";#N/A,#N/A,FALSE,"QA"}</definedName>
    <definedName name="DEM">[25]CLASSIFIERS!$A$4:$IV$4</definedName>
    <definedName name="DEM_1">[25]EXTERNAL!$A$7:$IV$9</definedName>
    <definedName name="DEM_12CP">[25]EXTERNAL!$A$118:$IV$120</definedName>
    <definedName name="DEM_12NCP_P">[25]EXTERNAL!$A$187:$IV$189</definedName>
    <definedName name="DEM_12NCP_S">[25]EXTERNAL!$A$190:$IV$192</definedName>
    <definedName name="DEM_12NCP1">[25]EXTERNAL!$A$139:$IV$141</definedName>
    <definedName name="DEM_12NCP2">[25]EXTERNAL!$A$130:$IV$132</definedName>
    <definedName name="DEM_1A">[25]EXTERNAL!$A$115:$IV$117</definedName>
    <definedName name="DEM_2A">[25]EXTERNAL!$A$148:$IV$150</definedName>
    <definedName name="DEM_3A">[25]EXTERNAL!$A$199:$IV$201</definedName>
    <definedName name="DEM_3B">[25]EXTERNAL!$A$196:$IV$198</definedName>
    <definedName name="Demand">[29]Inputs!$D$8</definedName>
    <definedName name="Demand2">[64]Inputs!$D$11</definedName>
    <definedName name="Demands" localSheetId="0">#REF!</definedName>
    <definedName name="Demands">#REF!</definedName>
    <definedName name="DEPRECIATION" localSheetId="0">#REF!</definedName>
    <definedName name="DEPRECIATION">#REF!</definedName>
    <definedName name="DES1.T">[25]INTERNAL!$A$40:$IV$42</definedName>
    <definedName name="DES2.T">[25]INTERNAL!$A$43:$IV$45</definedName>
    <definedName name="devfee" localSheetId="0">#REF!</definedName>
    <definedName name="devfee">#REF!</definedName>
    <definedName name="DF_HeatRate">[34]Assumptions!$L$23</definedName>
    <definedName name="DFIT" localSheetId="0" hidden="1">{#N/A,#N/A,FALSE,"Coversheet";#N/A,#N/A,FALSE,"QA"}</definedName>
    <definedName name="DFIT" hidden="1">{#N/A,#N/A,FALSE,"Coversheet";#N/A,#N/A,FALSE,"QA"}</definedName>
    <definedName name="DIR_40">[25]EXTERNAL!$A$193:$IV$195</definedName>
    <definedName name="DIR_449">[25]EXTERNAL!$A$127:$IV$129</definedName>
    <definedName name="DIR_449_ENERGY">[25]EXTERNAL!$A$160:$IV$162</definedName>
    <definedName name="DIR_449_HV">[25]EXTERNAL!$A$157:$IV$159</definedName>
    <definedName name="DIR_449_OATT">[25]EXTERNAL!$A$166:$IV$168</definedName>
    <definedName name="DIR_RESALE">[25]EXTERNAL!$A$124:$IV$126</definedName>
    <definedName name="DIR_RESALE_LARGE">[25]EXTERNAL!$A$154:$IV$156</definedName>
    <definedName name="DIR_RESALE_SMALL">[25]EXTERNAL!$A$151:$IV$153</definedName>
    <definedName name="DIR108.09">[25]EXTERNAL!$A$106:$IV$108</definedName>
    <definedName name="DIR235.00">[25]EXTERNAL!$A$85:$IV$87</definedName>
    <definedName name="DIR360.01">[25]EXTERNAL!$A$37:$IV$39</definedName>
    <definedName name="DIR361.01">[25]EXTERNAL!$A$40:$IV$42</definedName>
    <definedName name="DIR362.01">[25]EXTERNAL!$A$43:$IV$45</definedName>
    <definedName name="DIR364.01">[25]EXTERNAL!$A$46:$IV$48</definedName>
    <definedName name="DIR366.01">[25]EXTERNAL!$A$49:$IV$51</definedName>
    <definedName name="DIR368.03">[25]EXTERNAL!$A$55:$IV$57</definedName>
    <definedName name="DIR368.03C">[25]EXTERNAL!$A$52:$IV$54</definedName>
    <definedName name="DIR372.00">[25]EXTERNAL!$A$58:$IV$60</definedName>
    <definedName name="DIR373.00">[25]EXTERNAL!$A$61:$IV$63</definedName>
    <definedName name="DIR450.01">[25]EXTERNAL!$A$10:$IV$12</definedName>
    <definedName name="DIR450.02">[25]EXTERNAL!$A$184:$IV$186</definedName>
    <definedName name="DIR451.02">[25]EXTERNAL!$A$70:$IV$72</definedName>
    <definedName name="DIR451.03">[25]EXTERNAL!$A$136:$IV$138</definedName>
    <definedName name="DIR451.05">[25]EXTERNAL!$A$76:$IV$78</definedName>
    <definedName name="DIR451.06">[25]EXTERNAL!$A$109:$IV$111</definedName>
    <definedName name="DIR451.07">[25]EXTERNAL!$A$133:$IV$135</definedName>
    <definedName name="DIR454.04">[25]EXTERNAL!$A$73:$IV$75</definedName>
    <definedName name="DIR556.01">[25]EXTERNAL!$A$175:$IV$177</definedName>
    <definedName name="DIR565.02">[25]EXTERNAL!$A$178:$IV$180</definedName>
    <definedName name="DIR908.01">[25]EXTERNAL!$A$172:$IV$174</definedName>
    <definedName name="DIR920.01">[25]EXTERNAL!$A$181:$IV$183</definedName>
    <definedName name="Dis">'[30]Func Study'!$AB$250</definedName>
    <definedName name="Disc">'[58]Debt Amortization'!#REF!</definedName>
    <definedName name="Discount_for_Revenue_Reqmt">'[65]Assumptions of Purchase'!$B$45</definedName>
    <definedName name="DisFac">'[30]Func Dist Factor Table'!$A$11:$G$25</definedName>
    <definedName name="Dist_factor" localSheetId="0">#REF!</definedName>
    <definedName name="Dist_factor">#REF!</definedName>
    <definedName name="DistPeakMethod" localSheetId="0">[32]Inputs!#REF!</definedName>
    <definedName name="DistPeakMethod">[32]Inputs!#REF!</definedName>
    <definedName name="DOCKET" localSheetId="0">#REF!</definedName>
    <definedName name="DOCKET">#REF!</definedName>
    <definedName name="DocketNumber">'[66]JHS-19'!$AR$2</definedName>
    <definedName name="DP.T">[25]INTERNAL!$A$46:$IV$48</definedName>
    <definedName name="DUDE" localSheetId="0" hidden="1">#REF!</definedName>
    <definedName name="DUDE" hidden="1">#REF!</definedName>
    <definedName name="duration">'[24]Customer Data'!$F$12</definedName>
    <definedName name="DurPTC" localSheetId="0">#REF!</definedName>
    <definedName name="DurPTC">#REF!</definedName>
    <definedName name="EBFIT.T">[25]INTERNAL!$A$88:$IV$90</definedName>
    <definedName name="ec_46s1">'[37]Sched 46'!#REF!</definedName>
    <definedName name="ec_46s2">'[37]Sched 46'!#REF!</definedName>
    <definedName name="ec_46w1">'[37]Sched 46'!#REF!</definedName>
    <definedName name="ec_46w2">'[37]Sched 46'!#REF!</definedName>
    <definedName name="ec_49s1">'[37]Sched 46'!#REF!</definedName>
    <definedName name="ec_49s2">'[37]Sched 46'!#REF!</definedName>
    <definedName name="ec_49w1">'[37]Sched 46'!#REF!</definedName>
    <definedName name="ec_49w2">'[37]Sched 46'!#REF!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ffTax">[25]INPUTS!$F$31</definedName>
    <definedName name="Electp1" localSheetId="0">#REF!</definedName>
    <definedName name="Electp1">#REF!</definedName>
    <definedName name="Electp2" localSheetId="0">#REF!</definedName>
    <definedName name="Electp2">#REF!</definedName>
    <definedName name="Electric_Prices">'[67]Monthly Price Summary'!$B$4:$E$27</definedName>
    <definedName name="ElecWC_LineItems">[26]BS!$AO$7:$AO$3420</definedName>
    <definedName name="ElRBLine">[26]BS!$AP$7:$AP$3141</definedName>
    <definedName name="EMPLBENE" localSheetId="0">#REF!</definedName>
    <definedName name="EMPLBENE">#REF!</definedName>
    <definedName name="EndDate">[34]Assumptions!$C$11</definedName>
    <definedName name="endptcyr" localSheetId="0">#REF!</definedName>
    <definedName name="endptcyr">#REF!</definedName>
    <definedName name="energy">[48]Readings!$B$3</definedName>
    <definedName name="ENERGY_1">[25]EXTERNAL!$A$4:$IV$6</definedName>
    <definedName name="ENERGY_2">[25]EXTERNAL!$A$145:$IV$147</definedName>
    <definedName name="EnforceLeadTime">'[24]Customer Data'!$I$127</definedName>
    <definedName name="Engy">[29]Inputs!$D$9</definedName>
    <definedName name="Engy2">[64]Inputs!$D$12</definedName>
    <definedName name="enxco2005" localSheetId="0">#REF!</definedName>
    <definedName name="enxco2005">#REF!</definedName>
    <definedName name="enxcoescal" localSheetId="0">#REF!</definedName>
    <definedName name="enxcoescal">#REF!</definedName>
    <definedName name="enxcoownperc" localSheetId="0">#REF!</definedName>
    <definedName name="enxcoownperc">#REF!</definedName>
    <definedName name="epcfee">#REF!</definedName>
    <definedName name="EPIS.T">[25]INTERNAL!$A$49:$IV$51</definedName>
    <definedName name="EPMWorkbookOptions_1">"gioAAB+LCAAAAAAABADtmmtvokoYx99vst/B8H4F6qWehrphR7qSVSCA7TFNQ1CnlSwCZ8Dafvsz3EHGHsvmGF6QtI15bvPMf34dwIH7/razO68Q+Zbr3FJsl6E60Fm7G8t5uaX2wfM3dkh9H3/9wj246PfKdX/LXoBD/Q7Oc/ybN9+6pbZB4N3Q9OFw6B56XRe90FcMw9J/z2faegt35jfL8QPTWUMqy9r8dxaFR+10OOA6DlyHY+ou2CME"</definedName>
    <definedName name="EPMWorkbookOptions_2" hidden="1">"neDegofIWXJPzMBMrNgumTsYj5aNFMCdt0dWNNTCh0hB8BniemvYxQ1RY+NOmRs/FCA9sIzxmCT5vumtDpsVa3qv7M2IYa5obKFX3pp+Mh4VTQj/znhJEqWf+OOzafvwiaPD4fNmeM+zrbVZEO7sptIa5SoFczLXsWKbjoNX7WjsWKRctw590jW1NhvoTKwddPyo09OheZd+KQZHaVv3kNUAru2icYD2kKMJjo9So1kQMiuzSxIxCAF8C+7M"</definedName>
    <definedName name="EPMWorkbookOptions_3" hidden="1">"VxdZAe4rWoo4ueI7yp9aL1sb/wYatDFMcDO1IDLRemvldT6MOaOfOwv5QWFCZP9RoWzWpwU/N6oYt3Csf/YwUpIHQF5IOkeTnB/ViFcQbw8Dhu2N2EIB0tpGuTLaQDRmODr+QKzue7b5riDXgyh4PyIwCZqZfrYIc7hb4c2LEFYGlhiAQ+L8wpQfE0Geuo8KrwqSPmXxRyD8NMBUAL96+H+7knOidgrIex7awfvljWPZt1QIAkWc36mlOi+X"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>#REF!</definedName>
    <definedName name="EquityPerc">'[46]Revenue Calculation'!$I$3</definedName>
    <definedName name="error" localSheetId="0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0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0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 localSheetId="0">#REF!</definedName>
    <definedName name="Expected_Life">#REF!</definedName>
    <definedName name="ExpirationDate">[24]PartsDataTable!$E$14</definedName>
    <definedName name="F" localSheetId="0" hidden="1">#REF!</definedName>
    <definedName name="F" hidden="1">#REF!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>#REF!</definedName>
    <definedName name="f140top">#REF!</definedName>
    <definedName name="Factorck">'[30]COS Factor Table'!$O$15:$O$113</definedName>
    <definedName name="FACTORS" localSheetId="0">#REF!</definedName>
    <definedName name="FACTORS">#REF!</definedName>
    <definedName name="FactorType">[33]Variables!$AK$2:$AL$12</definedName>
    <definedName name="FACTP" localSheetId="0">#REF!</definedName>
    <definedName name="FACTP">#REF!</definedName>
    <definedName name="FactSum">'[30]COS Factor Table'!$A$14:$O$113</definedName>
    <definedName name="FCR">'[56]Virtual 49 Back-Up'!$B$20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EB">[40]Backup!#REF!</definedName>
    <definedName name="Feb03AMA">[11]BS!#REF!</definedName>
    <definedName name="Feb04AMA">[3]BS!$AE$7:$AE$3582</definedName>
    <definedName name="Feb05AMA">[17]BS!#REF!</definedName>
    <definedName name="Feb09AMA">[4]BS!$AL$7:$AL$1725</definedName>
    <definedName name="Feb10AMA">[4]BS!$AX$7:$AX$1726</definedName>
    <definedName name="Feb17AMA">[18]BS!$AF$8:$AF$2552</definedName>
    <definedName name="FEBT" localSheetId="0">#REF!</definedName>
    <definedName name="FEBT">#REF!</definedName>
    <definedName name="Fed_Cap_Tax">[68]Inputs!$E$112</definedName>
    <definedName name="FEDERAL_INCOME_TAX" localSheetId="0">#REF!</definedName>
    <definedName name="FEDERAL_INCOME_TAX">#REF!</definedName>
    <definedName name="FedTaxRate">[34]Assumptions!$C$33</definedName>
    <definedName name="FEE">[69]Cash_Flow!$F$50:$V$51</definedName>
    <definedName name="FERC_Lookup">'[70]Map Table'!$E$2:$F$58</definedName>
    <definedName name="FERCRATE" localSheetId="0">#REF!</definedName>
    <definedName name="FERCRATE">#REF!</definedName>
    <definedName name="FF" localSheetId="0">#REF!</definedName>
    <definedName name="FF">#REF!</definedName>
    <definedName name="FFE">[69]Cash_Flow!$F$50:$V$51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FFHAtClosing">'[46]General Inputs'!$E$14</definedName>
    <definedName name="FIELDCHRG">[44]model!#REF!</definedName>
    <definedName name="Final" localSheetId="0">#REF!</definedName>
    <definedName name="Final">#REF!</definedName>
    <definedName name="firstptcyr" localSheetId="0">#REF!</definedName>
    <definedName name="firstptcyr">#REF!</definedName>
    <definedName name="FirstTurbine">[24]PartsFlow!$B$9</definedName>
    <definedName name="FirstYearAssessment">'[46]General Inputs'!$E$26</definedName>
    <definedName name="firstyearmonths" localSheetId="0">#REF!</definedName>
    <definedName name="firstyearmonths">#REF!</definedName>
    <definedName name="FirstYearofStratPlan">[38]Resources!$E$69</definedName>
    <definedName name="FIT">'[71]ROR &amp; CONV FACTOR'!$J$20</definedName>
    <definedName name="FIT_E">'[72]Named Ranges E'!$C$3</definedName>
    <definedName name="FIT_GAS">'[51]Named Ranges G'!$C$3</definedName>
    <definedName name="FIT_Tax_Rate">'[36]Assumptions (Input)'!$B$5</definedName>
    <definedName name="FITRate">'[46]General Inputs'!$E$19</definedName>
    <definedName name="fixedtrans" localSheetId="0">#REF!</definedName>
    <definedName name="fixedtrans">#REF!</definedName>
    <definedName name="FlexPlanCapacity">[73]Menu!$B$13</definedName>
    <definedName name="fpldebt" localSheetId="0">#REF!</definedName>
    <definedName name="fpldebt">#REF!</definedName>
    <definedName name="FPLequit" localSheetId="0">#REF!</definedName>
    <definedName name="FPLequit">#REF!</definedName>
    <definedName name="FranchiseTax">[35]Variables!$D$26</definedName>
    <definedName name="FTAX">[25]INPUTS!$F$30</definedName>
    <definedName name="Fuel" localSheetId="0">#REF!</definedName>
    <definedName name="Fuel">#REF!</definedName>
    <definedName name="Func">'[30]Func Factor Table'!$A$10:$H$77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'[30]Func Study'!$AB$250</definedName>
    <definedName name="GasRBLine">[3]BS!$AS$7:$AS$3631</definedName>
    <definedName name="GasTransCost">[38]Resources!$D$77</definedName>
    <definedName name="GasWC_LineItem">[3]BS!$AR$7:$AR$3631</definedName>
    <definedName name="GDPIP" localSheetId="0">#REF!</definedName>
    <definedName name="GDPIP">#REF!</definedName>
    <definedName name="GDPIPArray">'[46]General Inputs'!$E$39:$AF$39</definedName>
    <definedName name="GEData">'[24]GE Data'!$A$1</definedName>
    <definedName name="GeoDate">'[58]Dispatch Cases'!#REF!</definedName>
    <definedName name="GEOpSpare">'[24]GE Data'!$F$67</definedName>
    <definedName name="GP.T">[25]INTERNAL!$A$52:$IV$54</definedName>
    <definedName name="gpdip" localSheetId="0">#REF!</definedName>
    <definedName name="gpdip">#REF!</definedName>
    <definedName name="graph" localSheetId="0">#REF!</definedName>
    <definedName name="graph">#REF!</definedName>
    <definedName name="GRCUpdate">'[46]General Inputs'!$I$6</definedName>
    <definedName name="GREATER10MW" localSheetId="0">#REF!</definedName>
    <definedName name="GREATER10MW">#REF!</definedName>
    <definedName name="GTD_Percents" localSheetId="0">#REF!</definedName>
    <definedName name="GTD_Percents">#REF!</definedName>
    <definedName name="gtformat1">'[24]Customer Data'!$B$57</definedName>
    <definedName name="gtformat2">'[24]Customer Data'!$B$153</definedName>
    <definedName name="gtformat3">'[24]Customer Data'!$B$175</definedName>
    <definedName name="gtinv1">'[24]Customer Data'!$B$161</definedName>
    <definedName name="gtinv2">'[24]Customer Data'!$B$183</definedName>
    <definedName name="gtnumber">'[24]Customer Data'!$F$13</definedName>
    <definedName name="Heatrate_DF">'[46]General Inputs'!$E$12</definedName>
    <definedName name="Heatrate_Primary">'[46]General Inputs'!$E$11</definedName>
    <definedName name="HEIGHT" localSheetId="0">#REF!</definedName>
    <definedName name="HEIGHT">#REF!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hidden="1">{#N/A,#N/A,FALSE,"Coversheet";#N/A,#N/A,FALSE,"QA"}</definedName>
    <definedName name="HoursInServiceAtClosing">'[46]General Inputs'!$E$15</definedName>
    <definedName name="HTML_CodePage" hidden="1">1252</definedName>
    <definedName name="HTML_Control" localSheetId="0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[58]Dispatch!#REF!</definedName>
    <definedName name="IBFIT.T">[25]INTERNAL!$A$85:$IV$87</definedName>
    <definedName name="ID_0303_RVN_data" localSheetId="0">#REF!</definedName>
    <definedName name="ID_0303_RVN_data">#REF!</definedName>
    <definedName name="IDcontractsRVN" localSheetId="0">#REF!</definedName>
    <definedName name="IDcontractsRVN">#REF!</definedName>
    <definedName name="IDCRATE" localSheetId="0">#REF!</definedName>
    <definedName name="IDCRATE">#REF!</definedName>
    <definedName name="if">'[74]General Inputs'!$E$9</definedName>
    <definedName name="iMonth" localSheetId="0">#REF!</definedName>
    <definedName name="iMonth">#REF!</definedName>
    <definedName name="inact" localSheetId="0">#REF!</definedName>
    <definedName name="inact">#REF!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 localSheetId="0">#REF!</definedName>
    <definedName name="INDADJ">#REF!</definedName>
    <definedName name="inflat" localSheetId="0">#REF!</definedName>
    <definedName name="inflat">#REF!</definedName>
    <definedName name="inflatCERA" localSheetId="0">#REF!</definedName>
    <definedName name="inflatCERA">#REF!</definedName>
    <definedName name="Inflation">[38]Resources!$E$68</definedName>
    <definedName name="initialcol">[24]PartsFlow!$D$7</definedName>
    <definedName name="INPUT" localSheetId="0">[75]Summary!#REF!</definedName>
    <definedName name="INPUT">[75]Summary!#REF!</definedName>
    <definedName name="Inputs" localSheetId="0">'[76]Daily Calc'!#REF!</definedName>
    <definedName name="Inputs">'[76]Daily Calc'!#REF!</definedName>
    <definedName name="Instructions" localSheetId="0">#REF!</definedName>
    <definedName name="Instructions">#REF!</definedName>
    <definedName name="Insurance_Rate">'[36]Assumptions (Input)'!$B$9</definedName>
    <definedName name="IntervalCI">'[24]Customer Data'!$F$48</definedName>
    <definedName name="intervaldatastart">[24]PartsDataTable!$I$266</definedName>
    <definedName name="IntervalHGP">'[24]Customer Data'!$F$49</definedName>
    <definedName name="IntervalMI">'[24]Customer Data'!$F$50</definedName>
    <definedName name="INTRESEXCH">[77]Sheet1!$AG$1</definedName>
    <definedName name="InvAnchor1">'[24]Customer Data'!$B$162</definedName>
    <definedName name="InvAnchor2">'[24]Customer Data'!$B$184</definedName>
    <definedName name="invpedigree1">'[24]Customer Data'!$C$162:$I$169</definedName>
    <definedName name="invpedigree2">'[24]Customer Data'!$C$184:$H$191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Year">#REF!</definedName>
    <definedName name="JAN">[40]Backup!#REF!</definedName>
    <definedName name="Jan03AMA">[11]BS!#REF!</definedName>
    <definedName name="Jan04AMA">[3]BS!$AD$7:$AD$3582</definedName>
    <definedName name="Jan05AMA">[17]BS!#REF!</definedName>
    <definedName name="Jan09AMA">[4]BS!$AK$7:$AK$1743</definedName>
    <definedName name="Jan10AMA">[4]BS!$AW$7:$AW$1726</definedName>
    <definedName name="Jan17AMA">[18]BS!$AE$8:$AE$2551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>#REF!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jjj">[78]Inputs!$N$18</definedName>
    <definedName name="JP_Bal">[79]ACCOUNTS!$AG$31</definedName>
    <definedName name="JUL" localSheetId="0">[40]Backup!#REF!</definedName>
    <definedName name="JUL">[40]Backup!#REF!</definedName>
    <definedName name="Jul03AMA" localSheetId="0">[11]BS!#REF!</definedName>
    <definedName name="Jul03AMA">[11]BS!#REF!</definedName>
    <definedName name="Jul04AMA">[3]BS!$AJ$7:$AJ$3582</definedName>
    <definedName name="Jul05AMA">[17]BS!#REF!</definedName>
    <definedName name="Jul09AMA">[4]BS!$AQ$7:$AQ$1726</definedName>
    <definedName name="julcf" localSheetId="0">#REF!</definedName>
    <definedName name="julcf">#REF!</definedName>
    <definedName name="julcost" localSheetId="0">#REF!</definedName>
    <definedName name="julcost">#REF!</definedName>
    <definedName name="JULT" localSheetId="0">#REF!</definedName>
    <definedName name="JULT">#REF!</definedName>
    <definedName name="July17AMA">[18]BS!$AK$8:$AK$2552</definedName>
    <definedName name="JUN" localSheetId="0">[40]Backup!#REF!</definedName>
    <definedName name="JUN">[40]Backup!#REF!</definedName>
    <definedName name="Jun03AMA" localSheetId="0">[11]BS!#REF!</definedName>
    <definedName name="Jun03AMA">[11]BS!#REF!</definedName>
    <definedName name="Jun04AMA">[3]BS!$AI$7:$AI$3582</definedName>
    <definedName name="Jun05AMA">[17]BS!#REF!</definedName>
    <definedName name="Jun09AMA">[4]BS!$AP$7:$AP$1726</definedName>
    <definedName name="Jun10AMA">[4]BS!$BB$7:$BB$1726</definedName>
    <definedName name="Jun17AMA">[18]BS!$AJ$8:$AJ$2553</definedName>
    <definedName name="JUNT" localSheetId="0">#REF!</definedName>
    <definedName name="JUNT">#REF!</definedName>
    <definedName name="Jurisdiction">[33]Variables!$AK$15</definedName>
    <definedName name="JurisNumber">[33]Variables!$AL$15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 localSheetId="0">#REF!</definedName>
    <definedName name="k_7.01_Power_Costs">#REF!</definedName>
    <definedName name="k_7.01_Power_Costs_p2" localSheetId="0">#REF!</definedName>
    <definedName name="k_7.01_Power_Costs_p2">#REF!</definedName>
    <definedName name="k_7.02_Montana" localSheetId="0">#REF!</definedName>
    <definedName name="k_7.02_Montana">#REF!</definedName>
    <definedName name="k_7.03_Wild_Hors_Sol">#REF!</definedName>
    <definedName name="k_7.04_ASC_815">#REF!</definedName>
    <definedName name="k_7.05_storm">#REF!</definedName>
    <definedName name="k_7.06_Reg_Asset">#REF!</definedName>
    <definedName name="k_7.07_Glacier_Bat_St">#REF!</definedName>
    <definedName name="k_7.08_EIM">#REF!</definedName>
    <definedName name="k_7.09_GoldendaleCU">#REF!</definedName>
    <definedName name="k_7.10_MintFarm_CU">#REF!</definedName>
    <definedName name="k_7.11_White_River">#REF!</definedName>
    <definedName name="k_7.12_Hydro_Grants">#REF!</definedName>
    <definedName name="k_7.13_Productn_Adj">#REF!</definedName>
    <definedName name="k_A_1">#REF!</definedName>
    <definedName name="k_Docket_Number">'[52]KJB-12 Sum'!$AS$2</definedName>
    <definedName name="k_FITrate">'[52]KJB-3,11 Def'!$L$20</definedName>
    <definedName name="keep_Docket_Number">'[80]KJB-3 Sum'!$AQ$2</definedName>
    <definedName name="keep_FIT">'[80]KJB-7 Def'!$L$20</definedName>
    <definedName name="keep_KJB_3_Rate_Increase">'[80]KJB-7 Def'!$C$3</definedName>
    <definedName name="keep_KJB_4_Electric_Summary">'[80]KJB-3 Sum'!$AQ$3</definedName>
    <definedName name="keep_KJB_8_Common_Adjs">'[80]KJB-5 Cmn Adj'!$L$3</definedName>
    <definedName name="keep_KJB_9_Electric_Only">'[80]KJB-5 El Adj'!$E$3</definedName>
    <definedName name="keep_PSE">'[81]Gas Summary'!$I$5</definedName>
    <definedName name="keep_TESTYEAR">'[80]KJB-5 Cmn Adj'!$B$7</definedName>
    <definedName name="KickOffDate">'[46]General Inputs'!$E$3</definedName>
    <definedName name="kp_DOCKET">'[81]Gas Detail Pages'!$A$9</definedName>
    <definedName name="Kwh_grc06_tye0905" localSheetId="0">#REF!</definedName>
    <definedName name="Kwh_grc06_tye0905">#REF!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nd">[43]CapEx!$B$4</definedName>
    <definedName name="Last_Row">#N/A</definedName>
    <definedName name="LATEPAY">[77]Sheet1!$E$3:$E$25</definedName>
    <definedName name="Lease_total" localSheetId="0">#REF!</definedName>
    <definedName name="Lease_total">#REF!</definedName>
    <definedName name="Legal">[24]Legal!$A$1</definedName>
    <definedName name="LevelizedCost">'[46]Revenue Calculation'!$I$8</definedName>
    <definedName name="Levy_Rate">'[36]Assumptions (Input)'!$B$6</definedName>
    <definedName name="limcount">1</definedName>
    <definedName name="LINE.T">[25]INTERNAL!$A$55:$IV$57</definedName>
    <definedName name="Line_10" localSheetId="0">#REF!</definedName>
    <definedName name="Line_10">#REF!</definedName>
    <definedName name="Line_11" localSheetId="0">#REF!</definedName>
    <definedName name="Line_11">#REF!</definedName>
    <definedName name="Line_12" localSheetId="0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'[30]JAM Download'!$K$4</definedName>
    <definedName name="Load_Factor">[82]ACCOUNTS!$AG$167</definedName>
    <definedName name="LoadArray">'[83]Load Source Data'!$C$78:$X$89</definedName>
    <definedName name="LoadGrowthAdder" localSheetId="0">#REF!</definedName>
    <definedName name="LoadGrowthAdder">#REF!</definedName>
    <definedName name="LOG" localSheetId="0">[40]Backup!#REF!</definedName>
    <definedName name="LOG">[40]Backup!#REF!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0" hidden="1">{#N/A,#N/A,FALSE,"Coversheet";#N/A,#N/A,FALSE,"QA"}</definedName>
    <definedName name="lookup" hidden="1">{#N/A,#N/A,FALSE,"Coversheet";#N/A,#N/A,FALSE,"QA"}</definedName>
    <definedName name="LOSS">[40]Backup!#REF!</definedName>
    <definedName name="LTSACoverage">'[46]General Inputs'!$I$7</definedName>
    <definedName name="M">'[37]Sched 46'!#REF!</definedName>
    <definedName name="M9100F4" localSheetId="0">#REF!</definedName>
    <definedName name="M9100F4">#REF!</definedName>
    <definedName name="M9100F4_v4">[84]M9100F4!$A$1:$V$99</definedName>
    <definedName name="MACRS">'[36]MACRS RATES'!$A$3:$AT$10</definedName>
    <definedName name="MACTIT" localSheetId="0">#REF!</definedName>
    <definedName name="MACTIT">#REF!</definedName>
    <definedName name="MaintBasis">'[24]Customer Data'!$F$20</definedName>
    <definedName name="MaintenanceBasis">'[24]Customer Data'!$F$20</definedName>
    <definedName name="manutaxfit" localSheetId="0">#REF!</definedName>
    <definedName name="manutaxfit">#REF!</definedName>
    <definedName name="MAR" localSheetId="0">[40]Backup!#REF!</definedName>
    <definedName name="MAR">[40]Backup!#REF!</definedName>
    <definedName name="Mar03AMA" localSheetId="0">[11]BS!#REF!</definedName>
    <definedName name="Mar03AMA">[11]BS!#REF!</definedName>
    <definedName name="Mar04AMA">[3]BS!$AF$7:$AF$3582</definedName>
    <definedName name="Mar05AMA">[17]BS!#REF!</definedName>
    <definedName name="MAR09AMA">[4]BS!$AM$7:$AM$1725</definedName>
    <definedName name="Mar10AMA">[4]BS!$AY$7:$AY$1726</definedName>
    <definedName name="Mar17AMA">[18]BS!$AG$8:$AG$2552</definedName>
    <definedName name="MART" localSheetId="0">#REF!</definedName>
    <definedName name="MART">#REF!</definedName>
    <definedName name="MaxBid">[46]CapEx!$B$32</definedName>
    <definedName name="MAY" localSheetId="0">[40]Backup!#REF!</definedName>
    <definedName name="MAY">[40]Backup!#REF!</definedName>
    <definedName name="May03AMA" localSheetId="0">[11]BS!#REF!</definedName>
    <definedName name="May03AMA">[11]BS!#REF!</definedName>
    <definedName name="May04AMA">[3]BS!$AH$7:$AH$3582</definedName>
    <definedName name="May05AMA">[17]BS!#REF!</definedName>
    <definedName name="MAY09AMA">[4]BS!$AO$7:$AO$1726</definedName>
    <definedName name="May10AMA">[4]BS!$BA$7:$BA$1726</definedName>
    <definedName name="May17AMA">[18]BS!$AI$8:$AI$2552</definedName>
    <definedName name="MAYT" localSheetId="0">#REF!</definedName>
    <definedName name="MAYT">#REF!</definedName>
    <definedName name="mcnarycost" localSheetId="0">#REF!</definedName>
    <definedName name="mcnarycost">#REF!</definedName>
    <definedName name="mcnarytoggle" localSheetId="0">#REF!</definedName>
    <definedName name="mcnarytoggle">#REF!</definedName>
    <definedName name="MCtoREV">#REF!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[85]!menu1_Button5_Click</definedName>
    <definedName name="menu1_Button6_Click">[85]!menu1_Button6_Click</definedName>
    <definedName name="MERGER_COST">[77]Sheet1!$AF$3:$AJ$28</definedName>
    <definedName name="MERGERCOSTS">[86]model!#REF!</definedName>
    <definedName name="METER">'[37]Sched 46'!#REF!</definedName>
    <definedName name="Method">[29]Inputs!$C$6</definedName>
    <definedName name="MGT">[69]Cash_Flow!$F$52:$V$53</definedName>
    <definedName name="MidC" localSheetId="0">#REF!,#REF!</definedName>
    <definedName name="MidC">#REF!,#REF!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>'[24]Customer Data'!$G$247</definedName>
    <definedName name="MISCELLANEOUS" localSheetId="0">#REF!</definedName>
    <definedName name="MISCELLANEOUS">#REF!</definedName>
    <definedName name="MMRecovery">'[46]General Inputs'!$I$9</definedName>
    <definedName name="MONTH">[40]Backup!#REF!</definedName>
    <definedName name="monthlist">[87]Table!$R$2:$S$13</definedName>
    <definedName name="Months">[88]Lists!$A$1:$A$12</definedName>
    <definedName name="MonthsInFirstYear">'[46]General Inputs'!$E$5</definedName>
    <definedName name="MonthsOfTransaction">'[46]General Inputs'!$E$6</definedName>
    <definedName name="monthtotals">'[87]WA SBC'!$D$40:$O$40</definedName>
    <definedName name="MonTotalDispatch">[58]Dispatch!#REF!</definedName>
    <definedName name="MSC">[89]MSC!$C$50:$I$305</definedName>
    <definedName name="MT" localSheetId="0">#REF!</definedName>
    <definedName name="MT">#REF!</definedName>
    <definedName name="MTD_Format">[90]Mthly!$B$11:$D$11,[90]Mthly!$B$31:$D$31</definedName>
    <definedName name="MTKWH" localSheetId="0">#REF!</definedName>
    <definedName name="MTKWH">#REF!</definedName>
    <definedName name="MTR_YR3">[91]Variables!$E$14</definedName>
    <definedName name="MTREV" localSheetId="0">#REF!</definedName>
    <definedName name="MTREV">#REF!</definedName>
    <definedName name="MULT" localSheetId="0">#REF!</definedName>
    <definedName name="MULT">#REF!</definedName>
    <definedName name="MustRunGen" localSheetId="0">[58]Dispatch!#REF!</definedName>
    <definedName name="MustRunGen">[58]Dispatch!#REF!</definedName>
    <definedName name="Mwh" localSheetId="0">#REF!</definedName>
    <definedName name="Mwh">#REF!</definedName>
    <definedName name="mwhoutlookdata">'[92]pivoted data'!$D$3:$R$42</definedName>
    <definedName name="nameplate" localSheetId="0">#REF!</definedName>
    <definedName name="nameplate">#REF!</definedName>
    <definedName name="Nameplate_DF">'[46]General Inputs'!$E$10</definedName>
    <definedName name="Nameplate_Primary">'[46]General Inputs'!$E$9</definedName>
    <definedName name="NCP_360">[25]EXTERNAL!$A$13:$IV$15</definedName>
    <definedName name="NCP_361">[25]EXTERNAL!$A$16:$IV$18</definedName>
    <definedName name="NCP_362">[25]EXTERNAL!$A$19:$IV$21</definedName>
    <definedName name="Net_to_Gross_Factor">[30]Inputs!$G$8</definedName>
    <definedName name="NetToGross">[35]Variables!$D$23</definedName>
    <definedName name="new" localSheetId="0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[40]Backup!#REF!</definedName>
    <definedName name="Nov03AMA">[5]BS!$AI$7:$AI$3582</definedName>
    <definedName name="Nov04AMA">[3]BS!$AN$7:$AN$3582</definedName>
    <definedName name="Nov09AMA">[4]BS!$AU$7:$AU$1726</definedName>
    <definedName name="novcf" localSheetId="0">#REF!</definedName>
    <definedName name="novcf">#REF!</definedName>
    <definedName name="novcost" localSheetId="0">#REF!</definedName>
    <definedName name="novcost">#REF!</definedName>
    <definedName name="NOVT" localSheetId="0">#REF!</definedName>
    <definedName name="NOVT">#REF!</definedName>
    <definedName name="NPC">[32]Inputs!$N$18</definedName>
    <definedName name="NPV">'[24]Accumulated Offer'!$A$1</definedName>
    <definedName name="NRG">[25]CLASSIFIERS!$A$5:$IV$5</definedName>
    <definedName name="nuc797act">[93]!nuc797act</definedName>
    <definedName name="NUC797sum">[93]!NUC797sum</definedName>
    <definedName name="nuc97budget">[93]!nuc97budget</definedName>
    <definedName name="NUCEVA2ndqtr">[93]!NUCEVA2ndqtr</definedName>
    <definedName name="NUM" localSheetId="0">#REF!</definedName>
    <definedName name="NUM">#REF!</definedName>
    <definedName name="Number_of_Payments" localSheetId="0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[12]DT_A_AMW93!#REF!</definedName>
    <definedName name="O_M_Input">'[36]MiscItems(Input)'!$B$5:$AO$8,'[36]MiscItems(Input)'!$B$13:$AO$13,'[36]MiscItems(Input)'!$B$15:$B$17,'[36]MiscItems(Input)'!$B$17:$AO$17,'[36]MiscItems(Input)'!$B$15:$AO$15</definedName>
    <definedName name="O_M_Rate">'[56]Virtual 49 Back-Up'!$B$21</definedName>
    <definedName name="OBCLEASE">[77]Sheet1!$AF$4:$AI$23</definedName>
    <definedName name="OCT" localSheetId="0">[40]Backup!#REF!</definedName>
    <definedName name="OCT">[40]Backup!#REF!</definedName>
    <definedName name="Oct03AMA">[5]BS!$AH$7:$AH$3582</definedName>
    <definedName name="Oct04AMA">[3]BS!$AM$7:$AM$3582</definedName>
    <definedName name="Oct09AMA">[4]BS!$AT$7:$AT$1726</definedName>
    <definedName name="Oct17AMA">[18]BS!$AN$8:$AN$2552</definedName>
    <definedName name="octcf" localSheetId="0">#REF!</definedName>
    <definedName name="octcf">#REF!</definedName>
    <definedName name="octcost" localSheetId="0">#REF!</definedName>
    <definedName name="octcost">#REF!</definedName>
    <definedName name="OCTT" localSheetId="0">#REF!</definedName>
    <definedName name="OCTT">#REF!</definedName>
    <definedName name="OfferComp">'[24]Offer Comp.'!$A$1</definedName>
    <definedName name="OH">[25]CLASSIFIERS!$A$8:$IV$8</definedName>
    <definedName name="OH_NCP">[25]EXTERNAL!$A$79:$IV$81</definedName>
    <definedName name="OH_SVC">[25]EXTERNAL!$A$142:$IV$144</definedName>
    <definedName name="OH_TFMR">[25]EXTERNAL!$A$97:$IV$99</definedName>
    <definedName name="OH_TFMRC">[25]EXTERNAL!$A$94:$IV$96</definedName>
    <definedName name="OMtoggle" localSheetId="0">#REF!</definedName>
    <definedName name="OMtoggle">#REF!</definedName>
    <definedName name="ONE" localSheetId="0">[1]Jan!#REF!</definedName>
    <definedName name="ONE">[1]Jan!#REF!</definedName>
    <definedName name="OP_Mo_Year1" localSheetId="0">#REF!</definedName>
    <definedName name="OP_Mo_Year1">#REF!</definedName>
    <definedName name="OPCONT" localSheetId="0">#REF!</definedName>
    <definedName name="OPCONT">#REF!</definedName>
    <definedName name="OPEXPPF" localSheetId="0">[44]model!#REF!</definedName>
    <definedName name="OPEXPPF">[44]model!#REF!</definedName>
    <definedName name="OPEXPRS" localSheetId="0">#REF!</definedName>
    <definedName name="OPEXPRS">#REF!</definedName>
    <definedName name="OpSpAnchor">'[24]Customer Data'!$F$198</definedName>
    <definedName name="OpSpares">'[24]Customer Data'!$194:$218</definedName>
    <definedName name="option">'[94]Dist Misc'!$F$120</definedName>
    <definedName name="OthRCF">[49]INPUTS!$F$41</definedName>
    <definedName name="OthUnc">[25]INPUTS!$F$36</definedName>
    <definedName name="OutageAdder">'[24]Customer Data'!$F$231</definedName>
    <definedName name="outlookdata">'[95]pivoted data'!$D$3:$Q$90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0">#REF!</definedName>
    <definedName name="Page1">#REF!</definedName>
    <definedName name="Page110" localSheetId="0">#REF!</definedName>
    <definedName name="Page110">#REF!</definedName>
    <definedName name="Page120" localSheetId="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 localSheetId="0">[96]TransInvest!#REF!</definedName>
    <definedName name="Page62">[96]TransInvest!#REF!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art10Anchor">[24]PartsFlow!$B$205</definedName>
    <definedName name="Part10Int">'[24]Customer Data'!$E$119</definedName>
    <definedName name="Part10RS">'[24]Customer Data'!$B$142</definedName>
    <definedName name="Part10Spare">'[24]Customer Data'!$C$119</definedName>
    <definedName name="Part11Anchor">[24]PartsFlow!$B$224</definedName>
    <definedName name="Part11Int">'[24]Customer Data'!$E$120</definedName>
    <definedName name="Part11RS">'[24]Customer Data'!$B$143</definedName>
    <definedName name="Part11Spare">'[24]Customer Data'!$C$120</definedName>
    <definedName name="Part12Anchor">[24]PartsFlow!$B$243</definedName>
    <definedName name="Part12Int">'[24]Customer Data'!$E$121</definedName>
    <definedName name="Part12RS">'[24]Customer Data'!$B$144</definedName>
    <definedName name="Part12Spare">'[24]Customer Data'!$C$121</definedName>
    <definedName name="Part13Anchor">[24]PartsFlow!$B$262</definedName>
    <definedName name="Part13Int">'[24]Customer Data'!$E$122</definedName>
    <definedName name="Part13RS">'[24]Customer Data'!$B$145</definedName>
    <definedName name="Part13Spare">'[24]Customer Data'!$C$122</definedName>
    <definedName name="Part14Anchor">[24]PartsFlow!$B$281</definedName>
    <definedName name="Part15Anchor">[24]PartsFlow!$B$300</definedName>
    <definedName name="Part1Anchor">[24]PartsFlow!$B$34</definedName>
    <definedName name="Part1Int">'[24]Customer Data'!$E$109</definedName>
    <definedName name="Part1RS">'[24]Customer Data'!$B$132</definedName>
    <definedName name="Part1Spare">'[24]Customer Data'!$C$109</definedName>
    <definedName name="Part2Anchor">[24]PartsFlow!$B$53</definedName>
    <definedName name="Part2Int">'[24]Customer Data'!$E$110</definedName>
    <definedName name="Part2RS">'[24]Customer Data'!$B$133</definedName>
    <definedName name="Part2Spare">'[24]Customer Data'!$C$110</definedName>
    <definedName name="Part3Anchor">[24]PartsFlow!$B$72</definedName>
    <definedName name="Part3Int">'[24]Customer Data'!$E$111</definedName>
    <definedName name="Part3RS">'[24]Customer Data'!$B$134</definedName>
    <definedName name="Part3Spare">'[24]Customer Data'!$C$111</definedName>
    <definedName name="Part4Anchor">[24]PartsFlow!$B$91</definedName>
    <definedName name="Part4Int">'[24]Customer Data'!$E$112</definedName>
    <definedName name="Part4RS">'[24]Customer Data'!$B$135</definedName>
    <definedName name="Part4Spare">'[24]Customer Data'!$C$112</definedName>
    <definedName name="Part5Anchor">[24]PartsFlow!$B$110</definedName>
    <definedName name="Part5Int">'[24]Customer Data'!$E$114</definedName>
    <definedName name="Part5RS">'[24]Customer Data'!$B$137</definedName>
    <definedName name="Part5Spare">'[24]Customer Data'!$C$114</definedName>
    <definedName name="Part6Anchor">[24]PartsFlow!$B$129</definedName>
    <definedName name="Part6Int">'[24]Customer Data'!$E$115</definedName>
    <definedName name="Part6RS">'[24]Customer Data'!$B$138</definedName>
    <definedName name="Part6Spare">'[24]Customer Data'!$C$115</definedName>
    <definedName name="Part7Anchor">[24]PartsFlow!$B$148</definedName>
    <definedName name="Part7Int">'[24]Customer Data'!$E$116</definedName>
    <definedName name="Part7RS">'[24]Customer Data'!$B$139</definedName>
    <definedName name="Part7Spare">'[24]Customer Data'!$C$116</definedName>
    <definedName name="Part8Anchor">[24]PartsFlow!$B$167</definedName>
    <definedName name="Part8Int">'[24]Customer Data'!$E$117</definedName>
    <definedName name="Part8RS">'[24]Customer Data'!$B$140</definedName>
    <definedName name="Part8Spare">'[24]Customer Data'!$C$117</definedName>
    <definedName name="Part9Anchor">[24]PartsFlow!$B$186</definedName>
    <definedName name="Part9Int">'[24]Customer Data'!$E$118</definedName>
    <definedName name="Part9RS">'[24]Customer Data'!$B$141</definedName>
    <definedName name="Part9Spare">'[24]Customer Data'!$C$118</definedName>
    <definedName name="PartInfo">[24]PartsDataTable!$F$21:$K$38</definedName>
    <definedName name="PartInfo2">[24]PartsDataTable!$G$44:$I$59</definedName>
    <definedName name="parts1">[24]PartsFlow!$D$34:$R$41</definedName>
    <definedName name="parts10">[24]PartsFlow!$D$205:$R$212</definedName>
    <definedName name="parts11">[24]PartsFlow!$D$224:$R$231</definedName>
    <definedName name="parts12">[24]PartsFlow!$D$243:$R$250</definedName>
    <definedName name="parts13">[24]PartsFlow!$D$262:$R$269</definedName>
    <definedName name="parts14">[24]PartsFlow!$D$281:$R$288</definedName>
    <definedName name="parts2">[24]PartsFlow!$D$53:$R$60</definedName>
    <definedName name="parts3">[24]PartsFlow!$D$72:$R$79</definedName>
    <definedName name="parts4">[24]PartsFlow!$D$91:$R$98</definedName>
    <definedName name="parts5">[24]PartsFlow!$D$110:$R$117</definedName>
    <definedName name="parts6">[24]PartsFlow!$D$129:$R$136</definedName>
    <definedName name="parts7">[24]PartsFlow!$D$148:$R$155</definedName>
    <definedName name="parts8">[24]PartsFlow!$D$167:$R$174</definedName>
    <definedName name="parts9">[24]PartsFlow!$D$186:$R$193</definedName>
    <definedName name="PartsFlow">[24]PartsFlow!$A$1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OMP" localSheetId="0">#REF!</definedName>
    <definedName name="PCOMP">#REF!</definedName>
    <definedName name="PCOMPOSITES">#REF!</definedName>
    <definedName name="PCOMPWZ">#REF!</definedName>
    <definedName name="pcorc">'[97]Exhibit A-1 Original'!$A$77</definedName>
    <definedName name="peak_new_table">'[98]2008 Extreme Peaks - 080403'!$E$5:$AD$8</definedName>
    <definedName name="peak_table">'[98]Peaks-F01'!$C$5:$E$243</definedName>
    <definedName name="PeakMethod">[29]Inputs!$T$5</definedName>
    <definedName name="PEBBLE">[44]model!#REF!</definedName>
    <definedName name="percdebtcov" localSheetId="0">#REF!</definedName>
    <definedName name="percdebtcov">#REF!</definedName>
    <definedName name="Percent_debt">[68]Inputs!$E$129</definedName>
    <definedName name="PercentAdder">'[24]Customer Data'!$F$224</definedName>
    <definedName name="PERCENTAGES_CALCULATED" localSheetId="0">#REF!</definedName>
    <definedName name="PERCENTAGES_CALCULATED">#REF!</definedName>
    <definedName name="percpersonal" localSheetId="0">#REF!</definedName>
    <definedName name="percpersonal">#REF!</definedName>
    <definedName name="percreal" localSheetId="0">#REF!</definedName>
    <definedName name="percreal">#REF!</definedName>
    <definedName name="PerPropAdjust">'[46]General Inputs'!$E$22</definedName>
    <definedName name="personalproptaxadjust" localSheetId="0">#REF!</definedName>
    <definedName name="personalproptaxadjust">#REF!</definedName>
    <definedName name="Plant_Input">'[36]Plant(Input)'!$B$7:$AP$9,'[36]Plant(Input)'!$B$11,'[36]Plant(Input)'!$B$15:$AP$15,'[36]Plant(Input)'!$B$18,'[36]Plant(Input)'!$B$20:$AP$20</definedName>
    <definedName name="PlantReplacementCost">'[46]General Inputs'!$E$30</definedName>
    <definedName name="PMAC" localSheetId="0">[40]Backup!#REF!</definedName>
    <definedName name="PMAC">[40]Backup!#REF!</definedName>
    <definedName name="postclawdev" localSheetId="0">#REF!</definedName>
    <definedName name="postclawdev">#REF!</definedName>
    <definedName name="postclawdevshar" localSheetId="0">#REF!</definedName>
    <definedName name="postclawdevshar">#REF!</definedName>
    <definedName name="postclawtaxshar" localSheetId="0">#REF!</definedName>
    <definedName name="postclawtaxshar">#REF!</definedName>
    <definedName name="postclawtaxshare">#REF!</definedName>
    <definedName name="postpreftaxshar">#REF!</definedName>
    <definedName name="POWER.T">[25]INTERNAL!$A$58:$IV$60</definedName>
    <definedName name="PP.T">[25]INTERNAL!$A$61:$IV$63</definedName>
    <definedName name="PPE797act">[93]!PPE797act</definedName>
    <definedName name="ppe797sum">[93]!ppe797sum</definedName>
    <definedName name="ppl_wkly_vect_input" localSheetId="0">#REF!</definedName>
    <definedName name="ppl_wkly_vect_input">#REF!</definedName>
    <definedName name="preferredreturn" localSheetId="0">#REF!</definedName>
    <definedName name="preferredreturn">#REF!</definedName>
    <definedName name="PRESENT" localSheetId="0">#REF!</definedName>
    <definedName name="PRESENT">#REF!</definedName>
    <definedName name="presentvaluedate">#REF!</definedName>
    <definedName name="pretaxdebt">#REF!</definedName>
    <definedName name="PreTaxDebtCost">[34]Assumptions!$I$56</definedName>
    <definedName name="pretaxequit" localSheetId="0">#REF!</definedName>
    <definedName name="pretaxequit">#REF!</definedName>
    <definedName name="PreTaxWACC">[34]Assumptions!$I$62</definedName>
    <definedName name="PRICCHNG" localSheetId="0">#REF!</definedName>
    <definedName name="PRICCHNG">#REF!</definedName>
    <definedName name="PriceCaseTable" localSheetId="0">#REF!</definedName>
    <definedName name="PriceCaseTable">#REF!</definedName>
    <definedName name="Prices_Aurora">'[67]Monthly Price Summary'!$C$4:$H$63</definedName>
    <definedName name="PRINT">'[37]Sched 46'!#REF!</definedName>
    <definedName name="print_all">[99]Civil!$A$1:$Q$95</definedName>
    <definedName name="Print_Area_Reset" localSheetId="0">OFFSET(Full_Print,0,0,[0]!Last_Row)</definedName>
    <definedName name="Print_Area_Reset">OFFSET(Full_Print,0,0,[0]!Last_Row)</definedName>
    <definedName name="Print_Area1" localSheetId="0">#REF!</definedName>
    <definedName name="Print_Area1">#REF!</definedName>
    <definedName name="Prior_Month">[45]Sch_120!$I$21</definedName>
    <definedName name="PRO_FORMA" localSheetId="0">#REF!</definedName>
    <definedName name="PRO_FORMA">#REF!</definedName>
    <definedName name="PRODADJ">[44]model!#REF!</definedName>
    <definedName name="Prodprop" localSheetId="0">#REF!</definedName>
    <definedName name="Prodprop">#REF!</definedName>
    <definedName name="Production_Factor" localSheetId="0">#REF!</definedName>
    <definedName name="Production_Factor">#REF!</definedName>
    <definedName name="PROFORMA">[25]EXTERNAL!$A$67:$IV$69</definedName>
    <definedName name="PROFORMA_RETAIL">[25]EXTERNAL!$A$91:$IV$93</definedName>
    <definedName name="PROFORMA_RETAIL_TAX">[25]EXTERNAL!$A$169:$IV$171</definedName>
    <definedName name="ProformaPrint">[100]Bremerton!#REF!</definedName>
    <definedName name="Projects">[101]Sheet1!$A$1147:$B$1887</definedName>
    <definedName name="ProposedPrint">[100]Bremerton!#REF!</definedName>
    <definedName name="PROPSALES">[44]model!#REF!</definedName>
    <definedName name="proptaxdiscfactor" localSheetId="0">#REF!</definedName>
    <definedName name="proptaxdiscfactor">#REF!</definedName>
    <definedName name="PropTaxDiscountRate">'[46]General Inputs'!$E$24</definedName>
    <definedName name="proptaxrate" localSheetId="0">#REF!</definedName>
    <definedName name="proptaxrate">#REF!</definedName>
    <definedName name="PropTaxREET">'[46]General Inputs'!$E$27</definedName>
    <definedName name="Prov_Cap_Tax">[68]Inputs!$E$111</definedName>
    <definedName name="PSE">'[102]4.04'!$A$6</definedName>
    <definedName name="PSE_Pre_Tax_Equity_Rate">'[65]Assumptions of Purchase'!$B$42</definedName>
    <definedName name="PSEBPAshare" localSheetId="0">#REF!</definedName>
    <definedName name="PSEBPAshare">#REF!</definedName>
    <definedName name="pseownperc" localSheetId="0">#REF!</definedName>
    <definedName name="pseownperc">#REF!</definedName>
    <definedName name="PSEPaysREET">'[46]General Inputs'!$I$4</definedName>
    <definedName name="PSEWACC" localSheetId="0">#REF!</definedName>
    <definedName name="PSEWACC">#REF!</definedName>
    <definedName name="PSPL" localSheetId="0">#REF!</definedName>
    <definedName name="PSPL">#REF!</definedName>
    <definedName name="PTABLES" localSheetId="0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[25]INTERNAL!$A$64:$IV$66</definedName>
    <definedName name="PTDMOD" localSheetId="0">#REF!</definedName>
    <definedName name="PTDMOD">#REF!</definedName>
    <definedName name="PTDP.T">[25]INTERNAL!$A$67:$IV$69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WORKBACK">#REF!</definedName>
    <definedName name="PWRCSTPF">[44]model!#REF!</definedName>
    <definedName name="PWRCSTRS" localSheetId="0">#REF!</definedName>
    <definedName name="PWRCSTRS">#REF!</definedName>
    <definedName name="PWRCSTWP" localSheetId="0">#REF!</definedName>
    <definedName name="PWRCSTWP">#REF!</definedName>
    <definedName name="PWRCSTWR" localSheetId="0">#REF!</definedName>
    <definedName name="PWRCSTWR">#REF!</definedName>
    <definedName name="PXPACC1_ALL_MERGE">#REF!</definedName>
    <definedName name="q" localSheetId="0" hidden="1">{#N/A,#N/A,FALSE,"Coversheet";#N/A,#N/A,FALSE,"QA"}</definedName>
    <definedName name="q" hidden="1">{#N/A,#N/A,FALSE,"Coversheet";#N/A,#N/A,FALSE,"QA"}</definedName>
    <definedName name="QA">[103]IPOA2002!#REF!</definedName>
    <definedName name="qqq" localSheetId="0" hidden="1">{#N/A,#N/A,FALSE,"schA"}</definedName>
    <definedName name="qqq" hidden="1">{#N/A,#N/A,FALSE,"schA"}</definedName>
    <definedName name="QTD_Format">[104]QTD!$B$11:$D$11,[104]QTD!$B$35:$D$35</definedName>
    <definedName name="Query1" localSheetId="0">#REF!</definedName>
    <definedName name="Query1">#REF!</definedName>
    <definedName name="Query2">#REF!</definedName>
    <definedName name="RATE" localSheetId="0">#REF!</definedName>
    <definedName name="RATE">#REF!</definedName>
    <definedName name="RATE2">'[54]Transp Data'!$A$8:$I$112</definedName>
    <definedName name="RATEBASE" localSheetId="0">#REF!</definedName>
    <definedName name="RATEBASE">#REF!</definedName>
    <definedName name="RATEBASE_U95" localSheetId="0">#REF!</definedName>
    <definedName name="RATEBASE_U95">#REF!</definedName>
    <definedName name="RATECASE" localSheetId="0">[44]model!#REF!</definedName>
    <definedName name="RATECASE">[44]model!#REF!</definedName>
    <definedName name="Rates">[105]Codes!$A$1:$C$500</definedName>
    <definedName name="RB.T">[25]INTERNAL!$A$70:$IV$72</definedName>
    <definedName name="RC_ADJ" localSheetId="0">#REF!</definedName>
    <definedName name="RC_ADJ">#REF!</definedName>
    <definedName name="RCF">[79]INPUTS!$F$48</definedName>
    <definedName name="RdSch_CY">'[106]INPUT TAB'!#REF!</definedName>
    <definedName name="RdSch_PY">'[106]INPUT TAB'!#REF!</definedName>
    <definedName name="RdSch_PY2">'[106]INPUT TAB'!#REF!</definedName>
    <definedName name="re" localSheetId="0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alization">#REF!</definedName>
    <definedName name="RealPropAdjust">'[46]General Inputs'!$E$23</definedName>
    <definedName name="realproptaxadjust" localSheetId="0">#REF!</definedName>
    <definedName name="realproptaxadjust">#REF!</definedName>
    <definedName name="REC" localSheetId="0">#REF!</definedName>
    <definedName name="REC">#REF!</definedName>
    <definedName name="REETRate">'[46]General Inputs'!$E$20</definedName>
    <definedName name="regasset" localSheetId="0">#REF!</definedName>
    <definedName name="regasset">#REF!</definedName>
    <definedName name="Requlated_scenario">'[36]Assumptions (Input)'!$B$12</definedName>
    <definedName name="res797act">[93]!res797act</definedName>
    <definedName name="res797sum">[93]!res797sum</definedName>
    <definedName name="RES97budget">[93]!RES97budget</definedName>
    <definedName name="RESADJ" localSheetId="0">#REF!</definedName>
    <definedName name="RESADJ">#REF!</definedName>
    <definedName name="resdebt" localSheetId="0">#REF!</definedName>
    <definedName name="resdebt">#REF!</definedName>
    <definedName name="resepcdevcost" localSheetId="0">#REF!</definedName>
    <definedName name="resepcdevcost">#REF!</definedName>
    <definedName name="RESequit">#REF!</definedName>
    <definedName name="resEVA2ndqtr">[93]!resEVA2ndqtr</definedName>
    <definedName name="ResExchCrRate">[45]Sch_194!$M$31</definedName>
    <definedName name="RESID">[25]EXTERNAL!$A$88:$IV$90</definedName>
    <definedName name="resource_lookup">'[107]#REF'!$B$3:$C$112</definedName>
    <definedName name="resource_name_lookup">'[108]Map Table'!$B$4:$C$100</definedName>
    <definedName name="ResourceSupplier">[35]Variables!$D$28</definedName>
    <definedName name="ResRCF">[49]INPUTS!$F$39</definedName>
    <definedName name="RESTATING" localSheetId="0">#REF!</definedName>
    <definedName name="RESTATING">#REF!</definedName>
    <definedName name="Results" localSheetId="0">#REF!</definedName>
    <definedName name="Results">#REF!</definedName>
    <definedName name="ResUnc">[25]INPUTS!$F$34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[44]model!#REF!</definedName>
    <definedName name="RETRUN_TO_SUMARY_2">[93]!RETRUN_TO_SUMARY_2</definedName>
    <definedName name="REV" localSheetId="0">#REF!</definedName>
    <definedName name="REV">#REF!</definedName>
    <definedName name="REV_SCHD" localSheetId="0">#REF!</definedName>
    <definedName name="REV_SCHD">#REF!</definedName>
    <definedName name="REVADJ" localSheetId="0">#REF!</definedName>
    <definedName name="REVADJ">#REF!</definedName>
    <definedName name="RevClass">[105]Codes!$F$2:$G$10</definedName>
    <definedName name="Revenue_by_month_take_2" localSheetId="0">#REF!</definedName>
    <definedName name="Revenue_by_month_take_2">#REF!</definedName>
    <definedName name="revenue_flag">'[36]Assumptions (Input)'!$C$12</definedName>
    <definedName name="Revenue_Taxes">'[36]Assumptions (Input)'!$B$8</definedName>
    <definedName name="RevenueCheck" localSheetId="0">#REF!</definedName>
    <definedName name="RevenueCheck">#REF!</definedName>
    <definedName name="REVFAC1.T">[25]INTERNAL!$A$73:$IV$75</definedName>
    <definedName name="REVREQ" localSheetId="0">#REF!</definedName>
    <definedName name="REVREQ">#REF!</definedName>
    <definedName name="RevReqSettle" localSheetId="0">#REF!</definedName>
    <definedName name="RevReqSettle">#REF!</definedName>
    <definedName name="REVVSTRS" localSheetId="0">#REF!</definedName>
    <definedName name="REVVSTRS">#REF!</definedName>
    <definedName name="RISFORM">#REF!</definedName>
    <definedName name="ROD">[25]INPUTS!$F$25</definedName>
    <definedName name="ROE" localSheetId="0">#REF!</definedName>
    <definedName name="ROE">#REF!</definedName>
    <definedName name="ROR">[109]INPUTS!$F$29</definedName>
    <definedName name="RowAvgCF">[38]Resources!$J$76</definedName>
    <definedName name="RowB2CF">[38]Resources!$J$75</definedName>
    <definedName name="RowCapCost">[38]Resources!$J$68</definedName>
    <definedName name="RowFOM">[38]Resources!$J$70</definedName>
    <definedName name="RowNIMF">[38]Resources!$J$72</definedName>
    <definedName name="RowNIMV">[38]Resources!$J$73</definedName>
    <definedName name="RowPPAPrice">[38]Resources!$J$74</definedName>
    <definedName name="RowVOM">[38]Resources!$J$71</definedName>
    <definedName name="RowY0">[38]Resources!$J$69</definedName>
    <definedName name="royalty" localSheetId="0">#REF!</definedName>
    <definedName name="royalty">#REF!</definedName>
    <definedName name="royenergyprice" localSheetId="0">#REF!</definedName>
    <definedName name="royenergyprice">#REF!</definedName>
    <definedName name="royescal" localSheetId="0">#REF!</definedName>
    <definedName name="royescal">#REF!</definedName>
    <definedName name="roysched1perc">#REF!</definedName>
    <definedName name="roysched2perc">#REF!</definedName>
    <definedName name="rrsum1">[24]PartsFlow!$D$50:$R$51</definedName>
    <definedName name="rrsum10">[24]PartsFlow!$D$221:$R$222</definedName>
    <definedName name="rrsum11">[24]PartsFlow!$D$240:$R$241</definedName>
    <definedName name="rrsum12">[24]PartsFlow!$D$259:$R$260</definedName>
    <definedName name="rrsum13">[24]PartsFlow!$D$278:$R$279</definedName>
    <definedName name="rrsum14">[24]PartsFlow!$D$297:$R$298</definedName>
    <definedName name="rrsum2">[24]PartsFlow!$D$69:$R$70</definedName>
    <definedName name="rrsum3">[24]PartsFlow!$D$88:$R$89</definedName>
    <definedName name="rrsum4">[24]PartsFlow!$D$107:$R$108</definedName>
    <definedName name="rrsum5">[24]PartsFlow!$D$126:$R$127</definedName>
    <definedName name="rrsum6">[24]PartsFlow!$D$145:$R$146</definedName>
    <definedName name="rrsum7">[24]PartsFlow!$D$164:$R$165</definedName>
    <definedName name="rrsum8">[24]PartsFlow!$D$183:$R$184</definedName>
    <definedName name="rrsum9">[24]PartsFlow!$D$202:$R$203</definedName>
    <definedName name="SALESRESALEP" localSheetId="0">#REF!</definedName>
    <definedName name="SALESRESALEP">#REF!</definedName>
    <definedName name="SALESRESALER" localSheetId="0">#REF!</definedName>
    <definedName name="SALESRESALER">#REF!</definedName>
    <definedName name="salestax" localSheetId="0">#REF!</definedName>
    <definedName name="salestax">#REF!</definedName>
    <definedName name="SalesTaxRate">'[46]General Inputs'!$E$21</definedName>
    <definedName name="SAPBEXdnldView">"46HLPWIQ6J3TDMPT5WG7XVEBI"</definedName>
    <definedName name="SAPBEXhrIndnt" hidden="1">"Wide"</definedName>
    <definedName name="SAPBEXrevision">1</definedName>
    <definedName name="SAPBEXsysID">"BWP"</definedName>
    <definedName name="SAPBEXwbID">"3XJ3VOPHHLH2D0QXSYZLUHSMI"</definedName>
    <definedName name="SAPsysID" hidden="1">"708C5W7SBKP804JT78WJ0JNKI"</definedName>
    <definedName name="SAPwbID" hidden="1">"ARS"</definedName>
    <definedName name="SBRCF">[49]INPUTS!$F$40</definedName>
    <definedName name="SbUnc">[25]INPUTS!$F$35</definedName>
    <definedName name="Sch194Rlfwd">'[110]Sch94 Rlfwd'!$B$11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>#REF!</definedName>
    <definedName name="schedtoggle">#REF!</definedName>
    <definedName name="Schedule">[32]Inputs!$N$14</definedName>
    <definedName name="ScheduleStart">[24]PartsFlow!$E$9</definedName>
    <definedName name="ScheduleValues">[24]PartsFlow!$E$9:$BX$24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>#REF!</definedName>
    <definedName name="SEATAC_TEMP" localSheetId="0">#REF!</definedName>
    <definedName name="SEATAC_TEMP">#REF!</definedName>
    <definedName name="SeatacPrint" localSheetId="0">[100]Bremerton!#REF!</definedName>
    <definedName name="SeatacPrint">[100]Bremerton!#REF!</definedName>
    <definedName name="SECOND" localSheetId="0">[1]Jan!#REF!</definedName>
    <definedName name="SECOND">[1]Jan!#REF!</definedName>
    <definedName name="SecSSW_MWH" localSheetId="0">[12]DT_A_AMW93!#REF!</definedName>
    <definedName name="SecSSW_MWH">[12]DT_A_AMW93!#REF!</definedName>
    <definedName name="SEP" localSheetId="0">[40]Backup!#REF!</definedName>
    <definedName name="SEP">[40]Backup!#REF!</definedName>
    <definedName name="Sep03AMA">[26]BS!$AN$7:$AN$3420</definedName>
    <definedName name="Sep04AMA">[3]BS!$AL$7:$AL$3582</definedName>
    <definedName name="Sep09AMA">[4]BS!$AS$7:$AS$1726</definedName>
    <definedName name="sepcf" localSheetId="0">#REF!</definedName>
    <definedName name="sepcf">#REF!</definedName>
    <definedName name="sepcost" localSheetId="0">#REF!</definedName>
    <definedName name="sepcost">#REF!</definedName>
    <definedName name="SEPT" localSheetId="0">#REF!</definedName>
    <definedName name="SEPT">#REF!</definedName>
    <definedName name="Sept17AMA">[18]BS!$AM$8:$AM$2552</definedName>
    <definedName name="SERVICES_3" localSheetId="0">#REF!</definedName>
    <definedName name="SERVICES_3">#REF!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>#REF!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[44]model!#REF!</definedName>
    <definedName name="SLFINSURANCE" localSheetId="0">#REF!</definedName>
    <definedName name="SLFINSURANCE">#REF!</definedName>
    <definedName name="SolarDate">'[58]Dispatch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are1">[24]PartsFlow!$D$34:$R$43</definedName>
    <definedName name="SPChart">'[24]Self Perf. Chart'!$A$1</definedName>
    <definedName name="SPItem">'[24]Self-Perf Itemization'!$A$1</definedName>
    <definedName name="STAFFREDUC" localSheetId="0">#REF!</definedName>
    <definedName name="STAFFREDUC">#REF!</definedName>
    <definedName name="StalkingHorseBid">[46]CapEx!$B$33</definedName>
    <definedName name="START">[1]Jan!#REF!</definedName>
    <definedName name="StartDate">[34]Assumptions!$C$9</definedName>
    <definedName name="StartQuarter">'[24]Customer Data'!$F$11</definedName>
    <definedName name="StartYear">'[24]Customer Data'!$F$10</definedName>
    <definedName name="STATE_UTILITY_TAX">'[23]MJS-7'!$N$16</definedName>
    <definedName name="stationserv" localSheetId="0">#REF!</definedName>
    <definedName name="stationserv">#REF!</definedName>
    <definedName name="STAX">[25]INPUTS!$F$29</definedName>
    <definedName name="stconfig">'[24]Customer Data'!$E$73:$E$80</definedName>
    <definedName name="STDataStart">[24]PartsDataTable!$C$61</definedName>
    <definedName name="stformat">'[24]Customer Data'!$D$72</definedName>
    <definedName name="stg3_0green1">'[24]Customer Data'!$I$154:$I$161</definedName>
    <definedName name="stg3_0green10">'[24]Customer Data'!$I$116</definedName>
    <definedName name="stg3_0green11">'[24]Customer Data'!$I$119</definedName>
    <definedName name="stg3_0green12">'[24]Customer Data'!$I$122</definedName>
    <definedName name="stg3_0green2">'[24]Customer Data'!$E$176:$E$183</definedName>
    <definedName name="stg3_0green3">'[24]Customer Data'!$H$176:$H$183</definedName>
    <definedName name="stg3_0green4">'[24]Customer Data'!$C$116</definedName>
    <definedName name="stg3_0green5">'[24]Customer Data'!$C$119</definedName>
    <definedName name="stg3_0green6">'[24]Customer Data'!$C$122</definedName>
    <definedName name="stg3_0green7">'[24]Customer Data'!$G$116</definedName>
    <definedName name="stg3_0green8">'[24]Customer Data'!$G$119</definedName>
    <definedName name="stg3_0green9">'[24]Customer Data'!$G$122</definedName>
    <definedName name="stg3_1green1">'[24]Customer Data'!$E$116</definedName>
    <definedName name="stg3_1green2">'[24]Customer Data'!$E$119</definedName>
    <definedName name="stg3_1green3">'[24]Customer Data'!$E$122</definedName>
    <definedName name="stg3_graytext1">'[24]Customer Data'!$I$152:$I$153</definedName>
    <definedName name="stg3_graytext2">'[24]Customer Data'!$E$174:$E$175</definedName>
    <definedName name="stg3_graytext3">'[24]Customer Data'!$H$174:$H$175</definedName>
    <definedName name="stg3_hiderow1">'[24]Customer Data'!$139:$139</definedName>
    <definedName name="stg3_hiderow2">'[24]Customer Data'!$142:$142</definedName>
    <definedName name="stg3_hiderow3">'[24]Customer Data'!$145:$145</definedName>
    <definedName name="stg3_hiderow4">'[24]Customer Data'!$116:$116</definedName>
    <definedName name="stg3_hiderow5">'[24]Customer Data'!$119:$119</definedName>
    <definedName name="stg3_hiderow6">'[24]Customer Data'!$122:$122</definedName>
    <definedName name="stg3_NoPartgreen1">'[24]Customer Data'!$I$162:$I$169</definedName>
    <definedName name="stg3_NoPartgreen2">'[24]Customer Data'!$E$184:$E$191</definedName>
    <definedName name="stg3_NoPartgreen3">'[24]Customer Data'!$H$184:$H$191</definedName>
    <definedName name="sthistory">'[24]Customer Data'!$68:$82</definedName>
    <definedName name="STMajCustInt">'[24]Customer Data'!$E$105</definedName>
    <definedName name="STMajorSpares">'[24]Customer Data'!$C$105</definedName>
    <definedName name="STMinCustInt">'[24]Customer Data'!$E$104</definedName>
    <definedName name="STMinorSpares">'[24]Customer Data'!$C$104</definedName>
    <definedName name="stnumber">'[24]Customer Data'!$F$14</definedName>
    <definedName name="STORM" localSheetId="0">#REF!</definedName>
    <definedName name="STORM">#REF!</definedName>
    <definedName name="stselect">[24]PartsDataTable!$F$41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MARY">#REF!</definedName>
    <definedName name="SummaryPrint">[100]Bremerton!#REF!</definedName>
    <definedName name="SUMMER">[100]Bremerton!#REF!</definedName>
    <definedName name="supentit_in_wkly_vect_input" localSheetId="0">#REF!</definedName>
    <definedName name="supentit_in_wkly_vect_input">#REF!</definedName>
    <definedName name="supentit_out_wkly_vect_input" localSheetId="0">#REF!</definedName>
    <definedName name="supentit_out_wkly_vect_input">#REF!</definedName>
    <definedName name="SW.T">[25]INTERNAL!$A$76:$IV$78</definedName>
    <definedName name="SWPTD.T">[25]INTERNAL!$A$79:$IV$81</definedName>
    <definedName name="SWSales_MWH">[12]DT_A_AMW93!#REF!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1AtCI">'[24]Customer Data'!$F$58</definedName>
    <definedName name="T1AtHGP">'[24]Customer Data'!$G$58</definedName>
    <definedName name="T1AtMI">'[24]Customer Data'!$H$58</definedName>
    <definedName name="T1LeadTime">'[24]Customer Data'!$I$58</definedName>
    <definedName name="T1OPYEAR">'[24]Customer Data'!$C$58</definedName>
    <definedName name="T1QTR1">[24]PartsFlow!$E$10</definedName>
    <definedName name="t1sched">[24]PartsFlow!$E$10:$R$10</definedName>
    <definedName name="T1TotalExp">'[24]Customer Data'!$E$58</definedName>
    <definedName name="T2AtCI">'[24]Customer Data'!$F$59</definedName>
    <definedName name="T2AtHGP">'[24]Customer Data'!$G$59</definedName>
    <definedName name="T2AtMI">'[24]Customer Data'!$H$59</definedName>
    <definedName name="T2LeadTime">'[24]Customer Data'!$I$59</definedName>
    <definedName name="T2OPYEAR">'[24]Customer Data'!$C$59</definedName>
    <definedName name="T2QTR1">[24]PartsFlow!$E$12</definedName>
    <definedName name="t2sched">[24]PartsFlow!$E$12:$R$12</definedName>
    <definedName name="T2TotalExp">'[24]Customer Data'!$E$59</definedName>
    <definedName name="T3AtCI">'[24]Customer Data'!$F$60</definedName>
    <definedName name="T3AtHGP">'[24]Customer Data'!$G$60</definedName>
    <definedName name="T3AtMI">'[24]Customer Data'!$H$60</definedName>
    <definedName name="T3LeadTime">'[24]Customer Data'!$I$60</definedName>
    <definedName name="T3OPYEAR">'[24]Customer Data'!$C$60</definedName>
    <definedName name="T3QTR1">[24]PartsFlow!$E$14</definedName>
    <definedName name="t3sched">[24]PartsFlow!$E$24:$R$24</definedName>
    <definedName name="T3TotalExp">'[24]Customer Data'!$E$60</definedName>
    <definedName name="T4AtCI">'[24]Customer Data'!$F$61</definedName>
    <definedName name="T4AtHGP">'[24]Customer Data'!$G$61</definedName>
    <definedName name="T4AtMI">'[24]Customer Data'!$H$61</definedName>
    <definedName name="T4LeadTime">'[24]Customer Data'!$I$61</definedName>
    <definedName name="T4OPYEAR">'[24]Customer Data'!$C$61</definedName>
    <definedName name="T4QTR1">[24]PartsFlow!$E$16</definedName>
    <definedName name="T4TotalExp">'[24]Customer Data'!$E$61</definedName>
    <definedName name="T5AtCI">'[24]Customer Data'!$F$62</definedName>
    <definedName name="T5AtHGP">'[24]Customer Data'!$G$62</definedName>
    <definedName name="T5AtMI">'[24]Customer Data'!$H$62</definedName>
    <definedName name="T5LeadTime">'[24]Customer Data'!$I$62</definedName>
    <definedName name="T5OPYEAR">'[24]Customer Data'!$C$62</definedName>
    <definedName name="T5QTR1">[24]PartsFlow!$E$18</definedName>
    <definedName name="T5TotalExp">'[24]Customer Data'!$E$62</definedName>
    <definedName name="T6AtCI">'[24]Customer Data'!$F$63</definedName>
    <definedName name="T6AtHGP">'[24]Customer Data'!$G$63</definedName>
    <definedName name="T6AtMI">'[24]Customer Data'!$H$63</definedName>
    <definedName name="T6LeadTime">'[24]Customer Data'!$I$63</definedName>
    <definedName name="T6OPYEAR">'[24]Customer Data'!$C$63</definedName>
    <definedName name="T6QTR1">[24]PartsFlow!$E$20</definedName>
    <definedName name="T6TotalExp">'[24]Customer Data'!$E$63</definedName>
    <definedName name="T7AtCI">'[24]Customer Data'!$F$64</definedName>
    <definedName name="T7AtHGP">'[24]Customer Data'!$G$64</definedName>
    <definedName name="T7AtMI">'[24]Customer Data'!$H$64</definedName>
    <definedName name="T7LeadTime">'[24]Customer Data'!$I$64</definedName>
    <definedName name="T7OPYEAR">'[24]Customer Data'!$C$64</definedName>
    <definedName name="T7QTR1">[24]PartsFlow!$E$22</definedName>
    <definedName name="T7TotalExp">'[24]Customer Data'!$E$64</definedName>
    <definedName name="T8AtCI">'[24]Customer Data'!$F$65</definedName>
    <definedName name="T8AtHGP">'[24]Customer Data'!$G$65</definedName>
    <definedName name="T8AtMI">'[24]Customer Data'!$H$65</definedName>
    <definedName name="T8LeadTime">'[24]Customer Data'!$I$65</definedName>
    <definedName name="T8OPYEAR">'[24]Customer Data'!$C$65</definedName>
    <definedName name="T8QTR1">[24]PartsFlow!$E$24</definedName>
    <definedName name="T8TotalExp">'[24]Customer Data'!$E$65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 localSheetId="0">#REF!</definedName>
    <definedName name="TABLEONE">#REF!</definedName>
    <definedName name="TargetROR">[29]Inputs!$G$29</definedName>
    <definedName name="TAXCORPLIC" localSheetId="0">#REF!</definedName>
    <definedName name="TAXCORPLIC">#REF!</definedName>
    <definedName name="TAXENERGYP">[44]model!#REF!</definedName>
    <definedName name="TAXENERGYR" localSheetId="0">#REF!</definedName>
    <definedName name="TAXENERGYR">#REF!</definedName>
    <definedName name="TAXEXCISE" localSheetId="0">#REF!</definedName>
    <definedName name="TAXEXCISE">#REF!</definedName>
    <definedName name="TAXFICA" localSheetId="0">#REF!</definedName>
    <definedName name="TAXFICA">#REF!</definedName>
    <definedName name="TAXFUT" localSheetId="0">[44]model!#REF!</definedName>
    <definedName name="TAXFUT">[44]model!#REF!</definedName>
    <definedName name="TAXINCOME" localSheetId="0">#REF!</definedName>
    <definedName name="TAXINCOME">#REF!</definedName>
    <definedName name="TAXMEDICARE" localSheetId="0">#REF!</definedName>
    <definedName name="TAXMEDICARE">#REF!</definedName>
    <definedName name="taxown" localSheetId="0">#REF!</definedName>
    <definedName name="taxown">#REF!</definedName>
    <definedName name="TAXPFINT">#REF!</definedName>
    <definedName name="TAXPROPERTY">#REF!</definedName>
    <definedName name="TAXSUT">[44]model!#REF!</definedName>
    <definedName name="tbl_Master" localSheetId="0">#REF!</definedName>
    <definedName name="tbl_Master">#REF!</definedName>
    <definedName name="TDMOD" localSheetId="0">#REF!</definedName>
    <definedName name="TDMOD">#REF!</definedName>
    <definedName name="TDP.T">[25]INTERNAL!$A$82:$IV$84</definedName>
    <definedName name="TDROLL" localSheetId="0">#REF!</definedName>
    <definedName name="TDROLL">#REF!</definedName>
    <definedName name="technology">[24]PartsDataTable!$A$2:$A$13</definedName>
    <definedName name="techselect">[24]PartsDataTable!$B$1</definedName>
    <definedName name="techstart">[24]PartsDataTable!$A$1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[77]Sheet1!$A$4:$E$40</definedName>
    <definedName name="TenaskaShare">[58]Dispatch!#REF!</definedName>
    <definedName name="Test" localSheetId="0">#REF!</definedName>
    <definedName name="Test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[30]Inputs!$C$5</definedName>
    <definedName name="TESTVKEY" localSheetId="0">#REF!</definedName>
    <definedName name="TESTVKEY">#REF!</definedName>
    <definedName name="TESTYEAR">'[111]JHS-6'!$A$7</definedName>
    <definedName name="TESTYEAR_E">'[50]Named Ranges E'!$C$5</definedName>
    <definedName name="TESTYEAR_GAS">'[51]Named Ranges G'!$C$5</definedName>
    <definedName name="TFR">[25]CLASSIFIERS!$A$11:$IV$11</definedName>
    <definedName name="Therm_upload" localSheetId="0">#REF!</definedName>
    <definedName name="Therm_upload">#REF!</definedName>
    <definedName name="ThermalBookLife">[34]Assumptions!$C$25</definedName>
    <definedName name="therms" localSheetId="0">#REF!</definedName>
    <definedName name="therms">#REF!</definedName>
    <definedName name="thirdpartyIRR" localSheetId="0">#REF!</definedName>
    <definedName name="thirdpartyIRR">#REF!</definedName>
    <definedName name="THM_ALL_YEARS" localSheetId="0">#REF!</definedName>
    <definedName name="THM_ALL_YEARS">#REF!</definedName>
    <definedName name="Title">[34]Assumptions!$A$1</definedName>
    <definedName name="today" localSheetId="0">#REF!</definedName>
    <definedName name="today">#REF!</definedName>
    <definedName name="TopLeft" localSheetId="0">#REF!</definedName>
    <definedName name="TopLeft">#REF!</definedName>
    <definedName name="Total_Payment" localSheetId="0">Scheduled_Payment+Extra_Payment</definedName>
    <definedName name="Total_Payment">Scheduled_Payment+Extra_Payment</definedName>
    <definedName name="totaldebt" localSheetId="0">#REF!</definedName>
    <definedName name="totaldebt">#REF!</definedName>
    <definedName name="totalequit" localSheetId="0">#REF!</definedName>
    <definedName name="totalequit">#REF!</definedName>
    <definedName name="TotalEquity">'[46]Revenue Calculation'!$I$6</definedName>
    <definedName name="TotalRateBase">'[30]G+T+D+R+M'!$H$58</definedName>
    <definedName name="TP.T">[25]INTERNAL!$A$91:$IV$93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[12]DT_A_DOL93!#REF!</definedName>
    <definedName name="tran_revenue" localSheetId="0">#REF!</definedName>
    <definedName name="tran_revenue">#REF!</definedName>
    <definedName name="TRANS">#N/A</definedName>
    <definedName name="trans_constraint_y_n" localSheetId="0">#REF!</definedName>
    <definedName name="trans_constraint_y_n">#REF!</definedName>
    <definedName name="TRANS2007">SUM('[20]Run-Cost Data'!$T$5:$X$5)</definedName>
    <definedName name="TRANS2008">SUM('[20]Run-Cost Data'!$T$6:$X$17)</definedName>
    <definedName name="TRANS2009">SUM('[20]Run-Cost Data'!$T$18:$X$29)</definedName>
    <definedName name="TRANS2010">SUM('[20]Run-Cost Data'!$T$30:$X$41)</definedName>
    <definedName name="TRANS2011">SUM('[20]Run-Cost Data'!$T$42:$X$53)</definedName>
    <definedName name="TRANS2012">SUM('[20]Run-Cost Data'!$T$54:$X$65)</definedName>
    <definedName name="TRANS2013">SUM('[20]Run-Cost Data'!$T$66:$X$77)</definedName>
    <definedName name="TRANS2014">SUM('[20]Run-Cost Data'!$T$78:$X$89)</definedName>
    <definedName name="TRANS2015">SUM('[20]Run-Cost Data'!$T$90:$X$101)</definedName>
    <definedName name="TRANS2016">SUM('[20]Run-Cost Data'!$T$102:$X$113)</definedName>
    <definedName name="TRANS2017">SUM('[20]Run-Cost Data'!$T$114:$X$125)</definedName>
    <definedName name="TRANS2018">SUM('[20]Run-Cost Data'!$T$126:$X$137)</definedName>
    <definedName name="TRANS2019">SUM('[20]Run-Cost Data'!$T$138:$X$149)</definedName>
    <definedName name="TRANS2020">SUM('[20]Run-Cost Data'!$T$150:$X$161)</definedName>
    <definedName name="TRANS2021">SUM('[20]Run-Cost Data'!$T$162:$X$173)</definedName>
    <definedName name="TRANS2022">SUM('[20]Run-Cost Data'!$T$174:$X$185)</definedName>
    <definedName name="TRANS2023">SUM('[20]Run-Cost Data'!$T$186:$X$197)</definedName>
    <definedName name="TRANS2024">SUM('[20]Run-Cost Data'!$T$198:$X$209)</definedName>
    <definedName name="TRANS2025">SUM('[20]Run-Cost Data'!$T$210:$X$221)</definedName>
    <definedName name="TRANS2026">SUM('[20]Run-Cost Data'!$T$222:$X$233)</definedName>
    <definedName name="TransCap">'[43]General Inputs'!$E$17</definedName>
    <definedName name="transdb">'[112]Transp Unbilled'!$A$8:$E$174</definedName>
    <definedName name="Transfer" localSheetId="0" hidden="1">#REF!</definedName>
    <definedName name="Transfer" hidden="1">#REF!</definedName>
    <definedName name="Transfers" localSheetId="0" hidden="1">#REF!</definedName>
    <definedName name="Transfers" hidden="1">#REF!</definedName>
    <definedName name="TRANSM_2">[113]Transm2!$A$1:$M$461:'[113]10 Yr FC'!$M$47</definedName>
    <definedName name="turbinesize" localSheetId="0">#REF!</definedName>
    <definedName name="turbinesize">#REF!</definedName>
    <definedName name="twoyrswarranty" localSheetId="0">#REF!</definedName>
    <definedName name="twoyrswarranty">#REF!</definedName>
    <definedName name="u" localSheetId="0" hidden="1">{#N/A,#N/A,FALSE,"Summ";#N/A,#N/A,FALSE,"General"}</definedName>
    <definedName name="u" hidden="1">{#N/A,#N/A,FALSE,"Summ";#N/A,#N/A,FALSE,"General"}</definedName>
    <definedName name="UAACT115S">'[32]Functional Study'!#REF!</definedName>
    <definedName name="UAcct103">'[30]Func Study'!$AB$1613</definedName>
    <definedName name="UAcct105Dnpg">'[30]Func Study'!$AB$2010</definedName>
    <definedName name="UAcct105S">'[30]Func Study'!$AB$2005</definedName>
    <definedName name="UAcct105Seu">'[30]Func Study'!$AB$2009</definedName>
    <definedName name="UAcct105Snppo">'[30]Func Study'!$AB$2008</definedName>
    <definedName name="UAcct105Snpps">'[30]Func Study'!$AB$2006</definedName>
    <definedName name="UAcct105Snpt">'[30]Func Study'!$AB$2007</definedName>
    <definedName name="UAcct1081390">'[30]Func Study'!$AB$2451</definedName>
    <definedName name="UAcct1081390Rcl">'[30]Func Study'!$AB$2450</definedName>
    <definedName name="UAcct1081399">'[30]Func Study'!$AB$2459</definedName>
    <definedName name="UAcct1081399Rcl">'[30]Func Study'!$AB$2458</definedName>
    <definedName name="UAcct108360">'[30]Func Study'!$AB$2355</definedName>
    <definedName name="UAcct108361">'[30]Func Study'!$AB$2359</definedName>
    <definedName name="UAcct108362">'[30]Func Study'!$AB$2363</definedName>
    <definedName name="UAcct108364">'[30]Func Study'!$AB$2367</definedName>
    <definedName name="UAcct108365">'[30]Func Study'!$AB$2371</definedName>
    <definedName name="UAcct108366">'[30]Func Study'!$AB$2375</definedName>
    <definedName name="UAcct108367">'[30]Func Study'!$AB$2379</definedName>
    <definedName name="UAcct108368">'[30]Func Study'!$AB$2383</definedName>
    <definedName name="UAcct108369">'[30]Func Study'!$AB$2387</definedName>
    <definedName name="UAcct108370">'[30]Func Study'!$AB$2391</definedName>
    <definedName name="UAcct108371">'[30]Func Study'!$AB$2395</definedName>
    <definedName name="UAcct108372">'[30]Func Study'!$AB$2399</definedName>
    <definedName name="UAcct108373">'[30]Func Study'!$AB$2403</definedName>
    <definedName name="UAcct108D">'[30]Func Study'!$AB$2415</definedName>
    <definedName name="UAcct108D00">'[30]Func Study'!$AB$2407</definedName>
    <definedName name="UAcct108Ds">'[30]Func Study'!$AB$2411</definedName>
    <definedName name="UAcct108Ep">'[30]Func Study'!$AB$2327</definedName>
    <definedName name="UAcct108Gpcn">'[30]Func Study'!$AB$2429</definedName>
    <definedName name="UAcct108Gps">'[30]Func Study'!$AB$2425</definedName>
    <definedName name="UAcct108Gpse">'[30]Func Study'!$AB$2431</definedName>
    <definedName name="UAcct108Gpsg">'[30]Func Study'!$AB$2428</definedName>
    <definedName name="UAcct108Gpsgp">'[30]Func Study'!$AB$2426</definedName>
    <definedName name="UAcct108Gpsgu">'[30]Func Study'!$AB$2427</definedName>
    <definedName name="UAcct108Gpso">'[30]Func Study'!$AB$2430</definedName>
    <definedName name="UACCT108GPSSGCH">'[30]Func Study'!$AB$2434</definedName>
    <definedName name="UACCT108GPSSGCT">'[30]Func Study'!$AB$2433</definedName>
    <definedName name="UAcct108Hp">'[30]Func Study'!$AB$2313</definedName>
    <definedName name="UAcct108Mp">'[30]Func Study'!$AB$2444</definedName>
    <definedName name="UAcct108Np">'[30]Func Study'!$AB$2305</definedName>
    <definedName name="UAcct108Op">'[30]Func Study'!$AB$2322</definedName>
    <definedName name="UACCT108OPSSCCT">'[30]Func Study'!$AB$2321</definedName>
    <definedName name="UAcct108Sp">'[30]Func Study'!$AB$2299</definedName>
    <definedName name="UACCT108SPSSGCH">'[30]Func Study'!$AB$2298</definedName>
    <definedName name="UAcct108Tp">'[30]Func Study'!$AB$2346</definedName>
    <definedName name="UAcct111Clg">'[30]Func Study'!$AB$2487</definedName>
    <definedName name="UAcct111Clgsou">'[30]Func Study'!$AB$2485</definedName>
    <definedName name="UAcct111Clh">'[30]Func Study'!$AB$2493</definedName>
    <definedName name="UAcct111Cls">'[30]Func Study'!$AB$2478</definedName>
    <definedName name="UAcct111Ipcn">'[30]Func Study'!$AB$2502</definedName>
    <definedName name="UAcct111Ips">'[30]Func Study'!$AB$2497</definedName>
    <definedName name="UAcct111Ipse">'[30]Func Study'!$AB$2500</definedName>
    <definedName name="UAcct111Ipsg">'[30]Func Study'!$AB$2501</definedName>
    <definedName name="UAcct111Ipsgp">'[30]Func Study'!$AB$2498</definedName>
    <definedName name="UAcct111Ipsgu">'[30]Func Study'!$AB$2499</definedName>
    <definedName name="UAcct111Ipso">'[30]Func Study'!$AB$2506</definedName>
    <definedName name="UACCT111IPSSGCH">'[30]Func Study'!$AB$2505</definedName>
    <definedName name="UACCT111IPSSGCT">'[30]Func Study'!$AB$2504</definedName>
    <definedName name="UAcct114">'[30]Func Study'!$AB$2017</definedName>
    <definedName name="UACCT115" localSheetId="0">'[32]Functional Study'!#REF!</definedName>
    <definedName name="UACCT115">'[32]Functional Study'!#REF!</definedName>
    <definedName name="UACCT115DGP" localSheetId="0">'[32]Functional Study'!#REF!</definedName>
    <definedName name="UACCT115DGP">'[32]Functional Study'!#REF!</definedName>
    <definedName name="UACCT115SG" localSheetId="0">'[32]Functional Study'!#REF!</definedName>
    <definedName name="UACCT115SG">'[32]Functional Study'!#REF!</definedName>
    <definedName name="UAcct120">'[30]Func Study'!$AB$2021</definedName>
    <definedName name="UAcct124">'[30]Func Study'!$AB$2026</definedName>
    <definedName name="UAcct141">'[30]Func Study'!$AB$2173</definedName>
    <definedName name="UAcct151">'[30]Func Study'!$AB$2049</definedName>
    <definedName name="Uacct151SSECT">'[30]Func Study'!$AB$2047</definedName>
    <definedName name="UAcct154">'[30]Func Study'!$AB$2083</definedName>
    <definedName name="Uacct154SSGCT">'[30]Func Study'!$AB$2080</definedName>
    <definedName name="UAcct163">'[30]Func Study'!$AB$2093</definedName>
    <definedName name="UAcct165">'[30]Func Study'!$AB$2108</definedName>
    <definedName name="UAcct165Gps">'[30]Func Study'!$AB$2104</definedName>
    <definedName name="UAcct182">'[30]Func Study'!$AB$2033</definedName>
    <definedName name="UAcct18222">'[30]Func Study'!$AB$2163</definedName>
    <definedName name="UAcct182M">'[30]Func Study'!$AB$2118</definedName>
    <definedName name="UAcct182MSSGCH">'[30]Func Study'!$AB$2113</definedName>
    <definedName name="UAcct186">'[30]Func Study'!$AB$2041</definedName>
    <definedName name="UAcct1869">'[30]Func Study'!$AB$2168</definedName>
    <definedName name="UAcct186M">'[30]Func Study'!$AB$2129</definedName>
    <definedName name="UAcct190">'[30]Func Study'!$AB$2243</definedName>
    <definedName name="UAcct190Baddebt">'[30]Func Study'!$AB$2237</definedName>
    <definedName name="UAcct190Dop">'[30]Func Study'!$AB$2235</definedName>
    <definedName name="UAcct2281">'[30]Func Study'!$AB$2191</definedName>
    <definedName name="UAcct2282">'[30]Func Study'!$AB$2195</definedName>
    <definedName name="UAcct2283">'[30]Func Study'!$AB$2200</definedName>
    <definedName name="UACCT22841SG">'[30]Func Study'!$AB$2205</definedName>
    <definedName name="UAcct22842">'[30]Func Study'!$AB$2211</definedName>
    <definedName name="UAcct22842Trojd" localSheetId="0">'[29]Func Study'!#REF!</definedName>
    <definedName name="UAcct22842Trojd">'[29]Func Study'!#REF!</definedName>
    <definedName name="UAcct235">'[30]Func Study'!$AB$2187</definedName>
    <definedName name="UACCT235CN">'[30]Func Study'!$AB$2186</definedName>
    <definedName name="UAcct252">'[30]Func Study'!$AB$2219</definedName>
    <definedName name="UAcct25316">'[30]Func Study'!$AB$2057</definedName>
    <definedName name="UAcct25317">'[30]Func Study'!$AB$2061</definedName>
    <definedName name="UAcct25318">'[30]Func Study'!$AB$2098</definedName>
    <definedName name="UAcct25319">'[30]Func Study'!$AB$2065</definedName>
    <definedName name="uacct25398">'[30]Func Study'!$AB$2222</definedName>
    <definedName name="UAcct25399">'[30]Func Study'!$AB$2230</definedName>
    <definedName name="UACCT254SO">'[30]Func Study'!$AB$2202</definedName>
    <definedName name="UAcct255">'[30]Func Study'!$AB$2284</definedName>
    <definedName name="UAcct281">'[30]Func Study'!$AB$2249</definedName>
    <definedName name="UAcct282">'[30]Func Study'!$AB$2259</definedName>
    <definedName name="UAcct282Cn">'[30]Func Study'!$AB$2256</definedName>
    <definedName name="UAcct282So">'[30]Func Study'!$AB$2255</definedName>
    <definedName name="UAcct283">'[30]Func Study'!$AB$2271</definedName>
    <definedName name="UAcct283So">'[30]Func Study'!$AB$2265</definedName>
    <definedName name="UAcct301S">'[30]Func Study'!$AB$1964</definedName>
    <definedName name="UAcct301Sg">'[30]Func Study'!$AB$1966</definedName>
    <definedName name="UAcct301So">'[30]Func Study'!$AB$1965</definedName>
    <definedName name="UAcct302S">'[30]Func Study'!$AB$1969</definedName>
    <definedName name="UAcct302Sg">'[30]Func Study'!$AB$1970</definedName>
    <definedName name="UAcct302Sgp">'[30]Func Study'!$AB$1971</definedName>
    <definedName name="UAcct302Sgu">'[30]Func Study'!$AB$1972</definedName>
    <definedName name="UAcct303Cn">'[30]Func Study'!$AB$1980</definedName>
    <definedName name="UAcct303S">'[30]Func Study'!$AB$1976</definedName>
    <definedName name="UAcct303Se">'[30]Func Study'!$AB$1979</definedName>
    <definedName name="UAcct303Sg">'[30]Func Study'!$AB$1977</definedName>
    <definedName name="UAcct303Sgu">'[30]Func Study'!$AB$1981</definedName>
    <definedName name="UAcct303So">'[30]Func Study'!$AB$1978</definedName>
    <definedName name="UACCT303SSGCH">'[30]Func Study'!$AB$1983</definedName>
    <definedName name="UAcct310">'[30]Func Study'!$AB$1414</definedName>
    <definedName name="UAcct310JBG">'[30]Func Study'!$AB$1413</definedName>
    <definedName name="UAcct311">'[30]Func Study'!$AB$1421</definedName>
    <definedName name="UAcct311JBG">'[30]Func Study'!$AB$1420</definedName>
    <definedName name="UAcct312">'[30]Func Study'!$AB$1428</definedName>
    <definedName name="UAcct312JBG">'[30]Func Study'!$AB$1427</definedName>
    <definedName name="UAcct314">'[30]Func Study'!$AB$1435</definedName>
    <definedName name="UAcct314JBG">'[30]Func Study'!$AB$1434</definedName>
    <definedName name="UAcct315">'[30]Func Study'!$AB$1442</definedName>
    <definedName name="UAcct315JBG">'[30]Func Study'!$AB$1441</definedName>
    <definedName name="UAcct316">'[30]Func Study'!$AB$1450</definedName>
    <definedName name="UAcct316JBG">'[30]Func Study'!$AB$1449</definedName>
    <definedName name="UAcct320">'[30]Func Study'!$AB$1466</definedName>
    <definedName name="UAcct321">'[30]Func Study'!$AB$1471</definedName>
    <definedName name="UAcct322">'[30]Func Study'!$AB$1476</definedName>
    <definedName name="UAcct323">'[30]Func Study'!$AB$1481</definedName>
    <definedName name="UAcct324">'[30]Func Study'!$AB$1486</definedName>
    <definedName name="UAcct325">'[30]Func Study'!$AB$1491</definedName>
    <definedName name="UAcct33">'[30]Func Study'!$AB$295</definedName>
    <definedName name="UAcct330">'[30]Func Study'!$AB$1508</definedName>
    <definedName name="UAcct331">'[30]Func Study'!$AB$1513</definedName>
    <definedName name="UAcct332">'[30]Func Study'!$AB$1518</definedName>
    <definedName name="UAcct333">'[30]Func Study'!$AB$1523</definedName>
    <definedName name="UAcct334">'[30]Func Study'!$AB$1528</definedName>
    <definedName name="UAcct335">'[30]Func Study'!$AB$1533</definedName>
    <definedName name="UAcct336">'[30]Func Study'!$AB$1539</definedName>
    <definedName name="UAcct340Dgu">'[30]Func Study'!$AB$1564</definedName>
    <definedName name="UAcct340Sgu">'[30]Func Study'!$AB$1565</definedName>
    <definedName name="UAcct341Dgu">'[30]Func Study'!$AB$1569</definedName>
    <definedName name="UAcct341Sgu">'[30]Func Study'!$AB$1570</definedName>
    <definedName name="UAcct342Dgu">'[30]Func Study'!$AB$1574</definedName>
    <definedName name="UAcct342Sgu">'[30]Func Study'!$AB$1575</definedName>
    <definedName name="UAcct343">'[30]Func Study'!$AB$1584</definedName>
    <definedName name="UAcct344S">'[30]Func Study'!$AB$1587</definedName>
    <definedName name="UAcct344Sgp">'[30]Func Study'!$AB$1588</definedName>
    <definedName name="UAcct345Dgu">'[30]Func Study'!$AB$1594</definedName>
    <definedName name="UAcct345Sgu">'[30]Func Study'!$AB$1595</definedName>
    <definedName name="UAcct346">'[30]Func Study'!$AB$1601</definedName>
    <definedName name="UAcct350">'[30]Func Study'!$AB$1628</definedName>
    <definedName name="UAcct352">'[30]Func Study'!$AB$1635</definedName>
    <definedName name="UAcct353">'[30]Func Study'!$AB$1641</definedName>
    <definedName name="UAcct354">'[30]Func Study'!$AB$1647</definedName>
    <definedName name="UAcct355">'[30]Func Study'!$AB$1654</definedName>
    <definedName name="UAcct356">'[30]Func Study'!$AB$1660</definedName>
    <definedName name="UAcct357">'[30]Func Study'!$AB$1666</definedName>
    <definedName name="UAcct358">'[30]Func Study'!$AB$1672</definedName>
    <definedName name="UAcct359">'[30]Func Study'!$AB$1678</definedName>
    <definedName name="UAcct360">'[30]Func Study'!$AB$1698</definedName>
    <definedName name="UAcct361">'[30]Func Study'!$AB$1704</definedName>
    <definedName name="UAcct362">'[30]Func Study'!$AB$1710</definedName>
    <definedName name="UAcct368">'[30]Func Study'!$AB$1744</definedName>
    <definedName name="UAcct369">'[30]Func Study'!$AB$1751</definedName>
    <definedName name="UAcct370">'[30]Func Study'!$AB$1762</definedName>
    <definedName name="UAcct372A">'[30]Func Study'!$AB$1775</definedName>
    <definedName name="UAcct372Dp">'[30]Func Study'!$AB$1773</definedName>
    <definedName name="UAcct372Ds">'[30]Func Study'!$AB$1774</definedName>
    <definedName name="UAcct373">'[30]Func Study'!$AB$1782</definedName>
    <definedName name="UAcct389Cn">'[30]Func Study'!$AB$1800</definedName>
    <definedName name="UAcct389S">'[30]Func Study'!$AB$1799</definedName>
    <definedName name="UAcct389Sg">'[30]Func Study'!$AB$1802</definedName>
    <definedName name="UAcct389Sgu">'[30]Func Study'!$AB$1801</definedName>
    <definedName name="UAcct389So">'[30]Func Study'!$AB$1803</definedName>
    <definedName name="UAcct390Cn">'[30]Func Study'!$AB$1810</definedName>
    <definedName name="UAcct390JBG">'[30]Func Study'!$AB$1812</definedName>
    <definedName name="UAcct390L">'[30]Func Study'!$AB$1927</definedName>
    <definedName name="UACCT390LRCL">'[30]Func Study'!$AB$1929</definedName>
    <definedName name="UAcct390S">'[30]Func Study'!$AB$1807</definedName>
    <definedName name="UAcct390Sgp">'[30]Func Study'!$AB$1808</definedName>
    <definedName name="UAcct390Sgu">'[30]Func Study'!$AB$1809</definedName>
    <definedName name="UAcct390Sop">'[30]Func Study'!$AB$1811</definedName>
    <definedName name="UAcct390Sou">'[30]Func Study'!$AB$1813</definedName>
    <definedName name="UAcct391Cn">'[30]Func Study'!$AB$1820</definedName>
    <definedName name="UACCT391JBE">'[30]Func Study'!$AB$1825</definedName>
    <definedName name="UAcct391S">'[30]Func Study'!$AB$1817</definedName>
    <definedName name="UAcct391Sg">'[30]Func Study'!$AB$1821</definedName>
    <definedName name="UAcct391Sgp">'[30]Func Study'!$AB$1818</definedName>
    <definedName name="UAcct391Sgu">'[30]Func Study'!$AB$1819</definedName>
    <definedName name="UAcct391So">'[30]Func Study'!$AB$1823</definedName>
    <definedName name="UACCT391SSGCH">'[30]Func Study'!$AB$1824</definedName>
    <definedName name="UAcct392Cn">'[30]Func Study'!$AB$1832</definedName>
    <definedName name="UAcct392L">'[30]Func Study'!$AB$1935</definedName>
    <definedName name="UAcct392Lrcl">'[30]Func Study'!$AB$1937</definedName>
    <definedName name="UAcct392S">'[30]Func Study'!$AB$1829</definedName>
    <definedName name="UAcct392Se">'[30]Func Study'!$AB$1834</definedName>
    <definedName name="UAcct392Sg">'[30]Func Study'!$AB$1831</definedName>
    <definedName name="UAcct392Sgp">'[30]Func Study'!$AB$1835</definedName>
    <definedName name="UAcct392Sgu">'[30]Func Study'!$AB$1833</definedName>
    <definedName name="UAcct392So">'[30]Func Study'!$AB$1830</definedName>
    <definedName name="UACCT392SSGCH">'[30]Func Study'!$AB$1836</definedName>
    <definedName name="UAcct393S">'[30]Func Study'!$AB$1841</definedName>
    <definedName name="UAcct393Sg">'[30]Func Study'!$AB$1845</definedName>
    <definedName name="UAcct393Sgp">'[30]Func Study'!$AB$1842</definedName>
    <definedName name="UAcct393Sgu">'[30]Func Study'!$AB$1843</definedName>
    <definedName name="UAcct393So">'[30]Func Study'!$AB$1844</definedName>
    <definedName name="UACCT393SSGCT">'[30]Func Study'!$AB$1846</definedName>
    <definedName name="UAcct394S">'[30]Func Study'!$AB$1850</definedName>
    <definedName name="UAcct394Se">'[30]Func Study'!$AB$1854</definedName>
    <definedName name="UAcct394Sg">'[30]Func Study'!$AB$1855</definedName>
    <definedName name="UAcct394Sgp">'[30]Func Study'!$AB$1851</definedName>
    <definedName name="UAcct394Sgu">'[30]Func Study'!$AB$1852</definedName>
    <definedName name="UAcct394So">'[30]Func Study'!$AB$1853</definedName>
    <definedName name="UACCT394SSGCH">'[30]Func Study'!$AB$1856</definedName>
    <definedName name="UAcct395S">'[30]Func Study'!$AB$1861</definedName>
    <definedName name="UAcct395Se">'[30]Func Study'!$AB$1865</definedName>
    <definedName name="UAcct395Sg">'[30]Func Study'!$AB$1866</definedName>
    <definedName name="UAcct395Sgp">'[30]Func Study'!$AB$1862</definedName>
    <definedName name="UAcct395Sgu">'[30]Func Study'!$AB$1863</definedName>
    <definedName name="UAcct395So">'[30]Func Study'!$AB$1864</definedName>
    <definedName name="UACCT395SSGCH">'[30]Func Study'!$AB$1867</definedName>
    <definedName name="UAcct396S">'[30]Func Study'!$AB$1872</definedName>
    <definedName name="UAcct396Se">'[30]Func Study'!$AB$1877</definedName>
    <definedName name="UAcct396Sg">'[30]Func Study'!$AB$1874</definedName>
    <definedName name="UAcct396Sgp">'[30]Func Study'!$AB$1873</definedName>
    <definedName name="UAcct396Sgu">'[30]Func Study'!$AB$1876</definedName>
    <definedName name="UAcct396So">'[30]Func Study'!$AB$1875</definedName>
    <definedName name="UACCT396SSGCH">'[30]Func Study'!$AB$1879</definedName>
    <definedName name="UACCT396SSGCT">'[30]Func Study'!$AB$1878</definedName>
    <definedName name="UAcct397Cn">'[30]Func Study'!$AB$1890</definedName>
    <definedName name="UAcct397JBG">'[30]Func Study'!$AB$1893</definedName>
    <definedName name="UAcct397S">'[30]Func Study'!$AB$1886</definedName>
    <definedName name="UAcct397Se">'[30]Func Study'!$AB$1892</definedName>
    <definedName name="UAcct397Sg">'[30]Func Study'!$AB$1891</definedName>
    <definedName name="UAcct397Sgp">'[30]Func Study'!$AB$1887</definedName>
    <definedName name="UAcct397Sgu">'[30]Func Study'!$AB$1888</definedName>
    <definedName name="UAcct397So">'[30]Func Study'!$AB$1889</definedName>
    <definedName name="UAcct398Cn">'[30]Func Study'!$AB$1902</definedName>
    <definedName name="UAcct398S">'[30]Func Study'!$AB$1899</definedName>
    <definedName name="UAcct398Se">'[30]Func Study'!$AB$1904</definedName>
    <definedName name="UAcct398Sg">'[30]Func Study'!$AB$1905</definedName>
    <definedName name="UAcct398Sgp">'[30]Func Study'!$AB$1900</definedName>
    <definedName name="UAcct398Sgu">'[30]Func Study'!$AB$1901</definedName>
    <definedName name="UAcct398So">'[30]Func Study'!$AB$1903</definedName>
    <definedName name="UACCT398SSGCT">'[30]Func Study'!$AB$1906</definedName>
    <definedName name="UAcct399">'[30]Func Study'!$AB$1913</definedName>
    <definedName name="UAcct399G">'[30]Func Study'!$AB$1955</definedName>
    <definedName name="UAcct399L">'[30]Func Study'!$AB$1917</definedName>
    <definedName name="UAcct399Lrcl">'[30]Func Study'!$AB$1919</definedName>
    <definedName name="UAcct403360">'[30]Func Study'!$AB$1090</definedName>
    <definedName name="UAcct403361">'[30]Func Study'!$AB$1091</definedName>
    <definedName name="UAcct403362">'[30]Func Study'!$AB$1092</definedName>
    <definedName name="UAcct403364">'[30]Func Study'!$AB$1094</definedName>
    <definedName name="UAcct403365">'[30]Func Study'!$AB$1095</definedName>
    <definedName name="UAcct403366">'[30]Func Study'!$AB$1096</definedName>
    <definedName name="UAcct403367">'[30]Func Study'!$AB$1097</definedName>
    <definedName name="UAcct403368">'[30]Func Study'!$AB$1098</definedName>
    <definedName name="UAcct403369">'[30]Func Study'!$AB$1099</definedName>
    <definedName name="UAcct403370">'[30]Func Study'!$AB$1100</definedName>
    <definedName name="UAcct403371">'[30]Func Study'!$AB$1101</definedName>
    <definedName name="UAcct403372">'[30]Func Study'!$AB$1102</definedName>
    <definedName name="UAcct403373">'[30]Func Study'!$AB$1103</definedName>
    <definedName name="UAcct403Ep">'[30]Func Study'!$AB$1130</definedName>
    <definedName name="UAcct403Gpcn">'[30]Func Study'!$AB$1111</definedName>
    <definedName name="UAcct403GPDGP">'[30]Func Study'!$AB$1108</definedName>
    <definedName name="UAcct403GPDGU">'[30]Func Study'!$AB$1109</definedName>
    <definedName name="UAcct403GPJBG">'[30]Func Study'!$AB$1115</definedName>
    <definedName name="UAcct403Gps">'[30]Func Study'!$AB$1107</definedName>
    <definedName name="UAcct403Gpsg">'[30]Func Study'!$AB$1112</definedName>
    <definedName name="UAcct403Gpso">'[30]Func Study'!$AB$1113</definedName>
    <definedName name="UAcct403Gv0">'[30]Func Study'!$AB$1121</definedName>
    <definedName name="UAcct403Hp">'[30]Func Study'!$AB$1072</definedName>
    <definedName name="UACCT403JBE">'[30]Func Study'!$AB$1116</definedName>
    <definedName name="UAcct403Mp">'[30]Func Study'!$AB$1125</definedName>
    <definedName name="UAcct403Np">'[30]Func Study'!$AB$1065</definedName>
    <definedName name="UAcct403Op">'[30]Func Study'!$AB$1080</definedName>
    <definedName name="UAcct403OPCAGE">'[30]Func Study'!$AB$1078</definedName>
    <definedName name="UAcct403Sp">'[30]Func Study'!$AB$1061</definedName>
    <definedName name="UAcct403SPJBG">'[30]Func Study'!$AB$1058</definedName>
    <definedName name="UAcct403Tp">'[30]Func Study'!$AB$1087</definedName>
    <definedName name="UAcct404330">'[30]Func Study'!$AB$1177</definedName>
    <definedName name="UACCT404GP">'[30]Func Study'!$AB$1146</definedName>
    <definedName name="UACCT404GPCN">'[30]Func Study'!$AB$1143</definedName>
    <definedName name="UACCT404GPSO">'[30]Func Study'!$AB$1141</definedName>
    <definedName name="UAcct404Ipcn">'[30]Func Study'!$AB$1158</definedName>
    <definedName name="UAcct404IPJBG">'[30]Func Study'!$AB$1163</definedName>
    <definedName name="UAcct404Ips">'[30]Func Study'!$AB$1154</definedName>
    <definedName name="UAcct404Ipse">'[30]Func Study'!$AB$1155</definedName>
    <definedName name="UAcct404Ipsg">'[30]Func Study'!$AB$1156</definedName>
    <definedName name="UAcct404Ipsg1">'[30]Func Study'!$AB$1159</definedName>
    <definedName name="UAcct404Ipsg2">'[30]Func Study'!$AB$1160</definedName>
    <definedName name="UAcct404Ipso">'[30]Func Study'!$AB$1157</definedName>
    <definedName name="UAcct404M">'[30]Func Study'!$AB$1168</definedName>
    <definedName name="UACCT404OP">'[30]Func Study'!$AB$1172</definedName>
    <definedName name="UACCT404SP">'[30]Func Study'!$AB$1151</definedName>
    <definedName name="UAcct405">'[30]Func Study'!$AB$1185</definedName>
    <definedName name="UAcct406">'[30]Func Study'!$AB$1193</definedName>
    <definedName name="UAcct407">'[30]Func Study'!$AB$1202</definedName>
    <definedName name="UAcct408">'[30]Func Study'!$AB$1221</definedName>
    <definedName name="UAcct408S">'[30]Func Study'!$AB$1213</definedName>
    <definedName name="UAcct41010">'[30]Func Study'!$AB$1294</definedName>
    <definedName name="UAcct41011">'[30]Func Study'!$AB$1309</definedName>
    <definedName name="UACCT41020" localSheetId="0">'[31]Functional Study'!#REF!</definedName>
    <definedName name="UACCT41020">'[31]Functional Study'!#REF!</definedName>
    <definedName name="UACCT41020BADDEBT" localSheetId="0">'[31]Functional Study'!#REF!</definedName>
    <definedName name="UACCT41020BADDEBT">'[31]Functional Study'!#REF!</definedName>
    <definedName name="UACCT41020DITEXP" localSheetId="0">'[31]Functional Study'!#REF!</definedName>
    <definedName name="UACCT41020DITEXP">'[31]Functional Study'!#REF!</definedName>
    <definedName name="UACCT41020DNPU" localSheetId="0">'[31]Functional Study'!#REF!</definedName>
    <definedName name="UACCT41020DNPU">'[31]Functional Study'!#REF!</definedName>
    <definedName name="UACCT41020S">'[31]Functional Study'!#REF!</definedName>
    <definedName name="UACCT41020SE">'[31]Functional Study'!#REF!</definedName>
    <definedName name="UACCT41020SG">'[31]Functional Study'!#REF!</definedName>
    <definedName name="UACCT41020SGCT">'[31]Functional Study'!#REF!</definedName>
    <definedName name="UACCT41020SGPP">'[31]Functional Study'!#REF!</definedName>
    <definedName name="UACCT41020SO">'[31]Functional Study'!#REF!</definedName>
    <definedName name="UACCT41020TROJP">'[31]Functional Study'!#REF!</definedName>
    <definedName name="UACCT4102SNPD">'[31]Functional Study'!#REF!</definedName>
    <definedName name="UAcct41110">'[30]Func Study'!$AB$1325</definedName>
    <definedName name="UAcct41111" localSheetId="0">'[31]Functional Study'!#REF!</definedName>
    <definedName name="UAcct41111">'[31]Functional Study'!#REF!</definedName>
    <definedName name="UAcct41111Baddebt" localSheetId="0">'[31]Functional Study'!#REF!</definedName>
    <definedName name="UAcct41111Baddebt">'[31]Functional Study'!#REF!</definedName>
    <definedName name="UAcct41111Dgp" localSheetId="0">'[31]Functional Study'!#REF!</definedName>
    <definedName name="UAcct41111Dgp">'[31]Functional Study'!#REF!</definedName>
    <definedName name="UAcct41111Dgu" localSheetId="0">'[31]Functional Study'!#REF!</definedName>
    <definedName name="UAcct41111Dgu">'[31]Functional Study'!#REF!</definedName>
    <definedName name="UAcct41111Ditexp">'[31]Functional Study'!#REF!</definedName>
    <definedName name="UAcct41111Dnpp">'[31]Functional Study'!#REF!</definedName>
    <definedName name="UAcct41111Dnptp">'[31]Functional Study'!#REF!</definedName>
    <definedName name="UAcct41111S">'[31]Functional Study'!#REF!</definedName>
    <definedName name="UAcct41111Se">'[31]Functional Study'!#REF!</definedName>
    <definedName name="UAcct41111Sg">'[31]Functional Study'!#REF!</definedName>
    <definedName name="UAcct41111Sgpp">'[31]Functional Study'!#REF!</definedName>
    <definedName name="UAcct41111So">'[31]Functional Study'!#REF!</definedName>
    <definedName name="UAcct41111Trojp">'[31]Functional Study'!#REF!</definedName>
    <definedName name="UAcct41140">'[30]Func Study'!$AB$1232</definedName>
    <definedName name="UAcct41141">'[30]Func Study'!$AB$1237</definedName>
    <definedName name="UAcct41160">'[30]Func Study'!$AB$369</definedName>
    <definedName name="UAcct41170">'[30]Func Study'!$AB$374</definedName>
    <definedName name="UAcct4118">'[30]Func Study'!$AB$378</definedName>
    <definedName name="UAcct41181">'[30]Func Study'!$AB$381</definedName>
    <definedName name="UAcct4194">'[30]Func Study'!$AB$385</definedName>
    <definedName name="UAcct421">'[30]Func Study'!$AB$394</definedName>
    <definedName name="UAcct4311">'[30]Func Study'!$AB$401</definedName>
    <definedName name="UAcct442Se">'[30]Func Study'!$AB$259</definedName>
    <definedName name="UAcct442Sg">'[30]Func Study'!$AB$260</definedName>
    <definedName name="UAcct447">'[30]Func Study'!$AB$281</definedName>
    <definedName name="UAcct447CAEE" localSheetId="0">'[28]Func Study'!#REF!</definedName>
    <definedName name="UAcct447CAEE">'[28]Func Study'!#REF!</definedName>
    <definedName name="UAcct447CAGE" localSheetId="0">'[28]Func Study'!#REF!</definedName>
    <definedName name="UAcct447CAGE">'[28]Func Study'!#REF!</definedName>
    <definedName name="UAcct447Dgu" localSheetId="0">'[29]Func Study'!#REF!</definedName>
    <definedName name="UAcct447Dgu">'[29]Func Study'!#REF!</definedName>
    <definedName name="UACCT447NPC">'[30]Func Study'!$AB$289</definedName>
    <definedName name="UACCT447NPCCAEW">'[30]Func Study'!$AB$286</definedName>
    <definedName name="UACCT447NPCCAGW">'[30]Func Study'!$AB$287</definedName>
    <definedName name="UACCT447NPCDGP">'[30]Func Study'!$AB$288</definedName>
    <definedName name="UAcct447S">'[30]Func Study'!$AB$280</definedName>
    <definedName name="UAcct448S">'[30]Func Study'!$AB$274</definedName>
    <definedName name="UAcct448So">'[30]Func Study'!$AB$275</definedName>
    <definedName name="UAcct449">'[30]Func Study'!$AB$294</definedName>
    <definedName name="UAcct450">'[30]Func Study'!$AB$304</definedName>
    <definedName name="UAcct450S">'[30]Func Study'!$AB$302</definedName>
    <definedName name="UAcct450So">'[30]Func Study'!$AB$303</definedName>
    <definedName name="UAcct451S">'[30]Func Study'!$AB$307</definedName>
    <definedName name="UAcct451Sg">'[30]Func Study'!$AB$308</definedName>
    <definedName name="UAcct451So">'[30]Func Study'!$AB$309</definedName>
    <definedName name="UAcct453">'[30]Func Study'!$AB$315</definedName>
    <definedName name="UAcct453CAGE" localSheetId="0">'[28]Func Study'!#REF!</definedName>
    <definedName name="UAcct453CAGE">'[28]Func Study'!#REF!</definedName>
    <definedName name="UAcct453CAGW" localSheetId="0">'[28]Func Study'!#REF!</definedName>
    <definedName name="UAcct453CAGW">'[28]Func Study'!#REF!</definedName>
    <definedName name="UAcct454">'[30]Func Study'!$AB$322</definedName>
    <definedName name="UAcct454JBG">'[30]Func Study'!$AB$319</definedName>
    <definedName name="UAcct454S">'[30]Func Study'!$AB$318</definedName>
    <definedName name="UAcct454Sg">'[30]Func Study'!$AB$320</definedName>
    <definedName name="UAcct454So">'[30]Func Study'!$AB$321</definedName>
    <definedName name="UAcct456">'[30]Func Study'!$AB$332</definedName>
    <definedName name="UAcct456CAEW">'[30]Func Study'!$AB$331</definedName>
    <definedName name="UAcct456S">'[30]Func Study'!$AB$325</definedName>
    <definedName name="UAcct456So">'[30]Func Study'!$AB$329</definedName>
    <definedName name="UAcct500">'[30]Func Study'!$AB$416</definedName>
    <definedName name="UAcct500JBG">'[30]Func Study'!$AB$414</definedName>
    <definedName name="UAcct501">'[30]Func Study'!$AB$423</definedName>
    <definedName name="UAcct501CAEW">'[30]Func Study'!$AB$420</definedName>
    <definedName name="UAcct501JBE">'[30]Func Study'!$AB$421</definedName>
    <definedName name="UACCT501NPCCAEW">'[30]Func Study'!$AB$426</definedName>
    <definedName name="UAcct502">'[30]Func Study'!$AB$433</definedName>
    <definedName name="UAcct502CAGE">'[30]Func Study'!$AB$431</definedName>
    <definedName name="UAcct502JBG" localSheetId="0">'[28]Func Study'!#REF!</definedName>
    <definedName name="UAcct502JBG">'[28]Func Study'!#REF!</definedName>
    <definedName name="UAcct503">'[30]Func Study'!$AB$437</definedName>
    <definedName name="UACCT503NPC">'[30]Func Study'!$AB$443</definedName>
    <definedName name="UAcct505">'[30]Func Study'!$AB$449</definedName>
    <definedName name="UAcct505CAGE">'[30]Func Study'!$AB$447</definedName>
    <definedName name="UAcct505JBG" localSheetId="0">'[28]Func Study'!#REF!</definedName>
    <definedName name="UAcct505JBG">'[28]Func Study'!#REF!</definedName>
    <definedName name="UAcct506">'[30]Func Study'!$AB$455</definedName>
    <definedName name="UAcct506CAGE">'[30]Func Study'!$AB$452</definedName>
    <definedName name="UAcct506JBG" localSheetId="0">'[28]Func Study'!#REF!</definedName>
    <definedName name="UAcct506JBG">'[28]Func Study'!#REF!</definedName>
    <definedName name="UAcct507">'[30]Func Study'!$AB$464</definedName>
    <definedName name="UAcct507CAGE">'[30]Func Study'!$AB$462</definedName>
    <definedName name="UAcct507JBG" localSheetId="0">'[28]Func Study'!#REF!</definedName>
    <definedName name="UAcct507JBG">'[28]Func Study'!#REF!</definedName>
    <definedName name="UAcct510">'[30]Func Study'!$AB$469</definedName>
    <definedName name="UAcct510CAGE">'[30]Func Study'!$AB$467</definedName>
    <definedName name="UAcct510JBG" localSheetId="0">'[28]Func Study'!#REF!</definedName>
    <definedName name="UAcct510JBG">'[28]Func Study'!#REF!</definedName>
    <definedName name="UAcct511">'[30]Func Study'!$AB$474</definedName>
    <definedName name="UAcct511CAGE">'[30]Func Study'!$AB$472</definedName>
    <definedName name="UAcct511JBG" localSheetId="0">'[28]Func Study'!#REF!</definedName>
    <definedName name="UAcct511JBG">'[28]Func Study'!#REF!</definedName>
    <definedName name="UAcct512">'[30]Func Study'!$AB$479</definedName>
    <definedName name="UAcct512CAGE">'[30]Func Study'!$AB$477</definedName>
    <definedName name="UAcct512JBG" localSheetId="0">'[28]Func Study'!#REF!</definedName>
    <definedName name="UAcct512JBG">'[28]Func Study'!#REF!</definedName>
    <definedName name="UAcct513">'[30]Func Study'!$AB$484</definedName>
    <definedName name="UAcct513CAGE">'[30]Func Study'!$AB$482</definedName>
    <definedName name="UAcct513JBG" localSheetId="0">'[28]Func Study'!#REF!</definedName>
    <definedName name="UAcct513JBG">'[28]Func Study'!#REF!</definedName>
    <definedName name="UAcct514">'[30]Func Study'!$AB$489</definedName>
    <definedName name="UAcct514CAGE">'[30]Func Study'!$AB$487</definedName>
    <definedName name="UAcct514JBG" localSheetId="0">'[28]Func Study'!#REF!</definedName>
    <definedName name="UAcct514JBG">'[28]Func Study'!#REF!</definedName>
    <definedName name="UAcct517">'[30]Func Study'!$AB$498</definedName>
    <definedName name="UAcct518">'[30]Func Study'!$AB$502</definedName>
    <definedName name="UAcct519">'[30]Func Study'!$AB$507</definedName>
    <definedName name="UAcct520">'[30]Func Study'!$AB$511</definedName>
    <definedName name="UAcct523">'[30]Func Study'!$AB$515</definedName>
    <definedName name="UAcct524">'[30]Func Study'!$AB$519</definedName>
    <definedName name="UAcct528">'[30]Func Study'!$AB$523</definedName>
    <definedName name="UAcct529">'[30]Func Study'!$AB$527</definedName>
    <definedName name="UAcct530">'[30]Func Study'!$AB$531</definedName>
    <definedName name="UAcct531">'[30]Func Study'!$AB$535</definedName>
    <definedName name="UAcct532">'[30]Func Study'!$AB$539</definedName>
    <definedName name="UAcct535">'[30]Func Study'!$AB$551</definedName>
    <definedName name="UAcct536">'[30]Func Study'!$AB$555</definedName>
    <definedName name="UAcct537">'[30]Func Study'!$AB$559</definedName>
    <definedName name="UAcct538">'[30]Func Study'!$AB$563</definedName>
    <definedName name="UAcct539">'[30]Func Study'!$AB$568</definedName>
    <definedName name="UAcct540">'[30]Func Study'!$AB$572</definedName>
    <definedName name="UAcct541">'[30]Func Study'!$AB$576</definedName>
    <definedName name="UAcct542">'[30]Func Study'!$AB$580</definedName>
    <definedName name="UAcct543">'[30]Func Study'!$AB$584</definedName>
    <definedName name="UAcct544">'[30]Func Study'!$AB$588</definedName>
    <definedName name="UAcct545">'[30]Func Study'!$AB$592</definedName>
    <definedName name="UAcct546">'[30]Func Study'!$AB$606</definedName>
    <definedName name="UAcct546CAGE">'[30]Func Study'!$AB$605</definedName>
    <definedName name="UAcct547CAEW">'[30]Func Study'!$AB$610</definedName>
    <definedName name="UACCT547NPCCAEW">'[30]Func Study'!$AB$613</definedName>
    <definedName name="UAcct547Se">'[30]Func Study'!$AB$609</definedName>
    <definedName name="UAcct548">'[30]Func Study'!$AB$621</definedName>
    <definedName name="UACCT548CAGE">'[30]Func Study'!$AB$620</definedName>
    <definedName name="UAcct549">'[30]Func Study'!$AB$626</definedName>
    <definedName name="Uacct549CAGE">'[30]Func Study'!$AB$625</definedName>
    <definedName name="UAcct5506SE" localSheetId="0">'[28]Func Study'!#REF!</definedName>
    <definedName name="UAcct5506SE">'[28]Func Study'!#REF!</definedName>
    <definedName name="UAcct551CAGE">'[30]Func Study'!$AB$634</definedName>
    <definedName name="UACCT551SG">'[30]Func Study'!$AB$635</definedName>
    <definedName name="UACCT552CAGE">'[30]Func Study'!$AB$640</definedName>
    <definedName name="UAcct552SG">'[30]Func Study'!$AB$639</definedName>
    <definedName name="UACCT553CAGE">'[30]Func Study'!$AB$646</definedName>
    <definedName name="UAcct553SG">'[30]Func Study'!$AB$645</definedName>
    <definedName name="UACCT554CAGE">'[30]Func Study'!$AB$651</definedName>
    <definedName name="UAcct554SG">'[30]Func Study'!$AB$650</definedName>
    <definedName name="UAcct555CAEE" localSheetId="0">'[28]Func Study'!#REF!</definedName>
    <definedName name="UAcct555CAEE">'[28]Func Study'!#REF!</definedName>
    <definedName name="UAcct555CAEW">'[30]Func Study'!$AB$665</definedName>
    <definedName name="UAcct555CAGE" localSheetId="0">'[28]Func Study'!#REF!</definedName>
    <definedName name="UAcct555CAGE">'[28]Func Study'!#REF!</definedName>
    <definedName name="UAcct555CAGW">'[30]Func Study'!$AB$664</definedName>
    <definedName name="UACCT555DGP">'[30]Func Study'!$AB$670</definedName>
    <definedName name="UACCT555NPCCAEW">'[30]Func Study'!$AB$669</definedName>
    <definedName name="UACCT555NPCCAGW">'[30]Func Study'!$AB$668</definedName>
    <definedName name="UAcct555S">'[30]Func Study'!$AB$663</definedName>
    <definedName name="UAcct555Se">'[30]Func Study'!$AB$665</definedName>
    <definedName name="UACCT555SG">'[30]Func Study'!$AB$664</definedName>
    <definedName name="UAcct556">'[30]Func Study'!$AB$676</definedName>
    <definedName name="UAcct557">'[30]Func Study'!$AB$685</definedName>
    <definedName name="UAcct560">'[30]Func Study'!$AB$715</definedName>
    <definedName name="UAcct561">'[30]Func Study'!$AB$720</definedName>
    <definedName name="UAcct562">'[30]Func Study'!$AB$726</definedName>
    <definedName name="UAcct563">'[30]Func Study'!$AB$731</definedName>
    <definedName name="UAcct564">'[30]Func Study'!$AB$735</definedName>
    <definedName name="UAcct565">'[30]Func Study'!$AB$739</definedName>
    <definedName name="UACCT565NPC">'[30]Func Study'!$AB$744</definedName>
    <definedName name="UACCT565NPCCAGW">'[30]Func Study'!$AB$742</definedName>
    <definedName name="UAcct566">'[30]Func Study'!$AB$748</definedName>
    <definedName name="UAcct567">'[30]Func Study'!$AB$752</definedName>
    <definedName name="UAcct568">'[30]Func Study'!$AB$756</definedName>
    <definedName name="UAcct569">'[30]Func Study'!$AB$760</definedName>
    <definedName name="UAcct570">'[30]Func Study'!$AB$765</definedName>
    <definedName name="UAcct571">'[30]Func Study'!$AB$770</definedName>
    <definedName name="UAcct572">'[30]Func Study'!$AB$774</definedName>
    <definedName name="UAcct573">'[30]Func Study'!$AB$778</definedName>
    <definedName name="UAcct580">'[30]Func Study'!$AB$791</definedName>
    <definedName name="UAcct581">'[30]Func Study'!$AB$796</definedName>
    <definedName name="UAcct582">'[30]Func Study'!$AB$801</definedName>
    <definedName name="UAcct583">'[30]Func Study'!$AB$806</definedName>
    <definedName name="UAcct584">'[30]Func Study'!$AB$811</definedName>
    <definedName name="UAcct585">'[30]Func Study'!$AB$816</definedName>
    <definedName name="UAcct586">'[30]Func Study'!$AB$821</definedName>
    <definedName name="UAcct587">'[30]Func Study'!$AB$826</definedName>
    <definedName name="UAcct588">'[30]Func Study'!$AB$831</definedName>
    <definedName name="UAcct589">'[30]Func Study'!$AB$836</definedName>
    <definedName name="UAcct590">'[30]Func Study'!$AB$841</definedName>
    <definedName name="UAcct591">'[30]Func Study'!$AB$846</definedName>
    <definedName name="UAcct592">'[30]Func Study'!$AB$851</definedName>
    <definedName name="UAcct593">'[30]Func Study'!$AB$856</definedName>
    <definedName name="UAcct594">'[30]Func Study'!$AB$861</definedName>
    <definedName name="UAcct595">'[30]Func Study'!$AB$866</definedName>
    <definedName name="UAcct596">'[30]Func Study'!$AB$876</definedName>
    <definedName name="UAcct597">'[30]Func Study'!$AB$881</definedName>
    <definedName name="UAcct598">'[30]Func Study'!$AB$886</definedName>
    <definedName name="UAcct901">'[30]Func Study'!$AB$898</definedName>
    <definedName name="UAcct902">'[30]Func Study'!$AB$903</definedName>
    <definedName name="UAcct903">'[30]Func Study'!$AB$908</definedName>
    <definedName name="UAcct904">'[30]Func Study'!$AB$914</definedName>
    <definedName name="Uacct904SG" localSheetId="0">'[32]Functional Study'!#REF!</definedName>
    <definedName name="Uacct904SG">'[32]Functional Study'!#REF!</definedName>
    <definedName name="UAcct905">'[30]Func Study'!$AB$919</definedName>
    <definedName name="UAcct907">'[30]Func Study'!$AB$933</definedName>
    <definedName name="UAcct908">'[30]Func Study'!$AB$938</definedName>
    <definedName name="UAcct909">'[30]Func Study'!$AB$943</definedName>
    <definedName name="UAcct910">'[30]Func Study'!$AB$948</definedName>
    <definedName name="UAcct911">'[30]Func Study'!$AB$959</definedName>
    <definedName name="UAcct912">'[30]Func Study'!$AB$964</definedName>
    <definedName name="UAcct913">'[30]Func Study'!$AB$969</definedName>
    <definedName name="UAcct916">'[30]Func Study'!$AB$974</definedName>
    <definedName name="UAcct920">'[30]Func Study'!$AB$985</definedName>
    <definedName name="UAcct920Cn">'[30]Func Study'!$AB$983</definedName>
    <definedName name="UAcct921">'[30]Func Study'!$AB$991</definedName>
    <definedName name="UAcct921Cn">'[30]Func Study'!$AB$989</definedName>
    <definedName name="UAcct923">'[30]Func Study'!$AB$997</definedName>
    <definedName name="UAcct923CAGW">'[30]Func Study'!$AB$995</definedName>
    <definedName name="UAcct924">'[30]Func Study'!$AB$1001</definedName>
    <definedName name="UAcct925">'[30]Func Study'!$AB$1005</definedName>
    <definedName name="UAcct926">'[30]Func Study'!$AB$1011</definedName>
    <definedName name="UAcct927">'[30]Func Study'!$AB$1016</definedName>
    <definedName name="UAcct928">'[30]Func Study'!$AB$1023</definedName>
    <definedName name="UAcct929">'[30]Func Study'!$AB$1028</definedName>
    <definedName name="UAcct930">'[30]Func Study'!$AB$1034</definedName>
    <definedName name="UAcct931">'[30]Func Study'!$AB$1039</definedName>
    <definedName name="UAcct935">'[30]Func Study'!$AB$1045</definedName>
    <definedName name="UAcctAGA">'[30]Func Study'!$AB$296</definedName>
    <definedName name="UAcctcwc">'[30]Func Study'!$AB$2136</definedName>
    <definedName name="UAcctd00">'[30]Func Study'!$AB$1786</definedName>
    <definedName name="UAcctdfa" localSheetId="0">'[30]Func Study'!#REF!</definedName>
    <definedName name="UAcctdfa">'[30]Func Study'!#REF!</definedName>
    <definedName name="UAcctdfad" localSheetId="0">'[30]Func Study'!#REF!</definedName>
    <definedName name="UAcctdfad">'[30]Func Study'!#REF!</definedName>
    <definedName name="UAcctdfap" localSheetId="0">'[30]Func Study'!#REF!</definedName>
    <definedName name="UAcctdfap">'[30]Func Study'!#REF!</definedName>
    <definedName name="UAcctdfat" localSheetId="0">'[30]Func Study'!#REF!</definedName>
    <definedName name="UAcctdfat">'[30]Func Study'!#REF!</definedName>
    <definedName name="UAcctds0">'[30]Func Study'!$AB$1790</definedName>
    <definedName name="UACCTECDDGP">'[30]Func Study'!$AB$687</definedName>
    <definedName name="UACCTECDMC">'[30]Func Study'!$AB$689</definedName>
    <definedName name="UACCTECDS">'[30]Func Study'!$AB$691</definedName>
    <definedName name="UACCTECDSG1">'[30]Func Study'!$AB$688</definedName>
    <definedName name="UACCTECDSG2">'[30]Func Study'!$AB$690</definedName>
    <definedName name="UACCTECDSG3">'[30]Func Study'!$AB$692</definedName>
    <definedName name="UAcctfit">'[30]Func Study'!$AB$1395</definedName>
    <definedName name="UAcctg00">'[30]Func Study'!$AB$1947</definedName>
    <definedName name="UAccth00">'[30]Func Study'!$AB$1545</definedName>
    <definedName name="UAccti00">'[30]Func Study'!$AB$1993</definedName>
    <definedName name="UAcctn00">'[30]Func Study'!$AB$1496</definedName>
    <definedName name="UAccto00">'[30]Func Study'!$AB$1606</definedName>
    <definedName name="UAcctowc">'[30]Func Study'!$AB$2149</definedName>
    <definedName name="UACCTOWCSSECH">'[30]Func Study'!$AB$2148</definedName>
    <definedName name="UAccts00">'[30]Func Study'!$AB$1455</definedName>
    <definedName name="UAcctsttax">'[30]Func Study'!$AB$1377</definedName>
    <definedName name="UAcctt00">'[30]Func Study'!$AB$1682</definedName>
    <definedName name="UBakerAvail" localSheetId="0">#REF!</definedName>
    <definedName name="UBakerAvail">#REF!</definedName>
    <definedName name="UG">[25]CLASSIFIERS!$A$9:$IV$9</definedName>
    <definedName name="UG_NCP">[25]EXTERNAL!$A$82:$IV$84</definedName>
    <definedName name="UG_TFMR">[25]EXTERNAL!$A$103:$IV$105</definedName>
    <definedName name="UG_TFMRC">[25]EXTERNAL!$A$100:$IV$102</definedName>
    <definedName name="UNBILLED">[25]EXTERNAL!$A$64:$IV$66</definedName>
    <definedName name="UNBILREV" localSheetId="0">#REF!</definedName>
    <definedName name="UNBILREV">#REF!</definedName>
    <definedName name="UncollectibleAccounts">[35]Variables!$D$25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GrossReceipts">[35]Variables!$D$29</definedName>
    <definedName name="UTN" localSheetId="0">#REF!</definedName>
    <definedName name="UTN">#REF!</definedName>
    <definedName name="v" localSheetId="0" hidden="1">{#N/A,#N/A,FALSE,"Coversheet";#N/A,#N/A,FALSE,"QA"}</definedName>
    <definedName name="v" hidden="1">{#N/A,#N/A,FALSE,"Coversheet";#N/A,#N/A,FALSE,"QA"}</definedName>
    <definedName name="ValidAccount">[33]Variables!$AK$43:$AK$369</definedName>
    <definedName name="Value" localSheetId="0" hidden="1">{#N/A,#N/A,FALSE,"Summ";#N/A,#N/A,FALSE,"General"}</definedName>
    <definedName name="Value" hidden="1">{#N/A,#N/A,FALSE,"Summ";#N/A,#N/A,FALSE,"General"}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0">[40]Backup!#REF!</definedName>
    <definedName name="VAR">[40]Backup!#REF!</definedName>
    <definedName name="VARIABLE" localSheetId="0">[75]Summary!#REF!</definedName>
    <definedName name="VARIABLE">[75]Summary!#REF!</definedName>
    <definedName name="vartrans" localSheetId="0">#REF!</definedName>
    <definedName name="vartrans">#REF!</definedName>
    <definedName name="version">[24]PartsDataTable!$A$14</definedName>
    <definedName name="VOMEsc">[34]Assumptions!$C$21</definedName>
    <definedName name="VOUCHER" localSheetId="0">#REF!</definedName>
    <definedName name="VOUCHER">#REF!</definedName>
    <definedName name="w" localSheetId="0" hidden="1">{#N/A,#N/A,FALSE,"Schedule F";#N/A,#N/A,FALSE,"Schedule G"}</definedName>
    <definedName name="w" hidden="1">{#N/A,#N/A,FALSE,"Schedule F";#N/A,#N/A,FALSE,"Schedule G"}</definedName>
    <definedName name="WACC">[34]Assumptions!$I$61</definedName>
    <definedName name="WAGES">[44]model!#REF!</definedName>
    <definedName name="WaRevenueTax">[35]Variables!$D$27</definedName>
    <definedName name="warrantyOM" localSheetId="0">#REF!</definedName>
    <definedName name="warrantyOM">#REF!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" localSheetId="0" hidden="1">{#N/A,#N/A,FALSE,"Coversheet";#N/A,#N/A,FALSE,"QA"}</definedName>
    <definedName name="WH" hidden="1">{#N/A,#N/A,FALSE,"Coversheet";#N/A,#N/A,FALSE,"QA"}</definedName>
    <definedName name="what">'[114]General Inputs'!$E$4</definedName>
    <definedName name="whorn_db" localSheetId="0">#REF!</definedName>
    <definedName name="whorn_db">#REF!</definedName>
    <definedName name="WHS">[89]Warehouse!$C$50:$I$300</definedName>
    <definedName name="WIDTH" localSheetId="0">#REF!</definedName>
    <definedName name="WIDTH">#REF!</definedName>
    <definedName name="Wind_NamePlate">'[38]Wind Own'!$B$7</definedName>
    <definedName name="WindDate">'[58]Dispatch Cases'!#REF!</definedName>
    <definedName name="WindTransCost">[38]Resources!$D$78</definedName>
    <definedName name="Winter">'[115]Input Tab'!$B$11</definedName>
    <definedName name="WinterPeak">'[116]Load Data'!$D$9:$H$12,'[116]Load Data'!$D$20:$H$22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ORKSHTS" localSheetId="0">'[37]Sched 46'!#REF!</definedName>
    <definedName name="WORKSHTS">'[37]Sched 46'!#REF!</definedName>
    <definedName name="WRKCAP" localSheetId="0">[44]model!#REF!</definedName>
    <definedName name="WRKCAP">[44]model!#REF!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0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'[23]MJS-6'!$F$2</definedName>
    <definedName name="WUTC_FILING_FEE">'[23]MJS-7'!$O$15</definedName>
    <definedName name="wwp_wkly_vect_input" localSheetId="0">#REF!</definedName>
    <definedName name="wwp_wkly_vect_input">#REF!</definedName>
    <definedName name="www" localSheetId="0" hidden="1">{#N/A,#N/A,FALSE,"schA"}</definedName>
    <definedName name="www" hidden="1">{#N/A,#N/A,FALSE,"schA"}</definedName>
    <definedName name="x" localSheetId="0" hidden="1">{#N/A,#N/A,FALSE,"Coversheet";#N/A,#N/A,FALSE,"QA"}</definedName>
    <definedName name="x" hidden="1">{#N/A,#N/A,FALSE,"Coversheet";#N/A,#N/A,FALSE,"QA"}</definedName>
    <definedName name="x1start">'[24]Customer Data'!$B$92</definedName>
    <definedName name="x2start">'[24]Customer Data'!$B$96</definedName>
    <definedName name="x3start">'[24]Customer Data'!$B$100</definedName>
    <definedName name="x4start">'[24]Customer Data'!$B$104</definedName>
    <definedName name="xseries">'[24]Accumulated Offer'!$D$41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XXXX" localSheetId="0" hidden="1">{#N/A,#N/A,FALSE,"2002 Small Tool OH";#N/A,#N/A,FALSE,"QA"}</definedName>
    <definedName name="XXXX" hidden="1">{#N/A,#N/A,FALSE,"2002 Small Tool OH";#N/A,#N/A,FALSE,"QA"}</definedName>
    <definedName name="XYZ">[24]PartsFlow!$E$23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>#REF!</definedName>
    <definedName name="YearByYear">[24]YearByYear!$A$1</definedName>
    <definedName name="YearOfCostData">[38]Resources!$E$70</definedName>
    <definedName name="Years">[88]Lists!$C$1:$C$6</definedName>
    <definedName name="Years_evaluated">'[117]Revison Inputs'!$B$6</definedName>
    <definedName name="YEFactors">[33]Factors!$S$3:$AG$99</definedName>
    <definedName name="yrformat1">'[24]Customer Data'!$E$197</definedName>
    <definedName name="yseries1">'[24]Accumulated Offer'!$D$45</definedName>
    <definedName name="yseries2">'[24]Accumulated Offer'!$D$52</definedName>
    <definedName name="yseries3">'[24]Accumulated Offer'!$D$59</definedName>
    <definedName name="YTD_Format">[90]YTD!$B$13:$D$13,[90]YTD!$B$32:$D$32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hidden="1">{#N/A,#N/A,FALSE,"Coversheet";#N/A,#N/A,FALSE,"QA"}</definedName>
    <definedName name="ZA">'[118] annual balance '!#REF!</definedName>
    <definedName name="zilfpldebtperc" localSheetId="0">#REF!</definedName>
    <definedName name="zilfpldebtperc">#REF!</definedName>
    <definedName name="zilkhaepcdevcost" localSheetId="0">#REF!</definedName>
    <definedName name="zilkhaepcdevcost">#REF!</definedName>
    <definedName name="zilkhaownperc" localSheetId="0">#REF!</definedName>
    <definedName name="zilkhaownperc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7" i="28" l="1"/>
  <c r="O7" i="32"/>
  <c r="O8" i="32"/>
  <c r="O9" i="32"/>
  <c r="O10" i="32"/>
  <c r="O11" i="32"/>
  <c r="O12" i="32"/>
  <c r="O13" i="32"/>
  <c r="C13" i="28" s="1"/>
  <c r="O14" i="32"/>
  <c r="O15" i="32"/>
  <c r="O16" i="32"/>
  <c r="O17" i="32"/>
  <c r="C14" i="28" s="1"/>
  <c r="O18" i="32"/>
  <c r="O19" i="32"/>
  <c r="C15" i="28" s="1"/>
  <c r="O20" i="32"/>
  <c r="O21" i="32"/>
  <c r="O22" i="32"/>
  <c r="C16" i="28" s="1"/>
  <c r="O23" i="32"/>
  <c r="O24" i="32"/>
  <c r="C18" i="28" s="1"/>
  <c r="O25" i="32"/>
  <c r="O6" i="32"/>
  <c r="C12" i="28" s="1"/>
  <c r="O26" i="32" l="1"/>
  <c r="H20" i="28" l="1"/>
  <c r="C19" i="28" l="1"/>
  <c r="C25" i="28" s="1"/>
  <c r="E16" i="28" l="1"/>
  <c r="G16" i="28"/>
  <c r="G15" i="28" l="1"/>
  <c r="E15" i="28"/>
  <c r="E12" i="28"/>
  <c r="G12" i="28"/>
  <c r="G14" i="28" l="1"/>
  <c r="E14" i="28"/>
  <c r="G18" i="28"/>
  <c r="E18" i="28"/>
  <c r="E13" i="28"/>
  <c r="G13" i="28"/>
  <c r="E17" i="28" l="1"/>
  <c r="E19" i="28" s="1"/>
  <c r="G17" i="28"/>
  <c r="G19" i="28" s="1"/>
  <c r="H19" i="28" s="1"/>
  <c r="H21" i="28" l="1"/>
  <c r="H8" i="23"/>
  <c r="H9" i="23" s="1"/>
</calcChain>
</file>

<file path=xl/sharedStrings.xml><?xml version="1.0" encoding="utf-8"?>
<sst xmlns="http://schemas.openxmlformats.org/spreadsheetml/2006/main" count="106" uniqueCount="70">
  <si>
    <t>Assigned</t>
  </si>
  <si>
    <t>Imbalance</t>
  </si>
  <si>
    <t>Ratio</t>
  </si>
  <si>
    <t>Tariff</t>
  </si>
  <si>
    <t>Portion</t>
  </si>
  <si>
    <t>of Existing</t>
  </si>
  <si>
    <t>Rate to</t>
  </si>
  <si>
    <t>Credit Back</t>
  </si>
  <si>
    <t>Expressed</t>
  </si>
  <si>
    <t>as a Rate</t>
  </si>
  <si>
    <t>Puget Sound Energy</t>
  </si>
  <si>
    <t>Sch 95</t>
  </si>
  <si>
    <t xml:space="preserve">Puget Sound Energy </t>
  </si>
  <si>
    <t>13903SW10</t>
  </si>
  <si>
    <t>13903SW18</t>
  </si>
  <si>
    <t>13903SW15</t>
  </si>
  <si>
    <t>cross check</t>
  </si>
  <si>
    <t>Solar Wind 18 Year</t>
  </si>
  <si>
    <t>Solar Wind 15 Year</t>
  </si>
  <si>
    <t>Solar Wind 10 Year</t>
  </si>
  <si>
    <t>TOTAL</t>
  </si>
  <si>
    <t xml:space="preserve">Resource Option </t>
  </si>
  <si>
    <t>Schedule 139 Credit Calculation for Green Direct Customers</t>
  </si>
  <si>
    <t>13902SW10</t>
  </si>
  <si>
    <t>13902SW15</t>
  </si>
  <si>
    <t>13902SW20</t>
  </si>
  <si>
    <t>Solar Wind 20 Year</t>
  </si>
  <si>
    <t>Schedule 139 Supplemental Credit Calculation for Green Direct Customers</t>
  </si>
  <si>
    <t>Phase 1 and Phase 2 Load</t>
  </si>
  <si>
    <t>12/1/23 Rate</t>
  </si>
  <si>
    <t xml:space="preserve"> to Phase 1 and Phase 2</t>
  </si>
  <si>
    <t>January 2022 - December 2022</t>
  </si>
  <si>
    <t xml:space="preserve">SCH 95 - 2022 PCA </t>
  </si>
  <si>
    <t>Current Rates</t>
  </si>
  <si>
    <t>Phase 1</t>
  </si>
  <si>
    <t>Pahse 2</t>
  </si>
  <si>
    <t>Effective Jan 11, 2023</t>
  </si>
  <si>
    <t>Effective Jan 1, 2024</t>
  </si>
  <si>
    <t xml:space="preserve">Schedule </t>
  </si>
  <si>
    <t>SCH 24</t>
  </si>
  <si>
    <t>SCH 25</t>
  </si>
  <si>
    <t>SCH 26</t>
  </si>
  <si>
    <t>SCH 31</t>
  </si>
  <si>
    <t>SCH 43</t>
  </si>
  <si>
    <t>SCH 46</t>
  </si>
  <si>
    <t>SCH 49</t>
  </si>
  <si>
    <t xml:space="preserve">Pugert Sound Energy </t>
  </si>
  <si>
    <t>SCH 139 Green Direct Customers: Phase 1 and Phase 2 KWhs Usage for 2022</t>
  </si>
  <si>
    <t>Effective Jan 1, 2021</t>
  </si>
  <si>
    <t>Effective Oct 15, 2020</t>
  </si>
  <si>
    <t>Effective Sept 13, 2018</t>
  </si>
  <si>
    <t>Effective July 1, 2021</t>
  </si>
  <si>
    <t xml:space="preserve">Sch 139 Green Direct Rates </t>
  </si>
  <si>
    <t>Energy Credit:</t>
  </si>
  <si>
    <t>Supplemental Credit:</t>
  </si>
  <si>
    <t xml:space="preserve">Resource Options: </t>
  </si>
  <si>
    <t>Sch 139 2022 GRC Energy Credit</t>
  </si>
  <si>
    <t>Total Proposed Credit for Green Direct Phase 1 and Phase 2 (including 2022 GRC Energy Credit)</t>
  </si>
  <si>
    <t>Effective December 1, 2023</t>
  </si>
  <si>
    <t xml:space="preserve"> Feb-22</t>
  </si>
  <si>
    <t xml:space="preserve"> Mar-22</t>
  </si>
  <si>
    <t xml:space="preserve"> Apr-22</t>
  </si>
  <si>
    <t xml:space="preserve"> May-22</t>
  </si>
  <si>
    <t xml:space="preserve"> Jun-22</t>
  </si>
  <si>
    <t xml:space="preserve"> Jul-22</t>
  </si>
  <si>
    <t xml:space="preserve"> Aug-22</t>
  </si>
  <si>
    <t xml:space="preserve"> Sep-22</t>
  </si>
  <si>
    <t xml:space="preserve"> Oct-22</t>
  </si>
  <si>
    <t xml:space="preserve"> Nov-22</t>
  </si>
  <si>
    <t xml:space="preserve"> Dec-22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</si>
</sst>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&quot;$&quot;* #,##0.000000_);_(&quot;$&quot;* \(#,##0.000000\);_(&quot;$&quot;* &quot;-&quot;??_);_(@_)"/>
    <numFmt numFmtId="167" formatCode="0.000000"/>
    <numFmt numFmtId="168" formatCode="_(&quot;$&quot;* #,##0.00000_);_(&quot;$&quot;* \(#,##0.00000\);_(&quot;$&quot;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u/>
      <sz val="8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1" fillId="0" borderId="0"/>
    <xf numFmtId="167" fontId="2" fillId="0" borderId="0">
      <alignment horizontal="left" wrapText="1"/>
    </xf>
    <xf numFmtId="0" fontId="2" fillId="0" borderId="0"/>
    <xf numFmtId="0" fontId="6" fillId="0" borderId="0"/>
    <xf numFmtId="43" fontId="2" fillId="0" borderId="0" applyFont="0" applyFill="0" applyBorder="0" applyAlignment="0" applyProtection="0"/>
    <xf numFmtId="0" fontId="2" fillId="0" borderId="0"/>
  </cellStyleXfs>
  <cellXfs count="56">
    <xf numFmtId="0" fontId="0" fillId="0" borderId="0" xfId="0"/>
    <xf numFmtId="166" fontId="5" fillId="0" borderId="0" xfId="2" applyNumberFormat="1" applyFont="1" applyFill="1"/>
    <xf numFmtId="0" fontId="4" fillId="0" borderId="0" xfId="0" applyFont="1" applyFill="1"/>
    <xf numFmtId="168" fontId="5" fillId="0" borderId="0" xfId="2" applyNumberFormat="1" applyFont="1" applyFill="1"/>
    <xf numFmtId="0" fontId="4" fillId="0" borderId="10" xfId="20" quotePrefix="1" applyFont="1" applyFill="1" applyBorder="1" applyAlignment="1">
      <alignment horizontal="center"/>
    </xf>
    <xf numFmtId="0" fontId="4" fillId="0" borderId="0" xfId="20" applyFont="1" applyFill="1" applyBorder="1" applyAlignment="1">
      <alignment horizontal="center"/>
    </xf>
    <xf numFmtId="0" fontId="4" fillId="0" borderId="0" xfId="16" applyNumberFormat="1" applyFont="1" applyFill="1" applyAlignment="1">
      <alignment horizontal="center" wrapText="1"/>
    </xf>
    <xf numFmtId="0" fontId="5" fillId="0" borderId="0" xfId="20" applyFont="1" applyFill="1" applyBorder="1"/>
    <xf numFmtId="0" fontId="5" fillId="0" borderId="0" xfId="0" applyFont="1" applyFill="1"/>
    <xf numFmtId="0" fontId="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7" fontId="7" fillId="0" borderId="0" xfId="0" applyNumberFormat="1" applyFont="1" applyFill="1" applyAlignment="1">
      <alignment horizontal="center"/>
    </xf>
    <xf numFmtId="166" fontId="5" fillId="0" borderId="0" xfId="0" applyNumberFormat="1" applyFont="1" applyFill="1"/>
    <xf numFmtId="168" fontId="5" fillId="0" borderId="0" xfId="0" applyNumberFormat="1" applyFont="1" applyFill="1"/>
    <xf numFmtId="0" fontId="5" fillId="0" borderId="0" xfId="0" quotePrefix="1" applyFont="1" applyFill="1" applyAlignment="1">
      <alignment horizontal="left"/>
    </xf>
    <xf numFmtId="0" fontId="5" fillId="0" borderId="0" xfId="0" applyFont="1" applyFill="1" applyAlignment="1">
      <alignment horizontal="center" wrapText="1"/>
    </xf>
    <xf numFmtId="0" fontId="4" fillId="0" borderId="0" xfId="16" quotePrefix="1" applyNumberFormat="1" applyFont="1" applyFill="1" applyAlignment="1">
      <alignment horizontal="center" wrapText="1"/>
    </xf>
    <xf numFmtId="0" fontId="4" fillId="0" borderId="0" xfId="0" quotePrefix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2" xfId="0" applyFont="1" applyFill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4" fillId="0" borderId="3" xfId="0" applyFont="1" applyFill="1" applyBorder="1"/>
    <xf numFmtId="0" fontId="4" fillId="0" borderId="4" xfId="0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/>
    </xf>
    <xf numFmtId="0" fontId="4" fillId="0" borderId="6" xfId="0" applyFont="1" applyFill="1" applyBorder="1"/>
    <xf numFmtId="0" fontId="4" fillId="0" borderId="7" xfId="0" quotePrefix="1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166" fontId="4" fillId="0" borderId="7" xfId="2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5" fillId="0" borderId="4" xfId="0" applyFont="1" applyFill="1" applyBorder="1"/>
    <xf numFmtId="0" fontId="5" fillId="0" borderId="0" xfId="0" applyFont="1" applyFill="1" applyBorder="1"/>
    <xf numFmtId="166" fontId="5" fillId="0" borderId="0" xfId="2" applyNumberFormat="1" applyFont="1" applyFill="1" applyBorder="1"/>
    <xf numFmtId="0" fontId="5" fillId="0" borderId="5" xfId="0" applyFont="1" applyFill="1" applyBorder="1"/>
    <xf numFmtId="164" fontId="5" fillId="0" borderId="0" xfId="1" applyNumberFormat="1" applyFont="1" applyFill="1" applyBorder="1"/>
    <xf numFmtId="44" fontId="5" fillId="0" borderId="0" xfId="2" applyFont="1" applyFill="1" applyBorder="1"/>
    <xf numFmtId="9" fontId="5" fillId="0" borderId="0" xfId="0" applyNumberFormat="1" applyFont="1" applyFill="1" applyBorder="1"/>
    <xf numFmtId="166" fontId="5" fillId="0" borderId="5" xfId="2" applyNumberFormat="1" applyFont="1" applyFill="1" applyBorder="1"/>
    <xf numFmtId="165" fontId="5" fillId="0" borderId="0" xfId="2" applyNumberFormat="1" applyFont="1" applyFill="1" applyBorder="1"/>
    <xf numFmtId="9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/>
    <xf numFmtId="164" fontId="5" fillId="0" borderId="9" xfId="1" applyNumberFormat="1" applyFont="1" applyFill="1" applyBorder="1"/>
    <xf numFmtId="165" fontId="5" fillId="0" borderId="9" xfId="0" applyNumberFormat="1" applyFont="1" applyFill="1" applyBorder="1"/>
    <xf numFmtId="0" fontId="5" fillId="0" borderId="0" xfId="0" quotePrefix="1" applyFont="1" applyFill="1" applyBorder="1" applyAlignment="1">
      <alignment horizontal="left"/>
    </xf>
    <xf numFmtId="44" fontId="5" fillId="0" borderId="0" xfId="0" applyNumberFormat="1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8" xfId="0" applyFont="1" applyFill="1" applyBorder="1"/>
    <xf numFmtId="164" fontId="4" fillId="0" borderId="0" xfId="0" applyNumberFormat="1" applyFont="1" applyFill="1" applyAlignment="1">
      <alignment horizontal="center"/>
    </xf>
    <xf numFmtId="164" fontId="4" fillId="0" borderId="9" xfId="0" applyNumberFormat="1" applyFont="1" applyFill="1" applyBorder="1"/>
    <xf numFmtId="164" fontId="4" fillId="0" borderId="9" xfId="0" applyNumberFormat="1" applyFont="1" applyFill="1" applyBorder="1" applyAlignment="1">
      <alignment horizontal="center"/>
    </xf>
    <xf numFmtId="17" fontId="4" fillId="0" borderId="0" xfId="0" applyNumberFormat="1" applyFont="1" applyFill="1" applyAlignment="1">
      <alignment horizontal="center"/>
    </xf>
    <xf numFmtId="16" fontId="4" fillId="0" borderId="0" xfId="0" applyNumberFormat="1" applyFont="1" applyFill="1" applyAlignment="1">
      <alignment horizontal="center"/>
    </xf>
  </cellXfs>
  <cellStyles count="21">
    <cellStyle name="Comma" xfId="1" builtinId="3"/>
    <cellStyle name="Comma 10" xfId="19"/>
    <cellStyle name="Comma 10 2 2 2 3" xfId="14"/>
    <cellStyle name="Comma 2" xfId="7"/>
    <cellStyle name="Comma 2 2" xfId="4"/>
    <cellStyle name="Comma 3" xfId="9"/>
    <cellStyle name="Currency" xfId="2" builtinId="4"/>
    <cellStyle name="Currency 10 3 4 2" xfId="13"/>
    <cellStyle name="Normal" xfId="0" builtinId="0"/>
    <cellStyle name="Normal - Style1 2 2 2 2" xfId="20"/>
    <cellStyle name="Normal 10 5" xfId="5"/>
    <cellStyle name="Normal 100 4" xfId="16"/>
    <cellStyle name="Normal 157 3" xfId="15"/>
    <cellStyle name="Normal 2" xfId="6"/>
    <cellStyle name="Normal 2 2" xfId="17"/>
    <cellStyle name="Normal 3" xfId="8"/>
    <cellStyle name="Normal 3 2" xfId="3"/>
    <cellStyle name="Normal 3 2 2" xfId="12"/>
    <cellStyle name="Normal 4" xfId="11"/>
    <cellStyle name="Normal 5" xfId="18"/>
    <cellStyle name="Percent 2" xfId="10"/>
  </cellStyles>
  <dxfs count="0"/>
  <tableStyles count="0" defaultTableStyle="TableStyleMedium2" defaultPivotStyle="PivotStyleLight16"/>
  <colors>
    <mruColors>
      <color rgb="FF008080"/>
      <color rgb="FF0033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6" Type="http://schemas.openxmlformats.org/officeDocument/2006/relationships/externalLink" Target="externalLinks/externalLink12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theme" Target="theme/theme1.xml"/><Relationship Id="rId128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styles" Target="styles.xml"/><Relationship Id="rId129" Type="http://schemas.openxmlformats.org/officeDocument/2006/relationships/customXml" Target="../customXml/item3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customXml" Target="../customXml/item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customXml" Target="../customXml/item5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calcChain" Target="calcChain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47625</xdr:rowOff>
    </xdr:from>
    <xdr:to>
      <xdr:col>4</xdr:col>
      <xdr:colOff>492385</xdr:colOff>
      <xdr:row>57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4540510" cy="5505450"/>
        </a:xfrm>
        <a:prstGeom prst="rect">
          <a:avLst/>
        </a:prstGeom>
      </xdr:spPr>
    </xdr:pic>
    <xdr:clientData/>
  </xdr:twoCellAnchor>
  <xdr:twoCellAnchor editAs="oneCell">
    <xdr:from>
      <xdr:col>4</xdr:col>
      <xdr:colOff>651270</xdr:colOff>
      <xdr:row>19</xdr:row>
      <xdr:rowOff>38100</xdr:rowOff>
    </xdr:from>
    <xdr:to>
      <xdr:col>8</xdr:col>
      <xdr:colOff>484996</xdr:colOff>
      <xdr:row>58</xdr:row>
      <xdr:rowOff>18056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9395" y="2609850"/>
          <a:ext cx="4348576" cy="5552081"/>
        </a:xfrm>
        <a:prstGeom prst="rect">
          <a:avLst/>
        </a:prstGeom>
      </xdr:spPr>
    </xdr:pic>
    <xdr:clientData/>
  </xdr:twoCellAnchor>
  <xdr:twoCellAnchor editAs="oneCell">
    <xdr:from>
      <xdr:col>8</xdr:col>
      <xdr:colOff>608713</xdr:colOff>
      <xdr:row>19</xdr:row>
      <xdr:rowOff>9525</xdr:rowOff>
    </xdr:from>
    <xdr:to>
      <xdr:col>16</xdr:col>
      <xdr:colOff>399251</xdr:colOff>
      <xdr:row>58</xdr:row>
      <xdr:rowOff>113328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71688" y="2581275"/>
          <a:ext cx="4667338" cy="5675928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476250</xdr:colOff>
      <xdr:row>19</xdr:row>
      <xdr:rowOff>1</xdr:rowOff>
    </xdr:from>
    <xdr:to>
      <xdr:col>24</xdr:col>
      <xdr:colOff>65896</xdr:colOff>
      <xdr:row>58</xdr:row>
      <xdr:rowOff>123620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2571751"/>
          <a:ext cx="4466446" cy="5695744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18</xdr:row>
      <xdr:rowOff>126655</xdr:rowOff>
    </xdr:from>
    <xdr:to>
      <xdr:col>31</xdr:col>
      <xdr:colOff>418307</xdr:colOff>
      <xdr:row>58</xdr:row>
      <xdr:rowOff>42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507075" y="2555530"/>
          <a:ext cx="4495007" cy="55883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07%20GRC\4.04G%20Pass%20Through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DEM-WP(C)%20AURORA%20Scenarios%20Summary%20(3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Unbilled%20Rev%20Electric%20-%20Gas%20-%20SOE%20-%20SOG\2006\09-06%20Elec_Unb%20(93%203%25%202%20months)fina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2609%20ver1%20(2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Active%20Projects\NatG_834_Mint%20Farm_Ownership\Financial\LTSA%20Analysis\Mint%20Farm%20Maintenance%20Option%20Model_wo%20duct%20fir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lanc1\Local%20Settings\Temporary%20Internet%20Files\OLK4A\4-5-07%20PSE%20SPA-%20%201x7FA%20MMP%20vs%20C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2\2007%20Strat%20Plan%20-%20v7%20Low%202007%20Capital%20(3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Tenaska%20&amp;%20Encogen%20Information\Tenaska\PCORC%20Disallowance\Tenaska%20Comparis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0509%20(2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74\Goldendale%20Proforma%20-%20Curren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E-ELECTRIC-MODEL-REBUTTAL-19GRC-01-20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RebuttalFiling2011%20GRC/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TECASE\UE-190529\Staff-ELECTRIC-MODEL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Phase%202%20RFP%20Quantitative%20Analysis\PSM%20Input%20Assumptions\Gas%20Transport\Gas%20Transpor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OLK13BE\Goldendale%20Proforma%20-%20Curren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Compliance/PCA%20Annual%20Report.2020%20PCA/4%20-Support/Green%20Direct/Remove%20GD%20PCA%20Dec%202020-replacement%20price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U10">
            <v>3895299276.9899998</v>
          </cell>
          <cell r="Y10">
            <v>4018036430.8299999</v>
          </cell>
        </row>
        <row r="11">
          <cell r="U11">
            <v>1741784273.1500001</v>
          </cell>
          <cell r="Y11">
            <v>1772737342.4000001</v>
          </cell>
        </row>
        <row r="12">
          <cell r="U12">
            <v>390656505.76999998</v>
          </cell>
          <cell r="Y12">
            <v>392529799.97000003</v>
          </cell>
        </row>
        <row r="13">
          <cell r="U13">
            <v>0</v>
          </cell>
          <cell r="Y13">
            <v>0</v>
          </cell>
        </row>
        <row r="14">
          <cell r="U14">
            <v>0</v>
          </cell>
          <cell r="Y14">
            <v>0</v>
          </cell>
        </row>
        <row r="15">
          <cell r="U15">
            <v>0</v>
          </cell>
          <cell r="Y15">
            <v>0</v>
          </cell>
        </row>
        <row r="16">
          <cell r="U16">
            <v>0</v>
          </cell>
          <cell r="Y16">
            <v>0</v>
          </cell>
        </row>
        <row r="17">
          <cell r="U17">
            <v>0</v>
          </cell>
          <cell r="Y17">
            <v>0</v>
          </cell>
        </row>
        <row r="18">
          <cell r="U18">
            <v>0</v>
          </cell>
          <cell r="Y18">
            <v>0</v>
          </cell>
        </row>
        <row r="19">
          <cell r="U19">
            <v>159350590.19</v>
          </cell>
          <cell r="Y19">
            <v>159350590.19</v>
          </cell>
        </row>
        <row r="20">
          <cell r="U20">
            <v>79709339.200000003</v>
          </cell>
          <cell r="Y20">
            <v>0</v>
          </cell>
        </row>
        <row r="22">
          <cell r="U22">
            <v>7124919.3200000003</v>
          </cell>
          <cell r="Y22">
            <v>7574440.6799999997</v>
          </cell>
        </row>
        <row r="23">
          <cell r="U23">
            <v>22339.93</v>
          </cell>
          <cell r="Y23">
            <v>22339.93</v>
          </cell>
        </row>
        <row r="24">
          <cell r="U24">
            <v>0</v>
          </cell>
          <cell r="Y24">
            <v>0</v>
          </cell>
        </row>
        <row r="25">
          <cell r="U25">
            <v>76070152.299999997</v>
          </cell>
          <cell r="Y25">
            <v>77629563.730000004</v>
          </cell>
        </row>
        <row r="26">
          <cell r="U26">
            <v>30727053.719999999</v>
          </cell>
          <cell r="Y26">
            <v>47890980.340000004</v>
          </cell>
        </row>
        <row r="27">
          <cell r="U27">
            <v>4999586.87</v>
          </cell>
          <cell r="Y27">
            <v>9568125.7400000002</v>
          </cell>
        </row>
        <row r="28">
          <cell r="U28">
            <v>4178972.81</v>
          </cell>
          <cell r="Y28">
            <v>3467655.99</v>
          </cell>
        </row>
        <row r="29">
          <cell r="U29">
            <v>205987.32</v>
          </cell>
          <cell r="Y29">
            <v>38344.870000000003</v>
          </cell>
        </row>
        <row r="30">
          <cell r="U30">
            <v>0</v>
          </cell>
          <cell r="Y30">
            <v>0</v>
          </cell>
        </row>
        <row r="31">
          <cell r="U31">
            <v>5218798</v>
          </cell>
          <cell r="Y31">
            <v>5362000</v>
          </cell>
        </row>
        <row r="32">
          <cell r="U32">
            <v>4270768</v>
          </cell>
          <cell r="Y32">
            <v>6597686</v>
          </cell>
        </row>
        <row r="33">
          <cell r="U33">
            <v>-1691543550.29</v>
          </cell>
          <cell r="Y33">
            <v>-1716275804.8699999</v>
          </cell>
        </row>
        <row r="34">
          <cell r="U34">
            <v>-557474805.01999998</v>
          </cell>
          <cell r="Y34">
            <v>-571076751.64999998</v>
          </cell>
        </row>
        <row r="35">
          <cell r="U35">
            <v>-32913745.68</v>
          </cell>
          <cell r="Y35">
            <v>-34802407.600000001</v>
          </cell>
        </row>
        <row r="36">
          <cell r="U36">
            <v>23888593.710000001</v>
          </cell>
          <cell r="Y36">
            <v>20119925.010000002</v>
          </cell>
        </row>
        <row r="37">
          <cell r="U37">
            <v>18906557.350000001</v>
          </cell>
          <cell r="Y37">
            <v>18049028.190000001</v>
          </cell>
        </row>
        <row r="38">
          <cell r="U38">
            <v>3940252.04</v>
          </cell>
          <cell r="Y38">
            <v>3940087.04</v>
          </cell>
        </row>
        <row r="39">
          <cell r="U39">
            <v>-3789041.56</v>
          </cell>
          <cell r="Y39">
            <v>-3403382.08</v>
          </cell>
        </row>
        <row r="40">
          <cell r="U40">
            <v>2314126.36</v>
          </cell>
          <cell r="Y40">
            <v>2319613.16</v>
          </cell>
        </row>
        <row r="41">
          <cell r="U41">
            <v>-54603539</v>
          </cell>
          <cell r="Y41">
            <v>-55402291</v>
          </cell>
        </row>
        <row r="42">
          <cell r="U42">
            <v>-72083578</v>
          </cell>
          <cell r="Y42">
            <v>-74038303</v>
          </cell>
        </row>
        <row r="43">
          <cell r="U43">
            <v>54603539</v>
          </cell>
          <cell r="Y43">
            <v>55402291</v>
          </cell>
        </row>
        <row r="44">
          <cell r="U44">
            <v>72083578</v>
          </cell>
          <cell r="Y44">
            <v>74038303</v>
          </cell>
        </row>
        <row r="45">
          <cell r="U45">
            <v>0</v>
          </cell>
          <cell r="Y45">
            <v>0</v>
          </cell>
        </row>
        <row r="46">
          <cell r="U46">
            <v>0</v>
          </cell>
          <cell r="Y46">
            <v>0</v>
          </cell>
        </row>
        <row r="47">
          <cell r="U47">
            <v>0</v>
          </cell>
          <cell r="Y47">
            <v>0</v>
          </cell>
        </row>
        <row r="48">
          <cell r="U48">
            <v>0</v>
          </cell>
          <cell r="Y48">
            <v>0</v>
          </cell>
        </row>
        <row r="49">
          <cell r="U49">
            <v>0</v>
          </cell>
          <cell r="Y49">
            <v>0</v>
          </cell>
        </row>
        <row r="50">
          <cell r="U50">
            <v>223992.83</v>
          </cell>
          <cell r="Y50">
            <v>223992.83</v>
          </cell>
        </row>
        <row r="51">
          <cell r="U51">
            <v>-92494.49</v>
          </cell>
          <cell r="Y51">
            <v>-92494.49</v>
          </cell>
        </row>
        <row r="52">
          <cell r="U52">
            <v>273185.39</v>
          </cell>
          <cell r="Y52">
            <v>273185.39</v>
          </cell>
        </row>
        <row r="53">
          <cell r="U53">
            <v>0</v>
          </cell>
          <cell r="Y53">
            <v>0</v>
          </cell>
        </row>
        <row r="54">
          <cell r="U54">
            <v>0</v>
          </cell>
          <cell r="Y54">
            <v>0</v>
          </cell>
        </row>
        <row r="55">
          <cell r="U55">
            <v>0</v>
          </cell>
          <cell r="Y55">
            <v>0</v>
          </cell>
        </row>
        <row r="56">
          <cell r="U56">
            <v>0</v>
          </cell>
          <cell r="Y56">
            <v>0</v>
          </cell>
        </row>
        <row r="57">
          <cell r="U57">
            <v>-84798957.140000001</v>
          </cell>
          <cell r="Y57">
            <v>-86200643.400000006</v>
          </cell>
        </row>
        <row r="58">
          <cell r="U58">
            <v>0</v>
          </cell>
          <cell r="Y58">
            <v>0</v>
          </cell>
        </row>
        <row r="59">
          <cell r="U59">
            <v>-8791718.9600000009</v>
          </cell>
          <cell r="Y59">
            <v>-9548914.0999999996</v>
          </cell>
        </row>
        <row r="60">
          <cell r="U60">
            <v>-14605197.609999999</v>
          </cell>
          <cell r="Y60">
            <v>-15178021.039999999</v>
          </cell>
        </row>
        <row r="61">
          <cell r="U61">
            <v>-110695038.8</v>
          </cell>
          <cell r="Y61">
            <v>-119297399.3</v>
          </cell>
        </row>
        <row r="62">
          <cell r="U62">
            <v>197297.83</v>
          </cell>
          <cell r="Y62">
            <v>197297.83</v>
          </cell>
        </row>
        <row r="63">
          <cell r="U63">
            <v>-207048.1</v>
          </cell>
          <cell r="Y63">
            <v>-207048.1</v>
          </cell>
        </row>
        <row r="64">
          <cell r="U64">
            <v>0</v>
          </cell>
          <cell r="Y64">
            <v>0</v>
          </cell>
        </row>
        <row r="65">
          <cell r="U65">
            <v>0</v>
          </cell>
          <cell r="Y65">
            <v>0</v>
          </cell>
        </row>
        <row r="66">
          <cell r="U66">
            <v>0</v>
          </cell>
          <cell r="Y66">
            <v>0</v>
          </cell>
        </row>
        <row r="67">
          <cell r="U67">
            <v>946172.25</v>
          </cell>
          <cell r="Y67">
            <v>946172.25</v>
          </cell>
        </row>
        <row r="68">
          <cell r="U68">
            <v>317009.90999999997</v>
          </cell>
          <cell r="Y68">
            <v>317009.90999999997</v>
          </cell>
        </row>
        <row r="69">
          <cell r="U69">
            <v>302358.01</v>
          </cell>
          <cell r="Y69">
            <v>302358.01</v>
          </cell>
        </row>
        <row r="70">
          <cell r="U70">
            <v>0</v>
          </cell>
          <cell r="Y70">
            <v>0</v>
          </cell>
        </row>
        <row r="71">
          <cell r="U71">
            <v>76622596.840000004</v>
          </cell>
          <cell r="Y71">
            <v>76622596.840000004</v>
          </cell>
        </row>
        <row r="72">
          <cell r="U72">
            <v>-572789</v>
          </cell>
          <cell r="Y72">
            <v>-581389</v>
          </cell>
        </row>
        <row r="73">
          <cell r="U73">
            <v>-317009.90999999997</v>
          </cell>
          <cell r="Y73">
            <v>-317009.90999999997</v>
          </cell>
        </row>
        <row r="74">
          <cell r="U74">
            <v>-219332.56</v>
          </cell>
          <cell r="Y74">
            <v>-223065.88</v>
          </cell>
        </row>
        <row r="75">
          <cell r="U75">
            <v>0</v>
          </cell>
          <cell r="Y75">
            <v>0</v>
          </cell>
        </row>
        <row r="76">
          <cell r="U76">
            <v>-27543938.66</v>
          </cell>
          <cell r="Y76">
            <v>-28428238.66</v>
          </cell>
        </row>
        <row r="77">
          <cell r="U77">
            <v>3833711.56</v>
          </cell>
          <cell r="Y77">
            <v>3991965.74</v>
          </cell>
        </row>
        <row r="78">
          <cell r="U78">
            <v>0</v>
          </cell>
          <cell r="Y78">
            <v>0</v>
          </cell>
        </row>
        <row r="79">
          <cell r="U79">
            <v>-408458.48</v>
          </cell>
          <cell r="Y79">
            <v>-408114.73</v>
          </cell>
        </row>
        <row r="80">
          <cell r="U80">
            <v>2865268.76</v>
          </cell>
          <cell r="Y80">
            <v>2816620.51</v>
          </cell>
        </row>
        <row r="81">
          <cell r="U81">
            <v>-445522.25</v>
          </cell>
          <cell r="Y81">
            <v>-445522.25</v>
          </cell>
        </row>
        <row r="82">
          <cell r="U82">
            <v>0</v>
          </cell>
          <cell r="Y82">
            <v>0</v>
          </cell>
        </row>
        <row r="83">
          <cell r="U83">
            <v>69753450.039999992</v>
          </cell>
          <cell r="Y83">
            <v>68877451.189999998</v>
          </cell>
        </row>
        <row r="84">
          <cell r="U84">
            <v>16340060.43</v>
          </cell>
          <cell r="Y84">
            <v>9996663.3000000007</v>
          </cell>
        </row>
        <row r="85">
          <cell r="U85">
            <v>0</v>
          </cell>
          <cell r="Y85">
            <v>0</v>
          </cell>
        </row>
        <row r="86">
          <cell r="U86">
            <v>100000</v>
          </cell>
          <cell r="Y86">
            <v>100000</v>
          </cell>
        </row>
        <row r="87">
          <cell r="U87">
            <v>42412422.640000001</v>
          </cell>
          <cell r="Y87">
            <v>43825634.700000003</v>
          </cell>
        </row>
        <row r="88">
          <cell r="U88">
            <v>-100000</v>
          </cell>
          <cell r="Y88">
            <v>-100000</v>
          </cell>
        </row>
        <row r="89">
          <cell r="U89">
            <v>0</v>
          </cell>
          <cell r="Y89">
            <v>0</v>
          </cell>
        </row>
        <row r="90">
          <cell r="U90">
            <v>0</v>
          </cell>
          <cell r="Y90">
            <v>0</v>
          </cell>
        </row>
        <row r="91">
          <cell r="U91">
            <v>0</v>
          </cell>
          <cell r="Y91">
            <v>0</v>
          </cell>
        </row>
        <row r="92">
          <cell r="U92">
            <v>0</v>
          </cell>
          <cell r="Y92">
            <v>0</v>
          </cell>
        </row>
        <row r="93">
          <cell r="U93">
            <v>0</v>
          </cell>
          <cell r="Y93">
            <v>0</v>
          </cell>
        </row>
        <row r="94">
          <cell r="U94">
            <v>0</v>
          </cell>
          <cell r="Y94">
            <v>0</v>
          </cell>
        </row>
        <row r="95">
          <cell r="U95">
            <v>0</v>
          </cell>
          <cell r="Y95">
            <v>0</v>
          </cell>
        </row>
        <row r="96">
          <cell r="U96">
            <v>0</v>
          </cell>
          <cell r="Y96">
            <v>0</v>
          </cell>
        </row>
        <row r="97">
          <cell r="U97">
            <v>0</v>
          </cell>
          <cell r="Y97">
            <v>0</v>
          </cell>
        </row>
        <row r="98">
          <cell r="U98">
            <v>0</v>
          </cell>
          <cell r="Y98">
            <v>0</v>
          </cell>
        </row>
        <row r="99">
          <cell r="U99">
            <v>-7852.97</v>
          </cell>
          <cell r="Y99">
            <v>-7559.66</v>
          </cell>
        </row>
        <row r="100">
          <cell r="U100">
            <v>0</v>
          </cell>
          <cell r="Y100">
            <v>0</v>
          </cell>
        </row>
        <row r="101">
          <cell r="U101">
            <v>0</v>
          </cell>
          <cell r="Y101">
            <v>0</v>
          </cell>
        </row>
        <row r="102">
          <cell r="U102">
            <v>0</v>
          </cell>
          <cell r="Y102">
            <v>0</v>
          </cell>
        </row>
        <row r="103">
          <cell r="U103">
            <v>0</v>
          </cell>
          <cell r="Y103">
            <v>0</v>
          </cell>
        </row>
        <row r="104">
          <cell r="U104">
            <v>0</v>
          </cell>
          <cell r="Y104">
            <v>0</v>
          </cell>
        </row>
        <row r="105">
          <cell r="U105">
            <v>0</v>
          </cell>
          <cell r="Y105">
            <v>0</v>
          </cell>
        </row>
        <row r="106">
          <cell r="U106">
            <v>34958</v>
          </cell>
          <cell r="Y106">
            <v>33907.86</v>
          </cell>
        </row>
        <row r="107">
          <cell r="U107">
            <v>0</v>
          </cell>
          <cell r="Y107">
            <v>0</v>
          </cell>
        </row>
        <row r="108">
          <cell r="U108">
            <v>2324611.46</v>
          </cell>
          <cell r="Y108">
            <v>2338012.19</v>
          </cell>
        </row>
        <row r="109">
          <cell r="U109">
            <v>0</v>
          </cell>
          <cell r="Y109">
            <v>0</v>
          </cell>
        </row>
        <row r="110">
          <cell r="U110">
            <v>0</v>
          </cell>
          <cell r="Y110">
            <v>0</v>
          </cell>
        </row>
        <row r="111">
          <cell r="U111">
            <v>0</v>
          </cell>
          <cell r="Y111">
            <v>0</v>
          </cell>
        </row>
        <row r="112">
          <cell r="U112">
            <v>95469.42</v>
          </cell>
          <cell r="Y112">
            <v>94488.71</v>
          </cell>
        </row>
        <row r="113">
          <cell r="U113">
            <v>1263258.3700000001</v>
          </cell>
          <cell r="Y113">
            <v>1084048.8500000001</v>
          </cell>
        </row>
        <row r="114">
          <cell r="U114">
            <v>0</v>
          </cell>
          <cell r="Y114">
            <v>0</v>
          </cell>
        </row>
        <row r="115">
          <cell r="U115">
            <v>0</v>
          </cell>
          <cell r="Y115">
            <v>0</v>
          </cell>
        </row>
        <row r="116">
          <cell r="U116">
            <v>0</v>
          </cell>
          <cell r="Y116">
            <v>0</v>
          </cell>
        </row>
        <row r="117">
          <cell r="U117">
            <v>0</v>
          </cell>
          <cell r="Y117">
            <v>0</v>
          </cell>
        </row>
        <row r="118">
          <cell r="U118">
            <v>1718068</v>
          </cell>
          <cell r="Y118">
            <v>1718068</v>
          </cell>
        </row>
        <row r="119">
          <cell r="U119">
            <v>0</v>
          </cell>
          <cell r="Y119">
            <v>0</v>
          </cell>
        </row>
        <row r="120">
          <cell r="U120">
            <v>92672.4</v>
          </cell>
          <cell r="Y120">
            <v>687.36</v>
          </cell>
        </row>
        <row r="121">
          <cell r="U121">
            <v>0</v>
          </cell>
          <cell r="Y121">
            <v>0</v>
          </cell>
        </row>
        <row r="122">
          <cell r="U122">
            <v>0</v>
          </cell>
          <cell r="Y122">
            <v>0</v>
          </cell>
        </row>
        <row r="123">
          <cell r="U123">
            <v>0</v>
          </cell>
          <cell r="Y123">
            <v>0</v>
          </cell>
        </row>
        <row r="124">
          <cell r="U124">
            <v>29578.32</v>
          </cell>
          <cell r="Y124">
            <v>29578.32</v>
          </cell>
        </row>
        <row r="125">
          <cell r="U125">
            <v>-1718068</v>
          </cell>
          <cell r="Y125">
            <v>-1718068</v>
          </cell>
        </row>
        <row r="126">
          <cell r="U126">
            <v>0</v>
          </cell>
          <cell r="Y126">
            <v>0</v>
          </cell>
        </row>
        <row r="127">
          <cell r="U127">
            <v>41282.839999999997</v>
          </cell>
          <cell r="Y127">
            <v>-65</v>
          </cell>
        </row>
        <row r="128">
          <cell r="U128">
            <v>0</v>
          </cell>
          <cell r="Y128">
            <v>0</v>
          </cell>
        </row>
        <row r="129">
          <cell r="U129">
            <v>0</v>
          </cell>
          <cell r="Y129">
            <v>0</v>
          </cell>
        </row>
        <row r="130">
          <cell r="U130">
            <v>-94233.94</v>
          </cell>
          <cell r="Y130">
            <v>-94233.94</v>
          </cell>
        </row>
        <row r="131">
          <cell r="U131">
            <v>-38267.620000000003</v>
          </cell>
          <cell r="Y131">
            <v>-38267.620000000003</v>
          </cell>
        </row>
        <row r="132">
          <cell r="U132">
            <v>0</v>
          </cell>
          <cell r="Y132">
            <v>0</v>
          </cell>
        </row>
        <row r="133">
          <cell r="U133">
            <v>0</v>
          </cell>
          <cell r="Y133">
            <v>0</v>
          </cell>
        </row>
        <row r="134">
          <cell r="U134">
            <v>0</v>
          </cell>
          <cell r="Y134">
            <v>0</v>
          </cell>
        </row>
        <row r="135">
          <cell r="U135">
            <v>0</v>
          </cell>
          <cell r="Y135">
            <v>0</v>
          </cell>
        </row>
        <row r="136">
          <cell r="U136">
            <v>0</v>
          </cell>
          <cell r="Y136">
            <v>0</v>
          </cell>
        </row>
        <row r="137">
          <cell r="U137">
            <v>0</v>
          </cell>
          <cell r="Y137">
            <v>0</v>
          </cell>
        </row>
        <row r="138">
          <cell r="U138">
            <v>0</v>
          </cell>
          <cell r="Y138">
            <v>0</v>
          </cell>
        </row>
        <row r="139">
          <cell r="U139">
            <v>428.61</v>
          </cell>
          <cell r="Y139">
            <v>428.61</v>
          </cell>
        </row>
        <row r="140">
          <cell r="U140">
            <v>-25163.57</v>
          </cell>
          <cell r="Y140">
            <v>-25163.57</v>
          </cell>
        </row>
        <row r="141">
          <cell r="U141">
            <v>0</v>
          </cell>
          <cell r="Y141">
            <v>0</v>
          </cell>
        </row>
        <row r="142">
          <cell r="U142">
            <v>0</v>
          </cell>
          <cell r="Y142">
            <v>0</v>
          </cell>
        </row>
        <row r="143">
          <cell r="U143">
            <v>0</v>
          </cell>
          <cell r="Y143">
            <v>0</v>
          </cell>
        </row>
        <row r="144">
          <cell r="U144">
            <v>0</v>
          </cell>
          <cell r="Y144">
            <v>0</v>
          </cell>
        </row>
        <row r="145">
          <cell r="U145">
            <v>-3496.36</v>
          </cell>
          <cell r="Y145">
            <v>-3496.36</v>
          </cell>
        </row>
        <row r="146">
          <cell r="U146">
            <v>0</v>
          </cell>
          <cell r="Y146">
            <v>0</v>
          </cell>
        </row>
        <row r="147">
          <cell r="U147">
            <v>0</v>
          </cell>
          <cell r="Y147">
            <v>0</v>
          </cell>
        </row>
        <row r="148">
          <cell r="U148">
            <v>0</v>
          </cell>
          <cell r="Y148">
            <v>0</v>
          </cell>
        </row>
        <row r="149">
          <cell r="U149">
            <v>0</v>
          </cell>
          <cell r="Y149">
            <v>0</v>
          </cell>
        </row>
        <row r="150">
          <cell r="U150">
            <v>0</v>
          </cell>
          <cell r="Y150">
            <v>0</v>
          </cell>
        </row>
        <row r="151">
          <cell r="U151">
            <v>0</v>
          </cell>
          <cell r="Y151">
            <v>0</v>
          </cell>
        </row>
        <row r="152">
          <cell r="U152">
            <v>20838.54</v>
          </cell>
          <cell r="Y152">
            <v>133407.94</v>
          </cell>
        </row>
        <row r="153">
          <cell r="U153">
            <v>0</v>
          </cell>
          <cell r="Y153">
            <v>0</v>
          </cell>
        </row>
        <row r="154">
          <cell r="U154">
            <v>758800</v>
          </cell>
          <cell r="Y154">
            <v>1084592.1299999999</v>
          </cell>
        </row>
        <row r="155">
          <cell r="U155">
            <v>-465904.11</v>
          </cell>
          <cell r="Y155">
            <v>-510242.88</v>
          </cell>
        </row>
        <row r="156">
          <cell r="U156">
            <v>-53438.49</v>
          </cell>
          <cell r="Y156">
            <v>-53374.42</v>
          </cell>
        </row>
        <row r="157">
          <cell r="U157">
            <v>0</v>
          </cell>
          <cell r="Y157">
            <v>0</v>
          </cell>
        </row>
        <row r="158">
          <cell r="U158">
            <v>0</v>
          </cell>
          <cell r="Y158">
            <v>0</v>
          </cell>
        </row>
        <row r="159">
          <cell r="U159">
            <v>0</v>
          </cell>
          <cell r="Y159">
            <v>0</v>
          </cell>
        </row>
        <row r="160">
          <cell r="U160">
            <v>0</v>
          </cell>
          <cell r="Y160">
            <v>0</v>
          </cell>
        </row>
        <row r="161">
          <cell r="U161">
            <v>0</v>
          </cell>
          <cell r="Y161">
            <v>0</v>
          </cell>
        </row>
        <row r="162">
          <cell r="U162">
            <v>0</v>
          </cell>
          <cell r="Y162">
            <v>0</v>
          </cell>
        </row>
        <row r="163">
          <cell r="U163">
            <v>0</v>
          </cell>
          <cell r="Y163">
            <v>0</v>
          </cell>
        </row>
        <row r="164">
          <cell r="U164">
            <v>0</v>
          </cell>
          <cell r="Y164">
            <v>0</v>
          </cell>
        </row>
        <row r="165">
          <cell r="U165">
            <v>0</v>
          </cell>
          <cell r="Y165">
            <v>522711.89</v>
          </cell>
        </row>
        <row r="166">
          <cell r="U166">
            <v>374.27</v>
          </cell>
          <cell r="Y166">
            <v>375.56</v>
          </cell>
        </row>
        <row r="167">
          <cell r="U167">
            <v>0</v>
          </cell>
          <cell r="Y167">
            <v>0</v>
          </cell>
        </row>
        <row r="168">
          <cell r="U168">
            <v>1666305.98</v>
          </cell>
          <cell r="Y168">
            <v>1310962.77</v>
          </cell>
        </row>
        <row r="169">
          <cell r="U169">
            <v>0</v>
          </cell>
          <cell r="Y169">
            <v>0</v>
          </cell>
        </row>
        <row r="170">
          <cell r="U170">
            <v>6390527.5599999996</v>
          </cell>
          <cell r="Y170">
            <v>1742889.68</v>
          </cell>
        </row>
        <row r="171">
          <cell r="U171">
            <v>438679.49</v>
          </cell>
          <cell r="Y171">
            <v>225554.05</v>
          </cell>
        </row>
        <row r="172">
          <cell r="U172">
            <v>981.22</v>
          </cell>
          <cell r="Y172">
            <v>587438.65</v>
          </cell>
        </row>
        <row r="173">
          <cell r="U173">
            <v>-290.3</v>
          </cell>
          <cell r="Y173">
            <v>-144.57</v>
          </cell>
        </row>
        <row r="174">
          <cell r="U174">
            <v>0</v>
          </cell>
          <cell r="Y174">
            <v>0</v>
          </cell>
        </row>
        <row r="175">
          <cell r="U175">
            <v>80493.279999999999</v>
          </cell>
          <cell r="Y175">
            <v>42193.89</v>
          </cell>
        </row>
        <row r="176">
          <cell r="U176">
            <v>-465443.75</v>
          </cell>
          <cell r="Y176">
            <v>-582765.06999999995</v>
          </cell>
        </row>
        <row r="177">
          <cell r="U177">
            <v>-77277.460000000006</v>
          </cell>
          <cell r="Y177">
            <v>-44861.65</v>
          </cell>
        </row>
        <row r="178">
          <cell r="U178">
            <v>-32447469.649999999</v>
          </cell>
          <cell r="Y178">
            <v>-5669030.2199999997</v>
          </cell>
        </row>
        <row r="179">
          <cell r="U179">
            <v>-656102.67000000004</v>
          </cell>
          <cell r="Y179">
            <v>-661371.65</v>
          </cell>
        </row>
        <row r="180">
          <cell r="Y180">
            <v>0</v>
          </cell>
        </row>
        <row r="181">
          <cell r="U181">
            <v>-90994.8</v>
          </cell>
          <cell r="Y181">
            <v>-90994.8</v>
          </cell>
        </row>
        <row r="182">
          <cell r="U182">
            <v>0</v>
          </cell>
          <cell r="Y182">
            <v>0</v>
          </cell>
        </row>
        <row r="183">
          <cell r="U183">
            <v>0</v>
          </cell>
          <cell r="Y183">
            <v>0</v>
          </cell>
        </row>
        <row r="184">
          <cell r="U184">
            <v>-67</v>
          </cell>
          <cell r="Y184">
            <v>-67</v>
          </cell>
        </row>
        <row r="185">
          <cell r="U185">
            <v>364610.48</v>
          </cell>
          <cell r="Y185">
            <v>172888.4</v>
          </cell>
        </row>
        <row r="186">
          <cell r="U186">
            <v>0</v>
          </cell>
          <cell r="Y186">
            <v>0</v>
          </cell>
        </row>
        <row r="187">
          <cell r="U187">
            <v>51580</v>
          </cell>
          <cell r="Y187">
            <v>51580</v>
          </cell>
        </row>
        <row r="188">
          <cell r="U188">
            <v>10000</v>
          </cell>
          <cell r="Y188">
            <v>10000</v>
          </cell>
        </row>
        <row r="189">
          <cell r="U189">
            <v>4017.54</v>
          </cell>
          <cell r="Y189">
            <v>4017.54</v>
          </cell>
        </row>
        <row r="190">
          <cell r="U190">
            <v>2684968.82</v>
          </cell>
          <cell r="Y190">
            <v>2694695.45</v>
          </cell>
        </row>
        <row r="191">
          <cell r="U191">
            <v>0</v>
          </cell>
          <cell r="Y191">
            <v>0</v>
          </cell>
        </row>
        <row r="192">
          <cell r="U192">
            <v>112690.54</v>
          </cell>
          <cell r="Y192">
            <v>108690.51</v>
          </cell>
        </row>
        <row r="193">
          <cell r="U193">
            <v>0</v>
          </cell>
          <cell r="Y193">
            <v>0</v>
          </cell>
        </row>
        <row r="194">
          <cell r="U194">
            <v>0</v>
          </cell>
          <cell r="Y194">
            <v>311327.21999999997</v>
          </cell>
        </row>
        <row r="195">
          <cell r="U195">
            <v>0</v>
          </cell>
          <cell r="Y195">
            <v>0</v>
          </cell>
        </row>
        <row r="196">
          <cell r="U196">
            <v>73353</v>
          </cell>
          <cell r="Y196">
            <v>73353</v>
          </cell>
        </row>
        <row r="197">
          <cell r="U197">
            <v>812655</v>
          </cell>
          <cell r="Y197">
            <v>812655</v>
          </cell>
        </row>
        <row r="198">
          <cell r="U198">
            <v>0</v>
          </cell>
          <cell r="Y198">
            <v>0</v>
          </cell>
        </row>
        <row r="199">
          <cell r="U199">
            <v>717254</v>
          </cell>
          <cell r="Y199">
            <v>717254</v>
          </cell>
        </row>
        <row r="200">
          <cell r="U200">
            <v>3904.46</v>
          </cell>
          <cell r="Y200">
            <v>3885.62</v>
          </cell>
        </row>
        <row r="201">
          <cell r="U201">
            <v>-3261.84</v>
          </cell>
          <cell r="Y201">
            <v>-3261.84</v>
          </cell>
        </row>
        <row r="202">
          <cell r="U202">
            <v>0</v>
          </cell>
          <cell r="Y202">
            <v>0</v>
          </cell>
        </row>
        <row r="203">
          <cell r="U203">
            <v>0</v>
          </cell>
          <cell r="Y203">
            <v>0</v>
          </cell>
        </row>
        <row r="204">
          <cell r="U204">
            <v>16286.22</v>
          </cell>
          <cell r="Y204">
            <v>16286.22</v>
          </cell>
        </row>
        <row r="205">
          <cell r="U205">
            <v>250975.75</v>
          </cell>
          <cell r="Y205">
            <v>238232.17</v>
          </cell>
        </row>
        <row r="206">
          <cell r="U206">
            <v>0</v>
          </cell>
          <cell r="Y206">
            <v>0</v>
          </cell>
        </row>
        <row r="207">
          <cell r="U207">
            <v>0</v>
          </cell>
          <cell r="Y207">
            <v>0</v>
          </cell>
        </row>
        <row r="208">
          <cell r="U208">
            <v>36145.06</v>
          </cell>
          <cell r="Y208">
            <v>68198.23</v>
          </cell>
        </row>
        <row r="209">
          <cell r="U209">
            <v>17600000</v>
          </cell>
          <cell r="Y209">
            <v>0</v>
          </cell>
        </row>
        <row r="210">
          <cell r="U210">
            <v>0</v>
          </cell>
          <cell r="Y210">
            <v>0</v>
          </cell>
        </row>
        <row r="211">
          <cell r="U211">
            <v>0</v>
          </cell>
          <cell r="Y211">
            <v>0</v>
          </cell>
        </row>
        <row r="212">
          <cell r="U212">
            <v>0</v>
          </cell>
          <cell r="Y212">
            <v>0</v>
          </cell>
        </row>
        <row r="213">
          <cell r="U213">
            <v>0</v>
          </cell>
          <cell r="Y213">
            <v>0</v>
          </cell>
        </row>
        <row r="214">
          <cell r="U214">
            <v>0</v>
          </cell>
          <cell r="Y214">
            <v>0</v>
          </cell>
        </row>
        <row r="215">
          <cell r="U215">
            <v>0</v>
          </cell>
          <cell r="Y215">
            <v>0</v>
          </cell>
        </row>
        <row r="216">
          <cell r="U216">
            <v>7852.97</v>
          </cell>
          <cell r="Y216">
            <v>7559.66</v>
          </cell>
        </row>
        <row r="217">
          <cell r="U217">
            <v>612566.93999999994</v>
          </cell>
          <cell r="Y217">
            <v>445352.1</v>
          </cell>
        </row>
        <row r="218">
          <cell r="U218">
            <v>0</v>
          </cell>
          <cell r="Y218">
            <v>0</v>
          </cell>
        </row>
        <row r="219">
          <cell r="U219">
            <v>0</v>
          </cell>
          <cell r="Y219">
            <v>0</v>
          </cell>
        </row>
        <row r="220">
          <cell r="U220">
            <v>-181171.93</v>
          </cell>
          <cell r="Y220">
            <v>-221620.52</v>
          </cell>
        </row>
        <row r="221">
          <cell r="U221">
            <v>96428332.530000001</v>
          </cell>
          <cell r="Y221">
            <v>85696975.450000003</v>
          </cell>
        </row>
        <row r="222">
          <cell r="U222">
            <v>0</v>
          </cell>
          <cell r="Y222">
            <v>912600</v>
          </cell>
        </row>
        <row r="223">
          <cell r="U223">
            <v>0</v>
          </cell>
          <cell r="Y223">
            <v>0</v>
          </cell>
        </row>
        <row r="224">
          <cell r="U224">
            <v>0</v>
          </cell>
          <cell r="Y224">
            <v>0</v>
          </cell>
        </row>
        <row r="225">
          <cell r="U225">
            <v>61410171.390000001</v>
          </cell>
          <cell r="Y225">
            <v>26785366.48</v>
          </cell>
        </row>
        <row r="226">
          <cell r="U226">
            <v>-96428333</v>
          </cell>
          <cell r="Y226">
            <v>-85696975</v>
          </cell>
        </row>
        <row r="227">
          <cell r="U227">
            <v>-61410171</v>
          </cell>
          <cell r="Y227">
            <v>-26785366</v>
          </cell>
        </row>
        <row r="228">
          <cell r="U228">
            <v>212920042</v>
          </cell>
          <cell r="Y228">
            <v>165281605</v>
          </cell>
        </row>
        <row r="229">
          <cell r="U229">
            <v>-123000000</v>
          </cell>
          <cell r="Y229">
            <v>0</v>
          </cell>
        </row>
        <row r="230">
          <cell r="U230">
            <v>58461</v>
          </cell>
          <cell r="Y230">
            <v>54977</v>
          </cell>
        </row>
        <row r="231">
          <cell r="U231">
            <v>32864</v>
          </cell>
          <cell r="Y231">
            <v>15915</v>
          </cell>
        </row>
        <row r="232">
          <cell r="U232">
            <v>-9720420.9199999999</v>
          </cell>
          <cell r="Y232">
            <v>-18306163.800000001</v>
          </cell>
        </row>
        <row r="234">
          <cell r="U234">
            <v>0</v>
          </cell>
          <cell r="Y234">
            <v>0</v>
          </cell>
        </row>
        <row r="235">
          <cell r="U235">
            <v>0</v>
          </cell>
          <cell r="Y235">
            <v>0</v>
          </cell>
        </row>
        <row r="236">
          <cell r="U236">
            <v>0</v>
          </cell>
          <cell r="Y236">
            <v>0</v>
          </cell>
        </row>
        <row r="237">
          <cell r="U237">
            <v>0</v>
          </cell>
          <cell r="Y237">
            <v>0</v>
          </cell>
        </row>
        <row r="238">
          <cell r="U238">
            <v>0</v>
          </cell>
          <cell r="Y238">
            <v>0</v>
          </cell>
        </row>
        <row r="240">
          <cell r="U240">
            <v>15360866.449999999</v>
          </cell>
          <cell r="Y240">
            <v>17401027.280000001</v>
          </cell>
        </row>
        <row r="241">
          <cell r="U241">
            <v>100574</v>
          </cell>
          <cell r="Y241">
            <v>102698.87</v>
          </cell>
        </row>
        <row r="242">
          <cell r="U242">
            <v>107696.46</v>
          </cell>
          <cell r="Y242">
            <v>102698.87</v>
          </cell>
        </row>
        <row r="243">
          <cell r="U243">
            <v>0</v>
          </cell>
          <cell r="Y243">
            <v>0</v>
          </cell>
        </row>
        <row r="244">
          <cell r="U244">
            <v>0</v>
          </cell>
          <cell r="Y244">
            <v>0</v>
          </cell>
        </row>
        <row r="245">
          <cell r="U245">
            <v>6950187.9699999997</v>
          </cell>
          <cell r="Y245">
            <v>11352968.199999999</v>
          </cell>
        </row>
        <row r="246">
          <cell r="U246">
            <v>914057.99</v>
          </cell>
          <cell r="Y246">
            <v>465422.65</v>
          </cell>
        </row>
        <row r="247">
          <cell r="U247">
            <v>14669046</v>
          </cell>
          <cell r="Y247">
            <v>14669046</v>
          </cell>
        </row>
        <row r="248">
          <cell r="U248">
            <v>0</v>
          </cell>
          <cell r="Y248">
            <v>0</v>
          </cell>
        </row>
        <row r="249">
          <cell r="U249">
            <v>11096.26</v>
          </cell>
          <cell r="Y249">
            <v>0</v>
          </cell>
        </row>
        <row r="250">
          <cell r="U250">
            <v>0</v>
          </cell>
          <cell r="Y250">
            <v>0</v>
          </cell>
        </row>
        <row r="251">
          <cell r="U251">
            <v>0</v>
          </cell>
          <cell r="Y251">
            <v>0</v>
          </cell>
        </row>
        <row r="252">
          <cell r="U252">
            <v>0</v>
          </cell>
          <cell r="Y252">
            <v>0</v>
          </cell>
        </row>
        <row r="253">
          <cell r="U253">
            <v>0</v>
          </cell>
          <cell r="Y253">
            <v>0</v>
          </cell>
        </row>
        <row r="254">
          <cell r="U254">
            <v>-12</v>
          </cell>
          <cell r="Y254">
            <v>0</v>
          </cell>
        </row>
        <row r="255">
          <cell r="U255">
            <v>276649.83</v>
          </cell>
          <cell r="Y255">
            <v>271916.31</v>
          </cell>
        </row>
        <row r="256">
          <cell r="U256">
            <v>4607093.16</v>
          </cell>
          <cell r="Y256">
            <v>4795002.2699999996</v>
          </cell>
        </row>
        <row r="257">
          <cell r="U257">
            <v>0</v>
          </cell>
          <cell r="Y257">
            <v>5994.18</v>
          </cell>
        </row>
        <row r="258">
          <cell r="U258">
            <v>0</v>
          </cell>
          <cell r="Y258">
            <v>0</v>
          </cell>
        </row>
        <row r="259">
          <cell r="U259">
            <v>0</v>
          </cell>
          <cell r="Y259">
            <v>45564.77</v>
          </cell>
        </row>
        <row r="260">
          <cell r="U260">
            <v>10275321.93</v>
          </cell>
          <cell r="Y260">
            <v>9382520.0399999991</v>
          </cell>
        </row>
        <row r="261">
          <cell r="U261">
            <v>62836406.340000004</v>
          </cell>
          <cell r="Y261">
            <v>62836406.340000004</v>
          </cell>
        </row>
        <row r="262">
          <cell r="U262">
            <v>0</v>
          </cell>
          <cell r="Y262">
            <v>0</v>
          </cell>
        </row>
        <row r="263">
          <cell r="U263">
            <v>0</v>
          </cell>
          <cell r="Y263">
            <v>0</v>
          </cell>
        </row>
        <row r="264">
          <cell r="U264">
            <v>0</v>
          </cell>
          <cell r="Y264">
            <v>0</v>
          </cell>
        </row>
        <row r="265">
          <cell r="U265">
            <v>0</v>
          </cell>
          <cell r="Y265">
            <v>0</v>
          </cell>
        </row>
        <row r="266">
          <cell r="U266">
            <v>0</v>
          </cell>
          <cell r="Y266">
            <v>0</v>
          </cell>
        </row>
        <row r="267">
          <cell r="U267">
            <v>0</v>
          </cell>
          <cell r="Y267">
            <v>0</v>
          </cell>
        </row>
        <row r="268">
          <cell r="U268">
            <v>0</v>
          </cell>
          <cell r="Y268">
            <v>0</v>
          </cell>
        </row>
        <row r="269">
          <cell r="U269">
            <v>58881.48</v>
          </cell>
          <cell r="Y269">
            <v>0</v>
          </cell>
        </row>
        <row r="270">
          <cell r="U270">
            <v>292849.09000000003</v>
          </cell>
          <cell r="Y270">
            <v>391391.75</v>
          </cell>
        </row>
        <row r="271">
          <cell r="U271">
            <v>2615.6999999999998</v>
          </cell>
          <cell r="Y271">
            <v>1890.7</v>
          </cell>
        </row>
        <row r="272">
          <cell r="U272">
            <v>13979.92</v>
          </cell>
          <cell r="Y272">
            <v>880.55</v>
          </cell>
        </row>
        <row r="273">
          <cell r="U273">
            <v>357134.88</v>
          </cell>
          <cell r="Y273">
            <v>256972.83</v>
          </cell>
        </row>
        <row r="274">
          <cell r="U274">
            <v>503768.29</v>
          </cell>
          <cell r="Y274">
            <v>264576.90000000002</v>
          </cell>
        </row>
        <row r="275">
          <cell r="U275">
            <v>0</v>
          </cell>
          <cell r="Y275">
            <v>0</v>
          </cell>
        </row>
        <row r="276">
          <cell r="U276">
            <v>0</v>
          </cell>
          <cell r="Y276">
            <v>0</v>
          </cell>
        </row>
        <row r="277">
          <cell r="U277">
            <v>678889.25</v>
          </cell>
          <cell r="Y277">
            <v>516927.66</v>
          </cell>
        </row>
        <row r="278">
          <cell r="U278">
            <v>82199.899999999994</v>
          </cell>
          <cell r="Y278">
            <v>80864.39</v>
          </cell>
        </row>
        <row r="279">
          <cell r="U279">
            <v>0</v>
          </cell>
          <cell r="Y279">
            <v>0</v>
          </cell>
        </row>
        <row r="280">
          <cell r="U280">
            <v>0</v>
          </cell>
          <cell r="Y280">
            <v>0</v>
          </cell>
        </row>
        <row r="281">
          <cell r="U281">
            <v>0</v>
          </cell>
          <cell r="Y281">
            <v>0</v>
          </cell>
        </row>
        <row r="282">
          <cell r="U282">
            <v>-718519.3</v>
          </cell>
          <cell r="Y282">
            <v>-556638.68000000005</v>
          </cell>
        </row>
        <row r="283">
          <cell r="U283">
            <v>0</v>
          </cell>
          <cell r="Y283">
            <v>0</v>
          </cell>
        </row>
        <row r="284">
          <cell r="U284">
            <v>-311217.99</v>
          </cell>
          <cell r="Y284">
            <v>-39851.68</v>
          </cell>
        </row>
        <row r="285">
          <cell r="U285">
            <v>-41487700</v>
          </cell>
          <cell r="Y285">
            <v>-41487700</v>
          </cell>
        </row>
        <row r="286">
          <cell r="U286">
            <v>0</v>
          </cell>
          <cell r="Y286">
            <v>0</v>
          </cell>
        </row>
        <row r="287">
          <cell r="U287">
            <v>914498</v>
          </cell>
          <cell r="Y287">
            <v>859993</v>
          </cell>
        </row>
        <row r="288">
          <cell r="U288">
            <v>514088</v>
          </cell>
          <cell r="Y288">
            <v>248964</v>
          </cell>
        </row>
        <row r="289">
          <cell r="U289">
            <v>0</v>
          </cell>
          <cell r="Y289">
            <v>0</v>
          </cell>
        </row>
        <row r="290">
          <cell r="U290">
            <v>-713643.75</v>
          </cell>
          <cell r="Y290">
            <v>-713368.59</v>
          </cell>
        </row>
        <row r="291">
          <cell r="U291">
            <v>0</v>
          </cell>
          <cell r="Y291">
            <v>0</v>
          </cell>
        </row>
        <row r="292">
          <cell r="U292">
            <v>44985.57</v>
          </cell>
          <cell r="Y292">
            <v>0</v>
          </cell>
        </row>
        <row r="293">
          <cell r="U293">
            <v>-3045.5</v>
          </cell>
          <cell r="Y293">
            <v>0</v>
          </cell>
        </row>
        <row r="294">
          <cell r="U294">
            <v>-19781.009999999998</v>
          </cell>
          <cell r="Y294">
            <v>-966.13</v>
          </cell>
        </row>
        <row r="295">
          <cell r="U295">
            <v>0</v>
          </cell>
          <cell r="Y295">
            <v>0</v>
          </cell>
        </row>
        <row r="296">
          <cell r="U296">
            <v>-292849.09000000003</v>
          </cell>
          <cell r="Y296">
            <v>-391391.75</v>
          </cell>
        </row>
        <row r="297">
          <cell r="U297">
            <v>14598570.119999999</v>
          </cell>
          <cell r="Y297">
            <v>16207491.119999999</v>
          </cell>
        </row>
        <row r="298">
          <cell r="U298">
            <v>0</v>
          </cell>
          <cell r="Y298">
            <v>0</v>
          </cell>
        </row>
        <row r="299">
          <cell r="U299">
            <v>706882.76</v>
          </cell>
          <cell r="Y299">
            <v>657229.86</v>
          </cell>
        </row>
        <row r="300">
          <cell r="U300">
            <v>858343.1</v>
          </cell>
          <cell r="Y300">
            <v>968409.17</v>
          </cell>
        </row>
        <row r="301">
          <cell r="U301">
            <v>112478.99</v>
          </cell>
          <cell r="Y301">
            <v>147258.99</v>
          </cell>
        </row>
        <row r="302">
          <cell r="U302">
            <v>19825.96</v>
          </cell>
          <cell r="Y302">
            <v>19090.009999999998</v>
          </cell>
        </row>
        <row r="303">
          <cell r="U303">
            <v>0</v>
          </cell>
          <cell r="Y303">
            <v>0</v>
          </cell>
        </row>
        <row r="304">
          <cell r="U304">
            <v>3626506.15</v>
          </cell>
          <cell r="Y304">
            <v>3614622.28</v>
          </cell>
        </row>
        <row r="305">
          <cell r="U305">
            <v>862194.12</v>
          </cell>
          <cell r="Y305">
            <v>858652.59</v>
          </cell>
        </row>
        <row r="306">
          <cell r="U306">
            <v>0</v>
          </cell>
          <cell r="Y306">
            <v>0</v>
          </cell>
        </row>
        <row r="307">
          <cell r="U307">
            <v>2147321.31</v>
          </cell>
          <cell r="Y307">
            <v>1903951.96</v>
          </cell>
        </row>
        <row r="308">
          <cell r="U308">
            <v>0</v>
          </cell>
          <cell r="Y308">
            <v>0</v>
          </cell>
        </row>
        <row r="309">
          <cell r="U309">
            <v>0</v>
          </cell>
          <cell r="Y309">
            <v>115715.79</v>
          </cell>
        </row>
        <row r="310">
          <cell r="U310">
            <v>354008.19</v>
          </cell>
          <cell r="Y310">
            <v>354008.19</v>
          </cell>
        </row>
        <row r="311">
          <cell r="U311">
            <v>0</v>
          </cell>
          <cell r="Y311">
            <v>0</v>
          </cell>
        </row>
        <row r="312">
          <cell r="U312">
            <v>0</v>
          </cell>
          <cell r="Y312">
            <v>0</v>
          </cell>
        </row>
        <row r="313">
          <cell r="U313">
            <v>377.08</v>
          </cell>
          <cell r="Y313">
            <v>-3651.01</v>
          </cell>
        </row>
        <row r="314">
          <cell r="U314">
            <v>0</v>
          </cell>
          <cell r="Y314">
            <v>0</v>
          </cell>
        </row>
        <row r="315">
          <cell r="U315">
            <v>3874.11</v>
          </cell>
          <cell r="Y315">
            <v>0</v>
          </cell>
        </row>
        <row r="316">
          <cell r="U316">
            <v>131404.10999999999</v>
          </cell>
          <cell r="Y316">
            <v>124673.11</v>
          </cell>
        </row>
        <row r="317">
          <cell r="U317">
            <v>0</v>
          </cell>
          <cell r="Y317">
            <v>0</v>
          </cell>
        </row>
        <row r="318">
          <cell r="U318">
            <v>1332221.57</v>
          </cell>
          <cell r="Y318">
            <v>1340491.23</v>
          </cell>
        </row>
        <row r="319">
          <cell r="U319">
            <v>484951.19</v>
          </cell>
          <cell r="Y319">
            <v>481124.06</v>
          </cell>
        </row>
        <row r="320">
          <cell r="U320">
            <v>232362.6</v>
          </cell>
          <cell r="Y320">
            <v>342808.47</v>
          </cell>
        </row>
        <row r="321">
          <cell r="U321">
            <v>0</v>
          </cell>
          <cell r="Y321">
            <v>0</v>
          </cell>
        </row>
        <row r="322">
          <cell r="U322">
            <v>0</v>
          </cell>
          <cell r="Y322">
            <v>0</v>
          </cell>
        </row>
        <row r="323">
          <cell r="U323">
            <v>0</v>
          </cell>
          <cell r="Y323">
            <v>0</v>
          </cell>
        </row>
        <row r="324">
          <cell r="U324">
            <v>0</v>
          </cell>
          <cell r="Y324">
            <v>0</v>
          </cell>
        </row>
        <row r="325">
          <cell r="U325">
            <v>0</v>
          </cell>
          <cell r="Y325">
            <v>0</v>
          </cell>
        </row>
        <row r="326">
          <cell r="U326">
            <v>0</v>
          </cell>
          <cell r="Y326">
            <v>0</v>
          </cell>
        </row>
        <row r="327">
          <cell r="U327">
            <v>0</v>
          </cell>
          <cell r="Y327">
            <v>0</v>
          </cell>
        </row>
        <row r="328">
          <cell r="U328">
            <v>5177545.59</v>
          </cell>
          <cell r="Y328">
            <v>5639524.29</v>
          </cell>
        </row>
        <row r="329">
          <cell r="U329">
            <v>2966562.87</v>
          </cell>
          <cell r="Y329">
            <v>2939978.87</v>
          </cell>
        </row>
        <row r="330">
          <cell r="U330">
            <v>-5177545.59</v>
          </cell>
          <cell r="Y330">
            <v>-5640416.25</v>
          </cell>
        </row>
        <row r="331">
          <cell r="U331">
            <v>2289897.79</v>
          </cell>
          <cell r="Y331">
            <v>2269967.79</v>
          </cell>
        </row>
        <row r="332">
          <cell r="U332">
            <v>0</v>
          </cell>
          <cell r="Y332">
            <v>0</v>
          </cell>
        </row>
        <row r="333">
          <cell r="U333">
            <v>11767250.17</v>
          </cell>
          <cell r="Y333">
            <v>13932732.800000001</v>
          </cell>
        </row>
        <row r="334">
          <cell r="U334">
            <v>4346810.82</v>
          </cell>
          <cell r="Y334">
            <v>4425247.22</v>
          </cell>
        </row>
        <row r="335">
          <cell r="U335">
            <v>1978999.62</v>
          </cell>
          <cell r="Y335">
            <v>2222194.11</v>
          </cell>
        </row>
        <row r="336">
          <cell r="U336">
            <v>2962219.68</v>
          </cell>
          <cell r="Y336">
            <v>3008988.47</v>
          </cell>
        </row>
        <row r="337">
          <cell r="U337">
            <v>0</v>
          </cell>
          <cell r="Y337">
            <v>0</v>
          </cell>
        </row>
        <row r="338">
          <cell r="U338">
            <v>1130941.08</v>
          </cell>
          <cell r="Y338">
            <v>831929.04</v>
          </cell>
        </row>
        <row r="339">
          <cell r="U339">
            <v>0</v>
          </cell>
          <cell r="Y339">
            <v>0</v>
          </cell>
        </row>
        <row r="340">
          <cell r="U340">
            <v>206669.37</v>
          </cell>
          <cell r="Y340">
            <v>311314.08</v>
          </cell>
        </row>
        <row r="341">
          <cell r="U341">
            <v>48382.18</v>
          </cell>
          <cell r="Y341">
            <v>0</v>
          </cell>
        </row>
        <row r="342">
          <cell r="U342">
            <v>-8463.7000000000007</v>
          </cell>
          <cell r="Y342">
            <v>0</v>
          </cell>
        </row>
        <row r="343">
          <cell r="U343">
            <v>15069363.23</v>
          </cell>
          <cell r="Y343">
            <v>22704969.449999999</v>
          </cell>
        </row>
        <row r="344">
          <cell r="U344">
            <v>1955319.85</v>
          </cell>
          <cell r="Y344">
            <v>6143551.4900000002</v>
          </cell>
        </row>
        <row r="345">
          <cell r="U345">
            <v>15309021.699999999</v>
          </cell>
          <cell r="Y345">
            <v>25001490.219999999</v>
          </cell>
        </row>
        <row r="346">
          <cell r="U346">
            <v>576201.30000000005</v>
          </cell>
          <cell r="Y346">
            <v>576201.30000000005</v>
          </cell>
        </row>
        <row r="347">
          <cell r="U347">
            <v>36683.360000000001</v>
          </cell>
          <cell r="Y347">
            <v>5585.41</v>
          </cell>
        </row>
        <row r="348">
          <cell r="U348">
            <v>9079.44</v>
          </cell>
          <cell r="Y348">
            <v>5777.84</v>
          </cell>
        </row>
        <row r="349">
          <cell r="U349">
            <v>0</v>
          </cell>
          <cell r="Y349">
            <v>0</v>
          </cell>
        </row>
        <row r="350">
          <cell r="U350">
            <v>1042622.24</v>
          </cell>
          <cell r="Y350">
            <v>470929.16</v>
          </cell>
        </row>
        <row r="351">
          <cell r="U351">
            <v>610.39</v>
          </cell>
          <cell r="Y351">
            <v>14080.5</v>
          </cell>
        </row>
        <row r="352">
          <cell r="U352">
            <v>13397.99</v>
          </cell>
          <cell r="Y352">
            <v>7443.31</v>
          </cell>
        </row>
        <row r="353">
          <cell r="U353">
            <v>1814554.03</v>
          </cell>
          <cell r="Y353">
            <v>1183404.79</v>
          </cell>
        </row>
        <row r="354">
          <cell r="U354">
            <v>6333.37</v>
          </cell>
          <cell r="Y354">
            <v>34901.51</v>
          </cell>
        </row>
        <row r="355">
          <cell r="U355">
            <v>0</v>
          </cell>
          <cell r="Y355">
            <v>0</v>
          </cell>
        </row>
        <row r="356">
          <cell r="U356">
            <v>56363.199999999997</v>
          </cell>
          <cell r="Y356">
            <v>24155.68</v>
          </cell>
        </row>
        <row r="357">
          <cell r="U357">
            <v>7195.58</v>
          </cell>
          <cell r="Y357">
            <v>38443.160000000003</v>
          </cell>
        </row>
        <row r="358">
          <cell r="U358">
            <v>1204066.42</v>
          </cell>
          <cell r="Y358">
            <v>766224.1</v>
          </cell>
        </row>
        <row r="359">
          <cell r="U359">
            <v>15431.5</v>
          </cell>
          <cell r="Y359">
            <v>6613.5</v>
          </cell>
        </row>
        <row r="360">
          <cell r="U360">
            <v>0</v>
          </cell>
          <cell r="Y360">
            <v>0</v>
          </cell>
        </row>
        <row r="361">
          <cell r="U361">
            <v>33333.339999999997</v>
          </cell>
          <cell r="Y361">
            <v>16666.7</v>
          </cell>
        </row>
        <row r="362">
          <cell r="U362">
            <v>0</v>
          </cell>
          <cell r="Y362">
            <v>0</v>
          </cell>
        </row>
        <row r="363">
          <cell r="U363">
            <v>0</v>
          </cell>
          <cell r="Y363">
            <v>0</v>
          </cell>
        </row>
        <row r="365">
          <cell r="U365">
            <v>0</v>
          </cell>
          <cell r="Y365">
            <v>0</v>
          </cell>
        </row>
        <row r="366">
          <cell r="U366">
            <v>0</v>
          </cell>
          <cell r="Y366">
            <v>0</v>
          </cell>
        </row>
        <row r="367">
          <cell r="U367">
            <v>0</v>
          </cell>
          <cell r="Y367">
            <v>0</v>
          </cell>
        </row>
        <row r="368">
          <cell r="U368">
            <v>0</v>
          </cell>
          <cell r="Y368">
            <v>0</v>
          </cell>
        </row>
        <row r="369">
          <cell r="U369">
            <v>0</v>
          </cell>
          <cell r="Y369">
            <v>0</v>
          </cell>
        </row>
        <row r="370">
          <cell r="U370">
            <v>0</v>
          </cell>
          <cell r="Y370">
            <v>0</v>
          </cell>
        </row>
        <row r="371">
          <cell r="U371">
            <v>0</v>
          </cell>
          <cell r="Y371">
            <v>0</v>
          </cell>
        </row>
        <row r="372">
          <cell r="U372">
            <v>0</v>
          </cell>
          <cell r="Y372">
            <v>0</v>
          </cell>
        </row>
        <row r="373">
          <cell r="U373">
            <v>0</v>
          </cell>
          <cell r="Y373">
            <v>0</v>
          </cell>
        </row>
        <row r="374">
          <cell r="U374">
            <v>3648.42</v>
          </cell>
          <cell r="Y374">
            <v>5138.71</v>
          </cell>
        </row>
        <row r="375">
          <cell r="U375">
            <v>0</v>
          </cell>
          <cell r="Y375">
            <v>0</v>
          </cell>
        </row>
        <row r="376">
          <cell r="U376">
            <v>31421.51</v>
          </cell>
          <cell r="Y376">
            <v>10473.51</v>
          </cell>
        </row>
        <row r="377">
          <cell r="U377">
            <v>442744.91</v>
          </cell>
          <cell r="Y377">
            <v>221372.47</v>
          </cell>
        </row>
        <row r="378">
          <cell r="U378">
            <v>0</v>
          </cell>
          <cell r="Y378">
            <v>0</v>
          </cell>
        </row>
        <row r="379">
          <cell r="U379">
            <v>0</v>
          </cell>
          <cell r="Y379">
            <v>0</v>
          </cell>
        </row>
        <row r="380">
          <cell r="U380">
            <v>794.96</v>
          </cell>
          <cell r="Y380">
            <v>2915</v>
          </cell>
        </row>
        <row r="381">
          <cell r="U381">
            <v>0</v>
          </cell>
          <cell r="Y381">
            <v>0</v>
          </cell>
        </row>
        <row r="382">
          <cell r="U382">
            <v>79520.73</v>
          </cell>
          <cell r="Y382">
            <v>69580.649999999994</v>
          </cell>
        </row>
        <row r="383">
          <cell r="U383">
            <v>34000</v>
          </cell>
          <cell r="Y383">
            <v>30000</v>
          </cell>
        </row>
        <row r="384">
          <cell r="U384">
            <v>0</v>
          </cell>
          <cell r="Y384">
            <v>3788.33</v>
          </cell>
        </row>
        <row r="385">
          <cell r="U385">
            <v>2266.63</v>
          </cell>
          <cell r="Y385">
            <v>0</v>
          </cell>
        </row>
        <row r="386">
          <cell r="U386">
            <v>68200.710000000006</v>
          </cell>
          <cell r="Y386">
            <v>34100.35</v>
          </cell>
        </row>
        <row r="387">
          <cell r="U387">
            <v>68200.7</v>
          </cell>
          <cell r="Y387">
            <v>34100.339999999997</v>
          </cell>
        </row>
        <row r="388">
          <cell r="U388">
            <v>516040.72</v>
          </cell>
          <cell r="Y388">
            <v>469127.88</v>
          </cell>
        </row>
        <row r="389">
          <cell r="U389">
            <v>864000</v>
          </cell>
          <cell r="Y389">
            <v>864000</v>
          </cell>
        </row>
        <row r="390">
          <cell r="U390">
            <v>0</v>
          </cell>
          <cell r="Y390">
            <v>0</v>
          </cell>
        </row>
        <row r="391">
          <cell r="U391">
            <v>0</v>
          </cell>
          <cell r="Y391">
            <v>0</v>
          </cell>
        </row>
        <row r="392">
          <cell r="U392">
            <v>0</v>
          </cell>
          <cell r="Y392">
            <v>0</v>
          </cell>
        </row>
        <row r="393">
          <cell r="U393">
            <v>6567.28</v>
          </cell>
          <cell r="Y393">
            <v>71672.44</v>
          </cell>
        </row>
        <row r="394">
          <cell r="U394">
            <v>96716.24</v>
          </cell>
          <cell r="Y394">
            <v>48358.080000000002</v>
          </cell>
        </row>
        <row r="395">
          <cell r="U395">
            <v>0</v>
          </cell>
          <cell r="Y395">
            <v>0</v>
          </cell>
        </row>
        <row r="396">
          <cell r="U396">
            <v>9214.92</v>
          </cell>
          <cell r="Y396">
            <v>36538.33</v>
          </cell>
        </row>
        <row r="397">
          <cell r="U397">
            <v>8522.7000000000007</v>
          </cell>
          <cell r="Y397">
            <v>45123.89</v>
          </cell>
        </row>
        <row r="398">
          <cell r="U398">
            <v>8160</v>
          </cell>
          <cell r="Y398">
            <v>41901.599999999999</v>
          </cell>
        </row>
        <row r="399">
          <cell r="U399">
            <v>0</v>
          </cell>
          <cell r="Y399">
            <v>0</v>
          </cell>
        </row>
        <row r="400">
          <cell r="U400">
            <v>355062.68</v>
          </cell>
          <cell r="Y400">
            <v>177531.36</v>
          </cell>
        </row>
        <row r="401">
          <cell r="U401">
            <v>98134</v>
          </cell>
          <cell r="Y401">
            <v>49067</v>
          </cell>
        </row>
        <row r="402">
          <cell r="U402">
            <v>0</v>
          </cell>
          <cell r="Y402">
            <v>0</v>
          </cell>
        </row>
        <row r="403">
          <cell r="U403">
            <v>188586.67</v>
          </cell>
          <cell r="Y403">
            <v>94293.35</v>
          </cell>
        </row>
        <row r="404">
          <cell r="U404">
            <v>0</v>
          </cell>
          <cell r="Y404">
            <v>0</v>
          </cell>
        </row>
        <row r="405">
          <cell r="U405">
            <v>6100</v>
          </cell>
          <cell r="Y405">
            <v>800</v>
          </cell>
        </row>
        <row r="406">
          <cell r="U406">
            <v>0</v>
          </cell>
          <cell r="Y406">
            <v>0</v>
          </cell>
        </row>
        <row r="407">
          <cell r="U407">
            <v>0</v>
          </cell>
          <cell r="Y407">
            <v>0</v>
          </cell>
        </row>
        <row r="408">
          <cell r="U408">
            <v>0</v>
          </cell>
          <cell r="Y408">
            <v>0</v>
          </cell>
        </row>
        <row r="409">
          <cell r="U409">
            <v>0</v>
          </cell>
          <cell r="Y409">
            <v>0</v>
          </cell>
        </row>
        <row r="410">
          <cell r="U410">
            <v>0</v>
          </cell>
          <cell r="Y410">
            <v>0</v>
          </cell>
        </row>
        <row r="411">
          <cell r="U411">
            <v>0</v>
          </cell>
          <cell r="Y411">
            <v>0</v>
          </cell>
        </row>
        <row r="412">
          <cell r="U412">
            <v>0</v>
          </cell>
          <cell r="Y412">
            <v>0</v>
          </cell>
        </row>
        <row r="413">
          <cell r="U413">
            <v>0</v>
          </cell>
          <cell r="Y413">
            <v>0</v>
          </cell>
        </row>
        <row r="414">
          <cell r="U414">
            <v>0</v>
          </cell>
          <cell r="Y414">
            <v>0</v>
          </cell>
        </row>
        <row r="415">
          <cell r="U415">
            <v>0</v>
          </cell>
          <cell r="Y415">
            <v>0</v>
          </cell>
        </row>
        <row r="416">
          <cell r="U416">
            <v>0</v>
          </cell>
          <cell r="Y416">
            <v>0</v>
          </cell>
        </row>
        <row r="417">
          <cell r="U417">
            <v>0</v>
          </cell>
          <cell r="Y417">
            <v>0</v>
          </cell>
        </row>
        <row r="418">
          <cell r="U418">
            <v>0</v>
          </cell>
          <cell r="Y418">
            <v>0</v>
          </cell>
        </row>
        <row r="419">
          <cell r="U419">
            <v>714.22</v>
          </cell>
          <cell r="Y419">
            <v>708.67</v>
          </cell>
        </row>
        <row r="420">
          <cell r="U420">
            <v>0</v>
          </cell>
          <cell r="Y420">
            <v>0</v>
          </cell>
        </row>
        <row r="421">
          <cell r="U421">
            <v>0</v>
          </cell>
          <cell r="Y421">
            <v>0</v>
          </cell>
        </row>
        <row r="422">
          <cell r="U422">
            <v>0</v>
          </cell>
          <cell r="Y422">
            <v>0</v>
          </cell>
        </row>
        <row r="423">
          <cell r="U423">
            <v>0</v>
          </cell>
          <cell r="Y423">
            <v>0</v>
          </cell>
        </row>
        <row r="424">
          <cell r="U424">
            <v>0</v>
          </cell>
          <cell r="Y424">
            <v>0</v>
          </cell>
        </row>
        <row r="425">
          <cell r="U425">
            <v>0</v>
          </cell>
          <cell r="Y425">
            <v>0</v>
          </cell>
        </row>
        <row r="426">
          <cell r="U426">
            <v>0</v>
          </cell>
          <cell r="Y426">
            <v>0</v>
          </cell>
        </row>
        <row r="427">
          <cell r="U427">
            <v>1183.1400000000001</v>
          </cell>
          <cell r="Y427">
            <v>1971.9</v>
          </cell>
        </row>
        <row r="428">
          <cell r="Y428">
            <v>0</v>
          </cell>
        </row>
        <row r="429">
          <cell r="U429">
            <v>53990144</v>
          </cell>
          <cell r="Y429">
            <v>56759995</v>
          </cell>
        </row>
        <row r="430">
          <cell r="U430">
            <v>24271230.140000001</v>
          </cell>
          <cell r="Y430">
            <v>14705756.02</v>
          </cell>
        </row>
        <row r="431">
          <cell r="U431">
            <v>773489.78</v>
          </cell>
          <cell r="Y431">
            <v>875179.51</v>
          </cell>
        </row>
        <row r="432">
          <cell r="U432">
            <v>-55988001</v>
          </cell>
          <cell r="Y432">
            <v>-57635175</v>
          </cell>
        </row>
        <row r="433">
          <cell r="U433">
            <v>-24271231</v>
          </cell>
          <cell r="Y433">
            <v>-14708562</v>
          </cell>
        </row>
        <row r="434">
          <cell r="U434">
            <v>0</v>
          </cell>
          <cell r="Y434">
            <v>0</v>
          </cell>
        </row>
        <row r="435">
          <cell r="U435">
            <v>0</v>
          </cell>
          <cell r="Y435">
            <v>715681</v>
          </cell>
        </row>
        <row r="436">
          <cell r="U436">
            <v>10650659</v>
          </cell>
          <cell r="Y436">
            <v>9923574</v>
          </cell>
        </row>
        <row r="437">
          <cell r="U437">
            <v>7111753</v>
          </cell>
          <cell r="Y437">
            <v>4178587</v>
          </cell>
        </row>
        <row r="438">
          <cell r="U438">
            <v>10301199</v>
          </cell>
          <cell r="Y438">
            <v>13771967</v>
          </cell>
        </row>
        <row r="439">
          <cell r="U439">
            <v>2559735</v>
          </cell>
          <cell r="Y439">
            <v>20206876</v>
          </cell>
        </row>
        <row r="440">
          <cell r="U440">
            <v>6990113</v>
          </cell>
          <cell r="Y440">
            <v>10538277</v>
          </cell>
        </row>
        <row r="441">
          <cell r="U441">
            <v>0</v>
          </cell>
          <cell r="Y441">
            <v>-18295621</v>
          </cell>
        </row>
        <row r="442">
          <cell r="U442">
            <v>0</v>
          </cell>
          <cell r="Y442">
            <v>-3979100</v>
          </cell>
        </row>
        <row r="443">
          <cell r="U443">
            <v>1425622.95</v>
          </cell>
          <cell r="Y443">
            <v>1391979.94</v>
          </cell>
        </row>
        <row r="444">
          <cell r="U444">
            <v>0</v>
          </cell>
          <cell r="Y444">
            <v>0</v>
          </cell>
        </row>
        <row r="445">
          <cell r="U445">
            <v>81928</v>
          </cell>
          <cell r="Y445">
            <v>80256</v>
          </cell>
        </row>
        <row r="446">
          <cell r="U446">
            <v>0</v>
          </cell>
          <cell r="Y446">
            <v>0</v>
          </cell>
        </row>
        <row r="447">
          <cell r="U447">
            <v>85864.06</v>
          </cell>
          <cell r="Y447">
            <v>82213.94</v>
          </cell>
        </row>
        <row r="448">
          <cell r="U448">
            <v>358578.48</v>
          </cell>
          <cell r="Y448">
            <v>331929.48</v>
          </cell>
        </row>
        <row r="449">
          <cell r="U449">
            <v>35646.129999999997</v>
          </cell>
          <cell r="Y449">
            <v>31046.65</v>
          </cell>
        </row>
        <row r="450">
          <cell r="U450">
            <v>153788.48000000001</v>
          </cell>
          <cell r="Y450">
            <v>135147.44</v>
          </cell>
        </row>
        <row r="451">
          <cell r="U451">
            <v>0</v>
          </cell>
          <cell r="Y451">
            <v>0</v>
          </cell>
        </row>
        <row r="452">
          <cell r="U452">
            <v>0</v>
          </cell>
          <cell r="Y452">
            <v>0</v>
          </cell>
        </row>
        <row r="453">
          <cell r="U453">
            <v>0</v>
          </cell>
          <cell r="Y453">
            <v>0</v>
          </cell>
        </row>
        <row r="454">
          <cell r="Y454">
            <v>370210.86</v>
          </cell>
        </row>
        <row r="455">
          <cell r="U455">
            <v>0</v>
          </cell>
          <cell r="Y455">
            <v>0</v>
          </cell>
        </row>
        <row r="456">
          <cell r="U456">
            <v>0</v>
          </cell>
          <cell r="Y456">
            <v>0</v>
          </cell>
        </row>
        <row r="457">
          <cell r="U457">
            <v>0</v>
          </cell>
          <cell r="Y457">
            <v>0</v>
          </cell>
        </row>
        <row r="458">
          <cell r="U458">
            <v>37253.019999999997</v>
          </cell>
          <cell r="Y458">
            <v>7423.16</v>
          </cell>
        </row>
        <row r="459">
          <cell r="U459">
            <v>0</v>
          </cell>
          <cell r="Y459">
            <v>0</v>
          </cell>
        </row>
        <row r="460">
          <cell r="U460">
            <v>53055.54</v>
          </cell>
          <cell r="Y460">
            <v>44566.66</v>
          </cell>
        </row>
        <row r="461">
          <cell r="U461">
            <v>0</v>
          </cell>
          <cell r="Y461">
            <v>0</v>
          </cell>
        </row>
        <row r="462">
          <cell r="U462">
            <v>0</v>
          </cell>
          <cell r="Y462">
            <v>0</v>
          </cell>
        </row>
        <row r="463">
          <cell r="U463">
            <v>0</v>
          </cell>
          <cell r="Y463">
            <v>0</v>
          </cell>
        </row>
        <row r="464">
          <cell r="U464">
            <v>0</v>
          </cell>
          <cell r="Y464">
            <v>0</v>
          </cell>
        </row>
        <row r="465">
          <cell r="U465">
            <v>0</v>
          </cell>
          <cell r="Y465">
            <v>0</v>
          </cell>
        </row>
        <row r="466">
          <cell r="U466">
            <v>0</v>
          </cell>
          <cell r="Y466">
            <v>0</v>
          </cell>
        </row>
        <row r="467">
          <cell r="U467">
            <v>0</v>
          </cell>
          <cell r="Y467">
            <v>0</v>
          </cell>
        </row>
        <row r="468">
          <cell r="U468">
            <v>21499.1</v>
          </cell>
          <cell r="Y468">
            <v>9213.86</v>
          </cell>
        </row>
        <row r="469">
          <cell r="U469">
            <v>0</v>
          </cell>
          <cell r="Y469">
            <v>0</v>
          </cell>
        </row>
        <row r="470">
          <cell r="U470">
            <v>0</v>
          </cell>
          <cell r="Y470">
            <v>0</v>
          </cell>
        </row>
        <row r="471">
          <cell r="U471">
            <v>0</v>
          </cell>
          <cell r="Y471">
            <v>0</v>
          </cell>
        </row>
        <row r="472">
          <cell r="U472">
            <v>0</v>
          </cell>
          <cell r="Y472">
            <v>0</v>
          </cell>
        </row>
        <row r="473">
          <cell r="U473">
            <v>0</v>
          </cell>
          <cell r="Y473">
            <v>0</v>
          </cell>
        </row>
        <row r="474">
          <cell r="U474">
            <v>348109.37</v>
          </cell>
          <cell r="Y474">
            <v>0</v>
          </cell>
        </row>
        <row r="475">
          <cell r="U475">
            <v>2139.64</v>
          </cell>
          <cell r="Y475">
            <v>0</v>
          </cell>
        </row>
        <row r="476">
          <cell r="U476">
            <v>872873.88</v>
          </cell>
          <cell r="Y476">
            <v>860269.2</v>
          </cell>
        </row>
        <row r="477">
          <cell r="U477">
            <v>2386062.4700000002</v>
          </cell>
          <cell r="Y477">
            <v>2352337.2000000002</v>
          </cell>
        </row>
        <row r="478">
          <cell r="U478">
            <v>532731.44999999995</v>
          </cell>
          <cell r="Y478">
            <v>496180.41</v>
          </cell>
        </row>
        <row r="479">
          <cell r="U479">
            <v>791351.54</v>
          </cell>
          <cell r="Y479">
            <v>780740.06</v>
          </cell>
        </row>
        <row r="480">
          <cell r="U480">
            <v>994389.6</v>
          </cell>
          <cell r="Y480">
            <v>937363.68</v>
          </cell>
        </row>
        <row r="481">
          <cell r="U481">
            <v>106119.59</v>
          </cell>
          <cell r="Y481">
            <v>98003.36</v>
          </cell>
        </row>
        <row r="482">
          <cell r="U482">
            <v>1233707.3500000001</v>
          </cell>
          <cell r="Y482">
            <v>1172783.54</v>
          </cell>
        </row>
        <row r="483">
          <cell r="U483">
            <v>0</v>
          </cell>
          <cell r="Y483">
            <v>0</v>
          </cell>
        </row>
        <row r="484">
          <cell r="U484">
            <v>6265039.3300000001</v>
          </cell>
          <cell r="Y484">
            <v>6208850.6399999997</v>
          </cell>
        </row>
        <row r="485">
          <cell r="U485">
            <v>0</v>
          </cell>
          <cell r="Y485">
            <v>0</v>
          </cell>
        </row>
        <row r="486">
          <cell r="U486">
            <v>5925919.0700000003</v>
          </cell>
          <cell r="Y486">
            <v>5852305.1500000004</v>
          </cell>
        </row>
        <row r="487">
          <cell r="U487">
            <v>1001491.24</v>
          </cell>
          <cell r="Y487">
            <v>989050.36</v>
          </cell>
        </row>
        <row r="488">
          <cell r="U488">
            <v>0</v>
          </cell>
          <cell r="Y488">
            <v>1322430.67</v>
          </cell>
        </row>
        <row r="489">
          <cell r="U489">
            <v>0</v>
          </cell>
          <cell r="Y489">
            <v>0</v>
          </cell>
        </row>
        <row r="491">
          <cell r="U491">
            <v>218598.49</v>
          </cell>
          <cell r="Y491">
            <v>0</v>
          </cell>
        </row>
        <row r="492">
          <cell r="U492">
            <v>456036.15</v>
          </cell>
          <cell r="Y492">
            <v>364828.91</v>
          </cell>
        </row>
        <row r="493">
          <cell r="U493">
            <v>959830.31</v>
          </cell>
          <cell r="Y493">
            <v>882397.05</v>
          </cell>
        </row>
        <row r="494">
          <cell r="U494">
            <v>0</v>
          </cell>
          <cell r="Y494">
            <v>0</v>
          </cell>
        </row>
        <row r="495">
          <cell r="U495">
            <v>0</v>
          </cell>
          <cell r="Y495">
            <v>0</v>
          </cell>
        </row>
        <row r="496">
          <cell r="U496">
            <v>0</v>
          </cell>
          <cell r="Y496">
            <v>0</v>
          </cell>
        </row>
        <row r="497">
          <cell r="U497">
            <v>6369228.7199999997</v>
          </cell>
          <cell r="Y497">
            <v>4369228.72</v>
          </cell>
        </row>
        <row r="498">
          <cell r="U498">
            <v>4776552.71</v>
          </cell>
          <cell r="Y498">
            <v>4776552.71</v>
          </cell>
        </row>
        <row r="499">
          <cell r="U499">
            <v>2705896.42</v>
          </cell>
          <cell r="Y499">
            <v>2705896.42</v>
          </cell>
        </row>
        <row r="500">
          <cell r="U500">
            <v>11228837.51</v>
          </cell>
          <cell r="Y500">
            <v>11242685.810000001</v>
          </cell>
        </row>
        <row r="501">
          <cell r="U501">
            <v>198458.51</v>
          </cell>
          <cell r="Y501">
            <v>184282.87</v>
          </cell>
        </row>
        <row r="502">
          <cell r="U502">
            <v>65824332.039999999</v>
          </cell>
          <cell r="Y502">
            <v>65824332.039999999</v>
          </cell>
        </row>
        <row r="503">
          <cell r="U503">
            <v>836601.14</v>
          </cell>
          <cell r="Y503">
            <v>836601.14</v>
          </cell>
        </row>
        <row r="504">
          <cell r="U504">
            <v>-18840989.280000001</v>
          </cell>
          <cell r="Y504">
            <v>-18840989.280000001</v>
          </cell>
        </row>
        <row r="505">
          <cell r="U505">
            <v>-435954.74</v>
          </cell>
          <cell r="Y505">
            <v>-934188.74</v>
          </cell>
        </row>
        <row r="506">
          <cell r="U506">
            <v>211805090</v>
          </cell>
          <cell r="Y506">
            <v>206890422</v>
          </cell>
        </row>
        <row r="507">
          <cell r="U507">
            <v>10161321.18</v>
          </cell>
          <cell r="Y507">
            <v>10236321.18</v>
          </cell>
        </row>
        <row r="508">
          <cell r="U508">
            <v>0</v>
          </cell>
          <cell r="Y508">
            <v>0</v>
          </cell>
        </row>
        <row r="509">
          <cell r="U509">
            <v>4612980.67</v>
          </cell>
          <cell r="Y509">
            <v>9232807.4000000004</v>
          </cell>
        </row>
        <row r="510">
          <cell r="U510">
            <v>0</v>
          </cell>
          <cell r="Y510">
            <v>0</v>
          </cell>
        </row>
        <row r="511">
          <cell r="U511">
            <v>30260330.16</v>
          </cell>
          <cell r="Y511">
            <v>30545234.140000001</v>
          </cell>
        </row>
        <row r="512">
          <cell r="U512">
            <v>1022259.88</v>
          </cell>
          <cell r="Y512">
            <v>2116066.58</v>
          </cell>
        </row>
        <row r="513">
          <cell r="U513">
            <v>21589277</v>
          </cell>
          <cell r="Y513">
            <v>21589277</v>
          </cell>
        </row>
        <row r="514">
          <cell r="U514">
            <v>2333550.75</v>
          </cell>
          <cell r="Y514">
            <v>1949766.14</v>
          </cell>
        </row>
        <row r="515">
          <cell r="U515">
            <v>-9992446.4299999997</v>
          </cell>
          <cell r="Y515">
            <v>-10184605.99</v>
          </cell>
        </row>
        <row r="516">
          <cell r="U516">
            <v>2797025</v>
          </cell>
          <cell r="Y516">
            <v>2750757</v>
          </cell>
        </row>
        <row r="517">
          <cell r="U517">
            <v>0</v>
          </cell>
          <cell r="Y517">
            <v>0</v>
          </cell>
        </row>
        <row r="518">
          <cell r="U518">
            <v>113632921</v>
          </cell>
          <cell r="Y518">
            <v>113632921</v>
          </cell>
        </row>
        <row r="519">
          <cell r="U519">
            <v>-67199182.989999995</v>
          </cell>
          <cell r="Y519">
            <v>-68374722.989999995</v>
          </cell>
        </row>
        <row r="520">
          <cell r="U520">
            <v>0</v>
          </cell>
          <cell r="Y520">
            <v>0</v>
          </cell>
        </row>
        <row r="521">
          <cell r="U521">
            <v>0</v>
          </cell>
          <cell r="Y521">
            <v>0</v>
          </cell>
        </row>
        <row r="522">
          <cell r="U522">
            <v>0</v>
          </cell>
          <cell r="Y522">
            <v>0</v>
          </cell>
        </row>
        <row r="523">
          <cell r="U523">
            <v>0</v>
          </cell>
          <cell r="Y523">
            <v>0</v>
          </cell>
        </row>
        <row r="524">
          <cell r="U524">
            <v>0</v>
          </cell>
          <cell r="Y524">
            <v>0</v>
          </cell>
        </row>
        <row r="525">
          <cell r="U525">
            <v>0</v>
          </cell>
          <cell r="Y525">
            <v>0</v>
          </cell>
        </row>
        <row r="526">
          <cell r="U526">
            <v>0</v>
          </cell>
          <cell r="Y526">
            <v>0</v>
          </cell>
        </row>
        <row r="527">
          <cell r="U527">
            <v>1924056</v>
          </cell>
          <cell r="Y527">
            <v>1850056</v>
          </cell>
        </row>
        <row r="528">
          <cell r="U528">
            <v>0</v>
          </cell>
          <cell r="Y528">
            <v>0</v>
          </cell>
        </row>
        <row r="529">
          <cell r="U529">
            <v>10443699.58</v>
          </cell>
          <cell r="Y529">
            <v>9854366.2599999998</v>
          </cell>
        </row>
        <row r="530">
          <cell r="U530">
            <v>0</v>
          </cell>
          <cell r="Y530">
            <v>0</v>
          </cell>
        </row>
        <row r="531">
          <cell r="U531">
            <v>2220118.89</v>
          </cell>
          <cell r="Y531">
            <v>153783.26999999999</v>
          </cell>
        </row>
        <row r="532">
          <cell r="U532">
            <v>0</v>
          </cell>
          <cell r="Y532">
            <v>0</v>
          </cell>
        </row>
        <row r="533">
          <cell r="U533">
            <v>0</v>
          </cell>
          <cell r="Y533">
            <v>0</v>
          </cell>
        </row>
        <row r="534">
          <cell r="U534">
            <v>68445</v>
          </cell>
          <cell r="Y534">
            <v>50925</v>
          </cell>
        </row>
        <row r="535">
          <cell r="U535">
            <v>0</v>
          </cell>
          <cell r="Y535">
            <v>0</v>
          </cell>
        </row>
        <row r="536">
          <cell r="U536">
            <v>0</v>
          </cell>
          <cell r="Y536">
            <v>0</v>
          </cell>
        </row>
        <row r="537">
          <cell r="U537">
            <v>0</v>
          </cell>
          <cell r="Y537">
            <v>0</v>
          </cell>
        </row>
        <row r="538">
          <cell r="U538">
            <v>25257988</v>
          </cell>
          <cell r="Y538">
            <v>2269066</v>
          </cell>
        </row>
        <row r="539">
          <cell r="U539">
            <v>-25257988</v>
          </cell>
          <cell r="Y539">
            <v>-2269066</v>
          </cell>
        </row>
        <row r="540">
          <cell r="U540">
            <v>0</v>
          </cell>
          <cell r="Y540">
            <v>0</v>
          </cell>
        </row>
        <row r="541">
          <cell r="U541">
            <v>0</v>
          </cell>
          <cell r="Y541">
            <v>0</v>
          </cell>
        </row>
        <row r="542">
          <cell r="U542">
            <v>0</v>
          </cell>
          <cell r="Y542">
            <v>0</v>
          </cell>
        </row>
        <row r="543">
          <cell r="U543">
            <v>0</v>
          </cell>
          <cell r="Y543">
            <v>0</v>
          </cell>
        </row>
        <row r="544">
          <cell r="U544">
            <v>0</v>
          </cell>
          <cell r="Y544">
            <v>0</v>
          </cell>
        </row>
        <row r="545">
          <cell r="U545">
            <v>0</v>
          </cell>
          <cell r="Y545">
            <v>0</v>
          </cell>
        </row>
        <row r="546">
          <cell r="U546">
            <v>0</v>
          </cell>
          <cell r="Y546">
            <v>0</v>
          </cell>
        </row>
        <row r="547">
          <cell r="U547">
            <v>547.96</v>
          </cell>
          <cell r="Y547">
            <v>854.57</v>
          </cell>
        </row>
        <row r="548">
          <cell r="U548">
            <v>0</v>
          </cell>
          <cell r="Y548">
            <v>0</v>
          </cell>
        </row>
        <row r="549">
          <cell r="U549">
            <v>0</v>
          </cell>
          <cell r="Y549">
            <v>0</v>
          </cell>
        </row>
        <row r="550">
          <cell r="U550">
            <v>935128.78</v>
          </cell>
          <cell r="Y550">
            <v>701346.46</v>
          </cell>
        </row>
        <row r="551">
          <cell r="U551">
            <v>2561866.94</v>
          </cell>
          <cell r="Y551">
            <v>2657351.29</v>
          </cell>
        </row>
        <row r="552">
          <cell r="U552">
            <v>-619044.41</v>
          </cell>
          <cell r="Y552">
            <v>-723237.05</v>
          </cell>
        </row>
        <row r="553">
          <cell r="U553">
            <v>-14876593.939999999</v>
          </cell>
          <cell r="Y553">
            <v>-18924726.940000001</v>
          </cell>
        </row>
        <row r="554">
          <cell r="U554">
            <v>130528689</v>
          </cell>
          <cell r="Y554">
            <v>128228689</v>
          </cell>
        </row>
        <row r="555">
          <cell r="U555">
            <v>20482287.300000001</v>
          </cell>
          <cell r="Y555">
            <v>18079731.960000001</v>
          </cell>
        </row>
        <row r="557">
          <cell r="U557">
            <v>35973453</v>
          </cell>
          <cell r="Y557">
            <v>24258354</v>
          </cell>
        </row>
        <row r="558">
          <cell r="U558">
            <v>-35973453</v>
          </cell>
          <cell r="Y558">
            <v>-24258354</v>
          </cell>
        </row>
        <row r="559">
          <cell r="Y559">
            <v>2085564</v>
          </cell>
        </row>
        <row r="560">
          <cell r="Y560">
            <v>-2085564</v>
          </cell>
        </row>
        <row r="561">
          <cell r="U561">
            <v>40186031</v>
          </cell>
          <cell r="Y561">
            <v>26483807</v>
          </cell>
        </row>
        <row r="562">
          <cell r="U562">
            <v>-40186031</v>
          </cell>
          <cell r="Y562">
            <v>-26483807</v>
          </cell>
        </row>
        <row r="563">
          <cell r="U563">
            <v>21045962</v>
          </cell>
          <cell r="Y563">
            <v>2129178</v>
          </cell>
        </row>
        <row r="564">
          <cell r="U564">
            <v>0</v>
          </cell>
          <cell r="Y564">
            <v>-2160402</v>
          </cell>
        </row>
        <row r="565">
          <cell r="U565">
            <v>0</v>
          </cell>
          <cell r="Y565">
            <v>0</v>
          </cell>
        </row>
        <row r="566">
          <cell r="U566">
            <v>29330892.440000001</v>
          </cell>
          <cell r="Y566">
            <v>28719797.670000002</v>
          </cell>
        </row>
        <row r="567">
          <cell r="U567">
            <v>1395667.24</v>
          </cell>
          <cell r="Y567">
            <v>1139911.24</v>
          </cell>
        </row>
        <row r="568">
          <cell r="U568">
            <v>1535935.24</v>
          </cell>
          <cell r="Y568">
            <v>1335623.24</v>
          </cell>
        </row>
        <row r="569">
          <cell r="U569">
            <v>0</v>
          </cell>
          <cell r="Y569">
            <v>0</v>
          </cell>
        </row>
        <row r="570">
          <cell r="U570">
            <v>0</v>
          </cell>
          <cell r="Y570">
            <v>0</v>
          </cell>
        </row>
        <row r="571">
          <cell r="U571">
            <v>0</v>
          </cell>
          <cell r="Y571">
            <v>0</v>
          </cell>
        </row>
        <row r="572">
          <cell r="U572">
            <v>0</v>
          </cell>
          <cell r="Y572">
            <v>0</v>
          </cell>
        </row>
        <row r="573">
          <cell r="U573">
            <v>0</v>
          </cell>
          <cell r="Y573">
            <v>0</v>
          </cell>
        </row>
        <row r="574">
          <cell r="U574">
            <v>0</v>
          </cell>
          <cell r="Y574">
            <v>0</v>
          </cell>
        </row>
        <row r="575">
          <cell r="U575">
            <v>0</v>
          </cell>
          <cell r="Y575">
            <v>0</v>
          </cell>
        </row>
        <row r="576">
          <cell r="U576">
            <v>0</v>
          </cell>
          <cell r="Y576">
            <v>0</v>
          </cell>
        </row>
        <row r="577">
          <cell r="U577">
            <v>1495678.39</v>
          </cell>
          <cell r="Y577">
            <v>1485186.09</v>
          </cell>
        </row>
        <row r="578">
          <cell r="U578">
            <v>0</v>
          </cell>
          <cell r="Y578">
            <v>0</v>
          </cell>
        </row>
        <row r="579">
          <cell r="U579">
            <v>1086141.04</v>
          </cell>
          <cell r="Y579">
            <v>1008559.52</v>
          </cell>
        </row>
        <row r="580">
          <cell r="U580">
            <v>6532.41</v>
          </cell>
          <cell r="Y580">
            <v>41960.05</v>
          </cell>
        </row>
        <row r="581">
          <cell r="U581">
            <v>58425.68</v>
          </cell>
          <cell r="Y581">
            <v>56800.68</v>
          </cell>
        </row>
        <row r="582">
          <cell r="U582">
            <v>108994.22</v>
          </cell>
          <cell r="Y582">
            <v>232916.35</v>
          </cell>
        </row>
        <row r="583">
          <cell r="U583">
            <v>50000</v>
          </cell>
          <cell r="Y583">
            <v>50000</v>
          </cell>
        </row>
        <row r="584">
          <cell r="U584">
            <v>0</v>
          </cell>
          <cell r="Y584">
            <v>0</v>
          </cell>
        </row>
        <row r="585">
          <cell r="U585">
            <v>0</v>
          </cell>
          <cell r="Y585">
            <v>0</v>
          </cell>
        </row>
        <row r="586">
          <cell r="U586">
            <v>13442.34</v>
          </cell>
          <cell r="Y586">
            <v>13442.34</v>
          </cell>
        </row>
        <row r="587">
          <cell r="U587">
            <v>10000</v>
          </cell>
          <cell r="Y587">
            <v>10000</v>
          </cell>
        </row>
        <row r="588">
          <cell r="U588">
            <v>35189.75</v>
          </cell>
          <cell r="Y588">
            <v>29324.79</v>
          </cell>
        </row>
        <row r="589">
          <cell r="U589">
            <v>0</v>
          </cell>
          <cell r="Y589">
            <v>216063.14</v>
          </cell>
        </row>
        <row r="590">
          <cell r="U590">
            <v>0</v>
          </cell>
          <cell r="Y590">
            <v>0</v>
          </cell>
        </row>
        <row r="591">
          <cell r="U591">
            <v>0</v>
          </cell>
          <cell r="Y591">
            <v>0</v>
          </cell>
        </row>
        <row r="592">
          <cell r="U592">
            <v>0</v>
          </cell>
          <cell r="Y592">
            <v>0</v>
          </cell>
        </row>
        <row r="593">
          <cell r="U593">
            <v>0</v>
          </cell>
          <cell r="Y593">
            <v>0</v>
          </cell>
        </row>
        <row r="594">
          <cell r="U594">
            <v>0</v>
          </cell>
          <cell r="Y594">
            <v>0</v>
          </cell>
        </row>
        <row r="595">
          <cell r="U595">
            <v>0</v>
          </cell>
          <cell r="Y595">
            <v>0</v>
          </cell>
        </row>
        <row r="596">
          <cell r="U596">
            <v>0</v>
          </cell>
          <cell r="Y596">
            <v>0</v>
          </cell>
        </row>
        <row r="597">
          <cell r="U597">
            <v>0</v>
          </cell>
          <cell r="Y597">
            <v>0</v>
          </cell>
        </row>
        <row r="598">
          <cell r="U598">
            <v>0</v>
          </cell>
          <cell r="Y598">
            <v>0</v>
          </cell>
        </row>
        <row r="599">
          <cell r="U599">
            <v>0</v>
          </cell>
          <cell r="Y599">
            <v>0</v>
          </cell>
        </row>
        <row r="600">
          <cell r="U600">
            <v>0</v>
          </cell>
          <cell r="Y600">
            <v>0</v>
          </cell>
        </row>
        <row r="601">
          <cell r="U601">
            <v>0</v>
          </cell>
          <cell r="Y601">
            <v>0</v>
          </cell>
        </row>
        <row r="602">
          <cell r="U602">
            <v>0</v>
          </cell>
          <cell r="Y602">
            <v>0</v>
          </cell>
        </row>
        <row r="603">
          <cell r="U603">
            <v>0</v>
          </cell>
          <cell r="Y603">
            <v>0</v>
          </cell>
        </row>
        <row r="604">
          <cell r="U604">
            <v>0</v>
          </cell>
          <cell r="Y604">
            <v>0</v>
          </cell>
        </row>
        <row r="605">
          <cell r="U605">
            <v>0</v>
          </cell>
          <cell r="Y605">
            <v>0</v>
          </cell>
        </row>
        <row r="606">
          <cell r="U606">
            <v>0</v>
          </cell>
          <cell r="Y606">
            <v>0</v>
          </cell>
        </row>
        <row r="607">
          <cell r="U607">
            <v>0</v>
          </cell>
          <cell r="Y607">
            <v>0</v>
          </cell>
        </row>
        <row r="608">
          <cell r="U608">
            <v>0</v>
          </cell>
          <cell r="Y608">
            <v>0</v>
          </cell>
        </row>
        <row r="609">
          <cell r="U609">
            <v>0</v>
          </cell>
          <cell r="Y609">
            <v>0</v>
          </cell>
        </row>
        <row r="610">
          <cell r="U610">
            <v>0</v>
          </cell>
          <cell r="Y610">
            <v>0</v>
          </cell>
        </row>
        <row r="611">
          <cell r="U611">
            <v>0</v>
          </cell>
          <cell r="Y611">
            <v>0</v>
          </cell>
        </row>
        <row r="612">
          <cell r="U612">
            <v>0</v>
          </cell>
          <cell r="Y612">
            <v>0</v>
          </cell>
        </row>
        <row r="613">
          <cell r="U613">
            <v>0</v>
          </cell>
          <cell r="Y613">
            <v>0</v>
          </cell>
        </row>
        <row r="614">
          <cell r="U614">
            <v>0</v>
          </cell>
          <cell r="Y614">
            <v>0</v>
          </cell>
        </row>
        <row r="615">
          <cell r="U615">
            <v>682849.47</v>
          </cell>
          <cell r="Y615">
            <v>231174.22</v>
          </cell>
        </row>
        <row r="616">
          <cell r="U616">
            <v>0</v>
          </cell>
          <cell r="Y616">
            <v>0</v>
          </cell>
        </row>
        <row r="617">
          <cell r="U617">
            <v>0</v>
          </cell>
          <cell r="Y617">
            <v>0</v>
          </cell>
        </row>
        <row r="618">
          <cell r="U618">
            <v>0</v>
          </cell>
          <cell r="Y618">
            <v>0</v>
          </cell>
        </row>
        <row r="619">
          <cell r="U619">
            <v>0</v>
          </cell>
          <cell r="Y619">
            <v>0</v>
          </cell>
        </row>
        <row r="620">
          <cell r="U620">
            <v>67150.53</v>
          </cell>
          <cell r="Y620">
            <v>104015.73</v>
          </cell>
        </row>
        <row r="621">
          <cell r="U621">
            <v>0</v>
          </cell>
          <cell r="Y621">
            <v>0</v>
          </cell>
        </row>
        <row r="622">
          <cell r="U622">
            <v>8765.02</v>
          </cell>
          <cell r="Y622">
            <v>4382.5</v>
          </cell>
        </row>
        <row r="623">
          <cell r="U623">
            <v>0</v>
          </cell>
          <cell r="Y623">
            <v>0</v>
          </cell>
        </row>
        <row r="624">
          <cell r="U624">
            <v>80135.31</v>
          </cell>
          <cell r="Y624">
            <v>89031.44</v>
          </cell>
        </row>
        <row r="625">
          <cell r="U625">
            <v>224099.77</v>
          </cell>
          <cell r="Y625">
            <v>432281.04</v>
          </cell>
        </row>
        <row r="626">
          <cell r="U626">
            <v>144178.57999999999</v>
          </cell>
          <cell r="Y626">
            <v>158621.10999999999</v>
          </cell>
        </row>
        <row r="627">
          <cell r="U627">
            <v>301835.01</v>
          </cell>
          <cell r="Y627">
            <v>949695.77</v>
          </cell>
        </row>
        <row r="628">
          <cell r="U628">
            <v>1405270.72</v>
          </cell>
          <cell r="Y628">
            <v>1723048.53</v>
          </cell>
        </row>
        <row r="629">
          <cell r="U629">
            <v>-1405270.72</v>
          </cell>
          <cell r="Y629">
            <v>-1723048.53</v>
          </cell>
        </row>
        <row r="630">
          <cell r="U630">
            <v>0</v>
          </cell>
          <cell r="Y630">
            <v>0</v>
          </cell>
        </row>
        <row r="631">
          <cell r="U631">
            <v>0</v>
          </cell>
          <cell r="Y631">
            <v>0</v>
          </cell>
        </row>
        <row r="632">
          <cell r="U632">
            <v>6987117.3099999996</v>
          </cell>
          <cell r="Y632">
            <v>8421072.0600000005</v>
          </cell>
        </row>
        <row r="633">
          <cell r="U633">
            <v>1340988.68</v>
          </cell>
          <cell r="Y633">
            <v>2030187.12</v>
          </cell>
        </row>
        <row r="634">
          <cell r="U634">
            <v>258241.02</v>
          </cell>
          <cell r="Y634">
            <v>303633.37</v>
          </cell>
        </row>
        <row r="635">
          <cell r="U635">
            <v>122599.43</v>
          </cell>
          <cell r="Y635">
            <v>143922.79999999999</v>
          </cell>
        </row>
        <row r="636">
          <cell r="U636">
            <v>0</v>
          </cell>
          <cell r="Y636">
            <v>0</v>
          </cell>
        </row>
        <row r="637">
          <cell r="U637">
            <v>1563930.4</v>
          </cell>
          <cell r="Y637">
            <v>1823435.88</v>
          </cell>
        </row>
        <row r="638">
          <cell r="U638">
            <v>721107.59</v>
          </cell>
          <cell r="Y638">
            <v>843012.05</v>
          </cell>
        </row>
        <row r="639">
          <cell r="U639">
            <v>-8419648.4100000001</v>
          </cell>
          <cell r="Y639">
            <v>-9228127.3300000001</v>
          </cell>
        </row>
        <row r="640">
          <cell r="U640">
            <v>-2184695.7000000002</v>
          </cell>
          <cell r="Y640">
            <v>-3017121.97</v>
          </cell>
        </row>
        <row r="641">
          <cell r="U641">
            <v>4195721.3099999996</v>
          </cell>
          <cell r="Y641">
            <v>5918793.7699999996</v>
          </cell>
        </row>
        <row r="642">
          <cell r="U642">
            <v>-3750255.64</v>
          </cell>
          <cell r="Y642">
            <v>-4810020.5999999996</v>
          </cell>
        </row>
        <row r="643">
          <cell r="U643">
            <v>184980.13</v>
          </cell>
          <cell r="Y643">
            <v>31224</v>
          </cell>
        </row>
        <row r="644">
          <cell r="U644">
            <v>0</v>
          </cell>
          <cell r="Y644">
            <v>0</v>
          </cell>
        </row>
        <row r="645">
          <cell r="U645">
            <v>0</v>
          </cell>
          <cell r="Y645">
            <v>0</v>
          </cell>
        </row>
        <row r="646">
          <cell r="U646">
            <v>470589.49</v>
          </cell>
          <cell r="Y646">
            <v>498948.74</v>
          </cell>
        </row>
        <row r="647">
          <cell r="U647">
            <v>0</v>
          </cell>
          <cell r="Y647">
            <v>0</v>
          </cell>
        </row>
        <row r="648">
          <cell r="U648">
            <v>13657.23</v>
          </cell>
          <cell r="Y648">
            <v>1235.43</v>
          </cell>
        </row>
        <row r="649">
          <cell r="U649">
            <v>0</v>
          </cell>
          <cell r="Y649">
            <v>0</v>
          </cell>
        </row>
        <row r="650">
          <cell r="U650">
            <v>596086.55000000005</v>
          </cell>
          <cell r="Y650">
            <v>478128.62</v>
          </cell>
        </row>
        <row r="651">
          <cell r="U651">
            <v>110603.27</v>
          </cell>
          <cell r="Y651">
            <v>51938.92</v>
          </cell>
        </row>
        <row r="652">
          <cell r="U652">
            <v>3602.12</v>
          </cell>
          <cell r="Y652">
            <v>0</v>
          </cell>
        </row>
        <row r="653">
          <cell r="U653">
            <v>0</v>
          </cell>
          <cell r="Y653">
            <v>0</v>
          </cell>
        </row>
        <row r="654">
          <cell r="U654">
            <v>0</v>
          </cell>
          <cell r="Y654">
            <v>0</v>
          </cell>
        </row>
        <row r="655">
          <cell r="U655">
            <v>0</v>
          </cell>
          <cell r="Y655">
            <v>0</v>
          </cell>
        </row>
        <row r="656">
          <cell r="U656">
            <v>0</v>
          </cell>
          <cell r="Y656">
            <v>0</v>
          </cell>
        </row>
        <row r="657">
          <cell r="U657">
            <v>0</v>
          </cell>
          <cell r="Y657">
            <v>0</v>
          </cell>
        </row>
        <row r="658">
          <cell r="U658">
            <v>45666.52</v>
          </cell>
          <cell r="Y658">
            <v>46034.67</v>
          </cell>
        </row>
        <row r="659">
          <cell r="U659">
            <v>0</v>
          </cell>
          <cell r="Y659">
            <v>0</v>
          </cell>
        </row>
        <row r="660">
          <cell r="U660">
            <v>0</v>
          </cell>
          <cell r="Y660">
            <v>0</v>
          </cell>
        </row>
        <row r="661">
          <cell r="U661">
            <v>0</v>
          </cell>
          <cell r="Y661">
            <v>0</v>
          </cell>
        </row>
        <row r="662">
          <cell r="U662">
            <v>0</v>
          </cell>
          <cell r="Y662">
            <v>0</v>
          </cell>
        </row>
        <row r="663">
          <cell r="U663">
            <v>0</v>
          </cell>
          <cell r="Y663">
            <v>0</v>
          </cell>
        </row>
        <row r="664">
          <cell r="U664">
            <v>0</v>
          </cell>
          <cell r="Y664">
            <v>0</v>
          </cell>
        </row>
        <row r="665">
          <cell r="U665">
            <v>0</v>
          </cell>
          <cell r="Y665">
            <v>0</v>
          </cell>
        </row>
        <row r="666">
          <cell r="U666">
            <v>0</v>
          </cell>
          <cell r="Y666">
            <v>0</v>
          </cell>
        </row>
        <row r="667">
          <cell r="U667">
            <v>0</v>
          </cell>
          <cell r="Y667">
            <v>0</v>
          </cell>
        </row>
        <row r="668">
          <cell r="U668">
            <v>0</v>
          </cell>
          <cell r="Y668">
            <v>0</v>
          </cell>
        </row>
        <row r="669">
          <cell r="U669">
            <v>0</v>
          </cell>
          <cell r="Y669">
            <v>0</v>
          </cell>
        </row>
        <row r="670">
          <cell r="U670">
            <v>0</v>
          </cell>
          <cell r="Y670">
            <v>0</v>
          </cell>
        </row>
        <row r="671">
          <cell r="U671">
            <v>0</v>
          </cell>
          <cell r="Y671">
            <v>0</v>
          </cell>
        </row>
        <row r="672">
          <cell r="U672">
            <v>0</v>
          </cell>
          <cell r="Y672">
            <v>0</v>
          </cell>
        </row>
        <row r="673">
          <cell r="U673">
            <v>0</v>
          </cell>
          <cell r="Y673">
            <v>0</v>
          </cell>
        </row>
        <row r="674">
          <cell r="U674">
            <v>0</v>
          </cell>
          <cell r="Y674">
            <v>0</v>
          </cell>
        </row>
        <row r="675">
          <cell r="U675">
            <v>0</v>
          </cell>
          <cell r="Y675">
            <v>0</v>
          </cell>
        </row>
        <row r="676">
          <cell r="U676">
            <v>0</v>
          </cell>
          <cell r="Y676">
            <v>0</v>
          </cell>
        </row>
        <row r="677">
          <cell r="U677">
            <v>0</v>
          </cell>
          <cell r="Y677">
            <v>0</v>
          </cell>
        </row>
        <row r="678">
          <cell r="U678">
            <v>0</v>
          </cell>
          <cell r="Y678">
            <v>0</v>
          </cell>
        </row>
        <row r="679">
          <cell r="U679">
            <v>0</v>
          </cell>
          <cell r="Y679">
            <v>0</v>
          </cell>
        </row>
        <row r="680">
          <cell r="U680">
            <v>0</v>
          </cell>
          <cell r="Y680">
            <v>3391.12</v>
          </cell>
        </row>
        <row r="681">
          <cell r="U681">
            <v>0</v>
          </cell>
          <cell r="Y681">
            <v>0</v>
          </cell>
        </row>
        <row r="683">
          <cell r="U683">
            <v>-195799.42</v>
          </cell>
          <cell r="Y683">
            <v>-281532.48</v>
          </cell>
        </row>
        <row r="684">
          <cell r="Y684">
            <v>86583.81</v>
          </cell>
        </row>
        <row r="685">
          <cell r="U685">
            <v>-12181.81</v>
          </cell>
          <cell r="Y685">
            <v>-22545.93</v>
          </cell>
        </row>
        <row r="687">
          <cell r="U687">
            <v>813138.74</v>
          </cell>
          <cell r="Y687">
            <v>559968.39</v>
          </cell>
        </row>
        <row r="688">
          <cell r="U688">
            <v>0</v>
          </cell>
          <cell r="Y688">
            <v>0</v>
          </cell>
        </row>
        <row r="689">
          <cell r="U689">
            <v>982803.25</v>
          </cell>
          <cell r="Y689">
            <v>836897.37</v>
          </cell>
        </row>
        <row r="690">
          <cell r="U690">
            <v>0</v>
          </cell>
          <cell r="Y690">
            <v>726.88</v>
          </cell>
        </row>
        <row r="691">
          <cell r="U691">
            <v>0</v>
          </cell>
          <cell r="Y691">
            <v>0</v>
          </cell>
        </row>
        <row r="692">
          <cell r="U692">
            <v>9043582</v>
          </cell>
          <cell r="Y692">
            <v>9043582</v>
          </cell>
        </row>
        <row r="693">
          <cell r="U693">
            <v>113504.05</v>
          </cell>
          <cell r="Y693">
            <v>4940.63</v>
          </cell>
        </row>
        <row r="694">
          <cell r="U694">
            <v>115603659.68000001</v>
          </cell>
          <cell r="Y694">
            <v>118077973</v>
          </cell>
        </row>
        <row r="695">
          <cell r="U695">
            <v>8605.68</v>
          </cell>
          <cell r="Y695">
            <v>17653.41</v>
          </cell>
        </row>
        <row r="696">
          <cell r="U696">
            <v>26135.41</v>
          </cell>
          <cell r="Y696">
            <v>5530.45</v>
          </cell>
        </row>
        <row r="697">
          <cell r="U697">
            <v>0</v>
          </cell>
          <cell r="Y697">
            <v>0</v>
          </cell>
        </row>
        <row r="698">
          <cell r="U698">
            <v>10770.62</v>
          </cell>
          <cell r="Y698">
            <v>14072.26</v>
          </cell>
        </row>
        <row r="699">
          <cell r="U699">
            <v>0</v>
          </cell>
          <cell r="Y699">
            <v>0</v>
          </cell>
        </row>
        <row r="700">
          <cell r="U700">
            <v>532.70000000000005</v>
          </cell>
          <cell r="Y700">
            <v>1134.68</v>
          </cell>
        </row>
        <row r="701">
          <cell r="U701">
            <v>124.75</v>
          </cell>
          <cell r="Y701">
            <v>1781.93</v>
          </cell>
        </row>
        <row r="702">
          <cell r="U702">
            <v>1392264.7</v>
          </cell>
          <cell r="Y702">
            <v>1602815.67</v>
          </cell>
        </row>
        <row r="703">
          <cell r="U703">
            <v>340147.69</v>
          </cell>
          <cell r="Y703">
            <v>323140.33</v>
          </cell>
        </row>
        <row r="704">
          <cell r="U704">
            <v>0</v>
          </cell>
          <cell r="Y704">
            <v>0</v>
          </cell>
        </row>
        <row r="705">
          <cell r="U705">
            <v>0</v>
          </cell>
          <cell r="Y705">
            <v>0</v>
          </cell>
        </row>
        <row r="706">
          <cell r="U706">
            <v>216.13</v>
          </cell>
          <cell r="Y706">
            <v>39733.89</v>
          </cell>
        </row>
        <row r="707">
          <cell r="U707">
            <v>0</v>
          </cell>
          <cell r="Y707">
            <v>0</v>
          </cell>
        </row>
        <row r="708">
          <cell r="U708">
            <v>0</v>
          </cell>
          <cell r="Y708">
            <v>0</v>
          </cell>
        </row>
        <row r="709">
          <cell r="U709">
            <v>0</v>
          </cell>
          <cell r="Y709">
            <v>0</v>
          </cell>
        </row>
        <row r="710">
          <cell r="U710">
            <v>0</v>
          </cell>
          <cell r="Y710">
            <v>0</v>
          </cell>
        </row>
        <row r="711">
          <cell r="U711">
            <v>0</v>
          </cell>
          <cell r="Y711">
            <v>0</v>
          </cell>
        </row>
        <row r="712">
          <cell r="U712">
            <v>0</v>
          </cell>
          <cell r="Y712">
            <v>0</v>
          </cell>
        </row>
        <row r="713">
          <cell r="U713">
            <v>0</v>
          </cell>
          <cell r="Y713">
            <v>0</v>
          </cell>
        </row>
        <row r="714">
          <cell r="U714">
            <v>0</v>
          </cell>
          <cell r="Y714">
            <v>0</v>
          </cell>
        </row>
        <row r="715">
          <cell r="U715">
            <v>0</v>
          </cell>
          <cell r="Y715">
            <v>0</v>
          </cell>
        </row>
        <row r="716">
          <cell r="U716">
            <v>0</v>
          </cell>
          <cell r="Y716">
            <v>0</v>
          </cell>
        </row>
        <row r="717">
          <cell r="U717">
            <v>137391.96</v>
          </cell>
          <cell r="Y717">
            <v>0</v>
          </cell>
        </row>
        <row r="718">
          <cell r="U718">
            <v>0</v>
          </cell>
          <cell r="Y718">
            <v>0</v>
          </cell>
        </row>
        <row r="719">
          <cell r="U719">
            <v>0</v>
          </cell>
          <cell r="Y719">
            <v>0</v>
          </cell>
        </row>
        <row r="720">
          <cell r="U720">
            <v>0</v>
          </cell>
          <cell r="Y720">
            <v>0</v>
          </cell>
        </row>
        <row r="721">
          <cell r="U721">
            <v>19273.88</v>
          </cell>
          <cell r="Y721">
            <v>19211.62</v>
          </cell>
        </row>
        <row r="722">
          <cell r="U722">
            <v>0</v>
          </cell>
          <cell r="Y722">
            <v>0</v>
          </cell>
        </row>
        <row r="723">
          <cell r="U723">
            <v>0</v>
          </cell>
          <cell r="Y723">
            <v>0</v>
          </cell>
        </row>
        <row r="724">
          <cell r="U724">
            <v>187335.82</v>
          </cell>
          <cell r="Y724">
            <v>180985.46</v>
          </cell>
        </row>
        <row r="725">
          <cell r="U725">
            <v>0</v>
          </cell>
          <cell r="Y725">
            <v>0</v>
          </cell>
        </row>
        <row r="726">
          <cell r="U726">
            <v>0</v>
          </cell>
          <cell r="Y726">
            <v>0</v>
          </cell>
        </row>
        <row r="727">
          <cell r="U727">
            <v>0</v>
          </cell>
          <cell r="Y727">
            <v>0</v>
          </cell>
        </row>
        <row r="728">
          <cell r="U728">
            <v>0</v>
          </cell>
          <cell r="Y728">
            <v>0</v>
          </cell>
        </row>
        <row r="729">
          <cell r="U729">
            <v>0</v>
          </cell>
          <cell r="Y729">
            <v>0</v>
          </cell>
        </row>
        <row r="730">
          <cell r="U730">
            <v>0</v>
          </cell>
          <cell r="Y730">
            <v>0</v>
          </cell>
        </row>
        <row r="731">
          <cell r="U731">
            <v>-21346125</v>
          </cell>
          <cell r="Y731">
            <v>-36540039</v>
          </cell>
        </row>
        <row r="732">
          <cell r="U732">
            <v>-7111753</v>
          </cell>
          <cell r="Y732">
            <v>-4178587</v>
          </cell>
        </row>
        <row r="733">
          <cell r="U733">
            <v>0</v>
          </cell>
          <cell r="Y733">
            <v>0</v>
          </cell>
        </row>
        <row r="735">
          <cell r="U735">
            <v>0</v>
          </cell>
          <cell r="Y735">
            <v>0</v>
          </cell>
        </row>
        <row r="736">
          <cell r="U736">
            <v>293739.88</v>
          </cell>
          <cell r="Y736">
            <v>532931.11</v>
          </cell>
        </row>
        <row r="737">
          <cell r="U737">
            <v>214582.62</v>
          </cell>
          <cell r="Y737">
            <v>198976.62</v>
          </cell>
        </row>
        <row r="738">
          <cell r="U738">
            <v>0</v>
          </cell>
          <cell r="Y738">
            <v>0</v>
          </cell>
        </row>
        <row r="739">
          <cell r="U739">
            <v>0</v>
          </cell>
          <cell r="Y739">
            <v>0</v>
          </cell>
        </row>
        <row r="740">
          <cell r="U740">
            <v>0</v>
          </cell>
          <cell r="Y740">
            <v>2872</v>
          </cell>
        </row>
        <row r="741">
          <cell r="U741">
            <v>0</v>
          </cell>
          <cell r="Y741">
            <v>0</v>
          </cell>
        </row>
        <row r="742">
          <cell r="Y742">
            <v>226.8</v>
          </cell>
        </row>
        <row r="743">
          <cell r="U743">
            <v>86052.160000000003</v>
          </cell>
          <cell r="Y743">
            <v>107840.44</v>
          </cell>
        </row>
        <row r="744">
          <cell r="U744">
            <v>0</v>
          </cell>
          <cell r="Y744">
            <v>0</v>
          </cell>
        </row>
        <row r="745">
          <cell r="U745">
            <v>31938944.460000001</v>
          </cell>
          <cell r="Y745">
            <v>31384086.16</v>
          </cell>
        </row>
        <row r="746">
          <cell r="U746">
            <v>-58177768.280000001</v>
          </cell>
          <cell r="Y746">
            <v>-58177768.280000001</v>
          </cell>
        </row>
        <row r="747">
          <cell r="U747">
            <v>36670829.939999998</v>
          </cell>
          <cell r="Y747">
            <v>36730045.479999997</v>
          </cell>
        </row>
        <row r="748">
          <cell r="U748">
            <v>9350129.5299999993</v>
          </cell>
          <cell r="Y748">
            <v>9351936.5800000001</v>
          </cell>
        </row>
        <row r="749">
          <cell r="U749">
            <v>209796.52</v>
          </cell>
          <cell r="Y749">
            <v>209796.52</v>
          </cell>
        </row>
        <row r="750">
          <cell r="U750">
            <v>1243662.04</v>
          </cell>
          <cell r="Y750">
            <v>1239833.58</v>
          </cell>
        </row>
        <row r="751">
          <cell r="U751">
            <v>7601.05</v>
          </cell>
          <cell r="Y751">
            <v>8717.5</v>
          </cell>
        </row>
        <row r="752">
          <cell r="U752">
            <v>1931248.71</v>
          </cell>
          <cell r="Y752">
            <v>2018019.66</v>
          </cell>
        </row>
        <row r="753">
          <cell r="U753">
            <v>2576812.0299999998</v>
          </cell>
          <cell r="Y753">
            <v>2573828.37</v>
          </cell>
        </row>
        <row r="754">
          <cell r="U754">
            <v>750073.74</v>
          </cell>
          <cell r="Y754">
            <v>815025.13</v>
          </cell>
        </row>
        <row r="755">
          <cell r="U755">
            <v>366.95</v>
          </cell>
          <cell r="Y755">
            <v>366.95</v>
          </cell>
        </row>
        <row r="756">
          <cell r="U756">
            <v>-25835.27</v>
          </cell>
          <cell r="Y756">
            <v>0</v>
          </cell>
        </row>
        <row r="757">
          <cell r="U757">
            <v>405426.67</v>
          </cell>
          <cell r="Y757">
            <v>379591.4</v>
          </cell>
        </row>
        <row r="758">
          <cell r="U758">
            <v>696148.98</v>
          </cell>
          <cell r="Y758">
            <v>696161.63</v>
          </cell>
        </row>
        <row r="759">
          <cell r="U759">
            <v>9152.75</v>
          </cell>
          <cell r="Y759">
            <v>15888.2</v>
          </cell>
        </row>
        <row r="760">
          <cell r="U760">
            <v>2754346.29</v>
          </cell>
          <cell r="Y760">
            <v>2664761.71</v>
          </cell>
        </row>
        <row r="761">
          <cell r="U761">
            <v>2436916.58</v>
          </cell>
          <cell r="Y761">
            <v>2644929.98</v>
          </cell>
        </row>
        <row r="762">
          <cell r="U762">
            <v>995</v>
          </cell>
          <cell r="Y762">
            <v>995</v>
          </cell>
        </row>
        <row r="763">
          <cell r="U763">
            <v>1519</v>
          </cell>
          <cell r="Y763">
            <v>1519</v>
          </cell>
        </row>
        <row r="764">
          <cell r="U764">
            <v>96993.82</v>
          </cell>
          <cell r="Y764">
            <v>108975.61</v>
          </cell>
        </row>
        <row r="765">
          <cell r="U765">
            <v>2041118.81</v>
          </cell>
          <cell r="Y765">
            <v>2424905.6</v>
          </cell>
        </row>
        <row r="766">
          <cell r="U766">
            <v>3582263.67</v>
          </cell>
          <cell r="Y766">
            <v>2382148.69</v>
          </cell>
        </row>
        <row r="767">
          <cell r="U767">
            <v>-1735431.32</v>
          </cell>
          <cell r="Y767">
            <v>-1413413.82</v>
          </cell>
        </row>
        <row r="768">
          <cell r="U768">
            <v>0</v>
          </cell>
          <cell r="Y768">
            <v>1196863.98</v>
          </cell>
        </row>
        <row r="769">
          <cell r="U769">
            <v>0</v>
          </cell>
          <cell r="Y769">
            <v>-1075000</v>
          </cell>
        </row>
        <row r="770">
          <cell r="U770">
            <v>66942.149999999994</v>
          </cell>
          <cell r="Y770">
            <v>66942.149999999994</v>
          </cell>
        </row>
        <row r="771">
          <cell r="U771">
            <v>1902801.06</v>
          </cell>
          <cell r="Y771">
            <v>2206055.2200000002</v>
          </cell>
        </row>
        <row r="772">
          <cell r="U772">
            <v>2057696.18</v>
          </cell>
          <cell r="Y772">
            <v>1690497.9</v>
          </cell>
        </row>
        <row r="773">
          <cell r="U773">
            <v>0</v>
          </cell>
          <cell r="Y773">
            <v>0</v>
          </cell>
        </row>
        <row r="774">
          <cell r="U774">
            <v>229990</v>
          </cell>
          <cell r="Y774">
            <v>223878</v>
          </cell>
        </row>
        <row r="775">
          <cell r="U775">
            <v>0</v>
          </cell>
          <cell r="Y775">
            <v>0</v>
          </cell>
        </row>
        <row r="776">
          <cell r="U776">
            <v>0</v>
          </cell>
          <cell r="Y776">
            <v>0</v>
          </cell>
        </row>
        <row r="777">
          <cell r="U777">
            <v>0</v>
          </cell>
          <cell r="Y777">
            <v>0</v>
          </cell>
        </row>
        <row r="778">
          <cell r="U778">
            <v>0</v>
          </cell>
          <cell r="Y778">
            <v>0</v>
          </cell>
        </row>
        <row r="779">
          <cell r="U779">
            <v>0</v>
          </cell>
          <cell r="Y779">
            <v>0</v>
          </cell>
        </row>
        <row r="780">
          <cell r="U780">
            <v>63380.160000000003</v>
          </cell>
          <cell r="Y780">
            <v>53239.32</v>
          </cell>
        </row>
        <row r="781">
          <cell r="U781">
            <v>0</v>
          </cell>
          <cell r="Y781">
            <v>0</v>
          </cell>
        </row>
        <row r="782">
          <cell r="U782">
            <v>0</v>
          </cell>
          <cell r="Y782">
            <v>0</v>
          </cell>
        </row>
        <row r="783">
          <cell r="U783">
            <v>300241.05</v>
          </cell>
          <cell r="Y783">
            <v>263848.17</v>
          </cell>
        </row>
        <row r="784">
          <cell r="U784">
            <v>0</v>
          </cell>
          <cell r="Y784">
            <v>0</v>
          </cell>
        </row>
        <row r="785">
          <cell r="U785">
            <v>3335382.77</v>
          </cell>
          <cell r="Y785">
            <v>3279089.37</v>
          </cell>
        </row>
        <row r="786">
          <cell r="U786">
            <v>0</v>
          </cell>
          <cell r="Y786">
            <v>0</v>
          </cell>
        </row>
        <row r="787">
          <cell r="U787">
            <v>0</v>
          </cell>
          <cell r="Y787">
            <v>0</v>
          </cell>
        </row>
        <row r="788">
          <cell r="U788">
            <v>0</v>
          </cell>
          <cell r="Y788">
            <v>0</v>
          </cell>
        </row>
        <row r="789">
          <cell r="U789">
            <v>0</v>
          </cell>
          <cell r="Y789">
            <v>0</v>
          </cell>
        </row>
        <row r="790">
          <cell r="U790">
            <v>0</v>
          </cell>
          <cell r="Y790">
            <v>0</v>
          </cell>
        </row>
        <row r="791">
          <cell r="U791">
            <v>49566.45</v>
          </cell>
          <cell r="Y791">
            <v>48400.17</v>
          </cell>
        </row>
        <row r="792">
          <cell r="U792">
            <v>1220392.3</v>
          </cell>
          <cell r="Y792">
            <v>1205232.1399999999</v>
          </cell>
        </row>
        <row r="793">
          <cell r="U793">
            <v>927397.73</v>
          </cell>
          <cell r="Y793">
            <v>915877.25</v>
          </cell>
        </row>
        <row r="794">
          <cell r="U794">
            <v>2839649.32</v>
          </cell>
          <cell r="Y794">
            <v>2804374.16</v>
          </cell>
        </row>
        <row r="795">
          <cell r="U795">
            <v>866657.81</v>
          </cell>
          <cell r="Y795">
            <v>855891.89</v>
          </cell>
        </row>
        <row r="796">
          <cell r="U796">
            <v>20159.259999999998</v>
          </cell>
          <cell r="Y796">
            <v>19778.900000000001</v>
          </cell>
        </row>
        <row r="797">
          <cell r="U797">
            <v>47037.69</v>
          </cell>
          <cell r="Y797">
            <v>46150.17</v>
          </cell>
        </row>
        <row r="798">
          <cell r="U798">
            <v>18153.37</v>
          </cell>
          <cell r="Y798">
            <v>16136.33</v>
          </cell>
        </row>
        <row r="799">
          <cell r="U799">
            <v>1145571.1599999999</v>
          </cell>
          <cell r="Y799">
            <v>1124742.6000000001</v>
          </cell>
        </row>
        <row r="800">
          <cell r="U800">
            <v>856605.88</v>
          </cell>
          <cell r="Y800">
            <v>823659.52000000002</v>
          </cell>
        </row>
        <row r="801">
          <cell r="U801">
            <v>122254.05</v>
          </cell>
          <cell r="Y801">
            <v>117106.53</v>
          </cell>
        </row>
        <row r="802">
          <cell r="U802">
            <v>205127.74</v>
          </cell>
          <cell r="Y802">
            <v>201575.78</v>
          </cell>
        </row>
        <row r="803">
          <cell r="Y803">
            <v>2264759.31</v>
          </cell>
        </row>
        <row r="804">
          <cell r="U804">
            <v>-3875780.58</v>
          </cell>
          <cell r="Y804">
            <v>13464257.470000001</v>
          </cell>
        </row>
        <row r="805">
          <cell r="U805">
            <v>7171842.9199999999</v>
          </cell>
          <cell r="Y805">
            <v>1763377.59</v>
          </cell>
        </row>
        <row r="806">
          <cell r="U806">
            <v>0</v>
          </cell>
          <cell r="Y806">
            <v>0</v>
          </cell>
        </row>
        <row r="807">
          <cell r="U807">
            <v>0</v>
          </cell>
          <cell r="Y807">
            <v>0</v>
          </cell>
        </row>
        <row r="808">
          <cell r="U808">
            <v>-26433.79</v>
          </cell>
          <cell r="Y808">
            <v>57443.71</v>
          </cell>
        </row>
        <row r="809">
          <cell r="U809">
            <v>94979.6</v>
          </cell>
          <cell r="Y809">
            <v>180965.55</v>
          </cell>
        </row>
        <row r="810">
          <cell r="U810">
            <v>996069.21</v>
          </cell>
          <cell r="Y810">
            <v>344561.77</v>
          </cell>
        </row>
        <row r="811">
          <cell r="U811">
            <v>-2994508.02</v>
          </cell>
          <cell r="Y811">
            <v>-762145.56</v>
          </cell>
        </row>
        <row r="812">
          <cell r="U812">
            <v>0</v>
          </cell>
          <cell r="Y812">
            <v>0</v>
          </cell>
        </row>
        <row r="813">
          <cell r="U813">
            <v>5202890360.1200018</v>
          </cell>
          <cell r="Y813">
            <v>5313557295.0699997</v>
          </cell>
        </row>
        <row r="815">
          <cell r="U815">
            <v>-73464490.469999999</v>
          </cell>
          <cell r="Y815">
            <v>-63272306.579999998</v>
          </cell>
        </row>
        <row r="817">
          <cell r="U817">
            <v>0</v>
          </cell>
          <cell r="Y817">
            <v>4804000</v>
          </cell>
        </row>
        <row r="818">
          <cell r="U818">
            <v>50532715</v>
          </cell>
          <cell r="Y818">
            <v>50532715</v>
          </cell>
        </row>
        <row r="820">
          <cell r="U820">
            <v>0</v>
          </cell>
          <cell r="Y820">
            <v>1085000</v>
          </cell>
        </row>
        <row r="821">
          <cell r="U821">
            <v>-1024751.45</v>
          </cell>
          <cell r="Y821">
            <v>-1024751.45</v>
          </cell>
        </row>
        <row r="822">
          <cell r="U822">
            <v>-816000</v>
          </cell>
          <cell r="Y822">
            <v>-1020000</v>
          </cell>
        </row>
        <row r="823">
          <cell r="U823">
            <v>26917.58</v>
          </cell>
          <cell r="Y823">
            <v>22917.58</v>
          </cell>
        </row>
        <row r="824">
          <cell r="U824">
            <v>71427</v>
          </cell>
          <cell r="Y824">
            <v>59427</v>
          </cell>
        </row>
        <row r="825">
          <cell r="U825">
            <v>39463432</v>
          </cell>
          <cell r="Y825">
            <v>40464432</v>
          </cell>
        </row>
        <row r="826">
          <cell r="U826">
            <v>0</v>
          </cell>
          <cell r="Y826">
            <v>0</v>
          </cell>
        </row>
        <row r="827">
          <cell r="U827">
            <v>-30096000</v>
          </cell>
          <cell r="Y827">
            <v>-30649000</v>
          </cell>
        </row>
        <row r="828">
          <cell r="U828">
            <v>2414000</v>
          </cell>
          <cell r="Y828">
            <v>2649000</v>
          </cell>
        </row>
        <row r="829">
          <cell r="U829">
            <v>1535018</v>
          </cell>
          <cell r="Y829">
            <v>983018</v>
          </cell>
        </row>
        <row r="830">
          <cell r="U830">
            <v>2100000</v>
          </cell>
          <cell r="Y830">
            <v>1976000</v>
          </cell>
        </row>
        <row r="831">
          <cell r="U831">
            <v>307132</v>
          </cell>
          <cell r="Y831">
            <v>276882</v>
          </cell>
        </row>
        <row r="832">
          <cell r="U832">
            <v>4618558</v>
          </cell>
          <cell r="Y832">
            <v>2997558</v>
          </cell>
        </row>
        <row r="833">
          <cell r="U833">
            <v>0</v>
          </cell>
          <cell r="Y833">
            <v>0</v>
          </cell>
        </row>
        <row r="834">
          <cell r="U834">
            <v>49000</v>
          </cell>
          <cell r="Y834">
            <v>49000</v>
          </cell>
        </row>
        <row r="835">
          <cell r="U835">
            <v>530000</v>
          </cell>
          <cell r="Y835">
            <v>516000</v>
          </cell>
        </row>
        <row r="836">
          <cell r="U836">
            <v>0</v>
          </cell>
          <cell r="Y836">
            <v>0</v>
          </cell>
        </row>
        <row r="837">
          <cell r="U837">
            <v>2171000</v>
          </cell>
          <cell r="Y837">
            <v>2173000</v>
          </cell>
        </row>
        <row r="838">
          <cell r="U838">
            <v>365575</v>
          </cell>
          <cell r="Y838">
            <v>365575</v>
          </cell>
        </row>
        <row r="839">
          <cell r="U839">
            <v>455000</v>
          </cell>
          <cell r="Y839">
            <v>455000</v>
          </cell>
        </row>
        <row r="840">
          <cell r="U840">
            <v>892000</v>
          </cell>
          <cell r="Y840">
            <v>877000</v>
          </cell>
        </row>
        <row r="841">
          <cell r="U841">
            <v>1259000</v>
          </cell>
          <cell r="Y841">
            <v>1259000</v>
          </cell>
        </row>
        <row r="842">
          <cell r="U842">
            <v>0</v>
          </cell>
          <cell r="Y842">
            <v>0</v>
          </cell>
        </row>
        <row r="843">
          <cell r="U843">
            <v>9561734.3300000001</v>
          </cell>
          <cell r="Y843">
            <v>9409734.3300000001</v>
          </cell>
        </row>
        <row r="844">
          <cell r="U844">
            <v>0</v>
          </cell>
          <cell r="Y844">
            <v>0</v>
          </cell>
        </row>
        <row r="845">
          <cell r="U845">
            <v>1280000</v>
          </cell>
          <cell r="Y845">
            <v>1331000</v>
          </cell>
        </row>
        <row r="846">
          <cell r="U846">
            <v>1069682</v>
          </cell>
          <cell r="Y846">
            <v>1142320</v>
          </cell>
        </row>
        <row r="847">
          <cell r="U847">
            <v>2458000</v>
          </cell>
          <cell r="Y847">
            <v>0</v>
          </cell>
        </row>
        <row r="848">
          <cell r="U848">
            <v>1553352</v>
          </cell>
          <cell r="Y848">
            <v>1553352</v>
          </cell>
        </row>
        <row r="849">
          <cell r="U849">
            <v>380583</v>
          </cell>
          <cell r="Y849">
            <v>616371</v>
          </cell>
        </row>
        <row r="850">
          <cell r="U850">
            <v>0</v>
          </cell>
          <cell r="Y850">
            <v>0</v>
          </cell>
        </row>
        <row r="851">
          <cell r="U851">
            <v>863861</v>
          </cell>
          <cell r="Y851">
            <v>863861</v>
          </cell>
        </row>
        <row r="852">
          <cell r="U852">
            <v>0</v>
          </cell>
          <cell r="Y852">
            <v>0</v>
          </cell>
        </row>
        <row r="853">
          <cell r="U853">
            <v>0</v>
          </cell>
          <cell r="Y853">
            <v>0</v>
          </cell>
        </row>
        <row r="854">
          <cell r="U854">
            <v>0</v>
          </cell>
          <cell r="Y854">
            <v>0</v>
          </cell>
        </row>
        <row r="855">
          <cell r="U855">
            <v>159437</v>
          </cell>
          <cell r="Y855">
            <v>159437</v>
          </cell>
        </row>
        <row r="856">
          <cell r="U856">
            <v>1000</v>
          </cell>
          <cell r="Y856">
            <v>394000</v>
          </cell>
        </row>
        <row r="857">
          <cell r="U857">
            <v>-7000</v>
          </cell>
          <cell r="Y857">
            <v>-7000</v>
          </cell>
        </row>
        <row r="858">
          <cell r="U858">
            <v>0</v>
          </cell>
          <cell r="Y858">
            <v>0</v>
          </cell>
        </row>
        <row r="859">
          <cell r="U859">
            <v>12777000</v>
          </cell>
          <cell r="Y859">
            <v>12777000</v>
          </cell>
        </row>
        <row r="860">
          <cell r="U860">
            <v>1044000</v>
          </cell>
          <cell r="Y860">
            <v>1044000</v>
          </cell>
        </row>
        <row r="861">
          <cell r="U861">
            <v>5292000</v>
          </cell>
          <cell r="Y861">
            <v>5292000</v>
          </cell>
        </row>
        <row r="862">
          <cell r="U862">
            <v>863211</v>
          </cell>
          <cell r="Y862">
            <v>863211</v>
          </cell>
        </row>
        <row r="863">
          <cell r="U863">
            <v>35097</v>
          </cell>
          <cell r="Y863">
            <v>42097</v>
          </cell>
        </row>
        <row r="865">
          <cell r="U865">
            <v>448000</v>
          </cell>
          <cell r="Y865">
            <v>448000</v>
          </cell>
        </row>
        <row r="866">
          <cell r="U866">
            <v>601000</v>
          </cell>
          <cell r="Y866">
            <v>601000</v>
          </cell>
        </row>
        <row r="867">
          <cell r="U867">
            <v>0</v>
          </cell>
          <cell r="Y867">
            <v>0</v>
          </cell>
        </row>
        <row r="868">
          <cell r="U868">
            <v>-93000</v>
          </cell>
          <cell r="Y868">
            <v>-159000</v>
          </cell>
        </row>
        <row r="871">
          <cell r="U871">
            <v>196000</v>
          </cell>
          <cell r="Y871">
            <v>-910000</v>
          </cell>
        </row>
        <row r="872">
          <cell r="U872">
            <v>2000</v>
          </cell>
          <cell r="Y872">
            <v>4000</v>
          </cell>
        </row>
        <row r="873">
          <cell r="U873">
            <v>-24000</v>
          </cell>
          <cell r="Y873">
            <v>108000</v>
          </cell>
        </row>
        <row r="874">
          <cell r="U874">
            <v>2000</v>
          </cell>
          <cell r="Y874">
            <v>3000</v>
          </cell>
        </row>
        <row r="875">
          <cell r="U875">
            <v>121000</v>
          </cell>
          <cell r="Y875">
            <v>379000</v>
          </cell>
        </row>
        <row r="876">
          <cell r="U876">
            <v>-360000</v>
          </cell>
          <cell r="Y876">
            <v>-673000</v>
          </cell>
        </row>
        <row r="877">
          <cell r="U877">
            <v>-114000</v>
          </cell>
          <cell r="Y877">
            <v>-232000</v>
          </cell>
        </row>
        <row r="878">
          <cell r="U878">
            <v>-242000</v>
          </cell>
          <cell r="Y878">
            <v>-462000</v>
          </cell>
        </row>
        <row r="879">
          <cell r="U879">
            <v>200000</v>
          </cell>
          <cell r="Y879">
            <v>400000</v>
          </cell>
        </row>
        <row r="880">
          <cell r="U880">
            <v>28000</v>
          </cell>
          <cell r="Y880">
            <v>-21000</v>
          </cell>
        </row>
        <row r="881">
          <cell r="U881">
            <v>-16000</v>
          </cell>
          <cell r="Y881">
            <v>-32000</v>
          </cell>
        </row>
        <row r="882">
          <cell r="U882">
            <v>-859037900</v>
          </cell>
          <cell r="Y882">
            <v>-859037900</v>
          </cell>
        </row>
        <row r="883">
          <cell r="U883">
            <v>0</v>
          </cell>
          <cell r="Y883">
            <v>0</v>
          </cell>
        </row>
        <row r="884">
          <cell r="U884">
            <v>0</v>
          </cell>
          <cell r="Y884">
            <v>0</v>
          </cell>
        </row>
        <row r="885">
          <cell r="U885">
            <v>0</v>
          </cell>
          <cell r="Y885">
            <v>0</v>
          </cell>
        </row>
        <row r="886">
          <cell r="U886">
            <v>0</v>
          </cell>
          <cell r="Y886">
            <v>0</v>
          </cell>
        </row>
        <row r="887">
          <cell r="U887">
            <v>0</v>
          </cell>
          <cell r="Y887">
            <v>0</v>
          </cell>
        </row>
        <row r="888">
          <cell r="U888">
            <v>0</v>
          </cell>
          <cell r="Y888">
            <v>0</v>
          </cell>
        </row>
        <row r="889">
          <cell r="U889">
            <v>0</v>
          </cell>
          <cell r="Y889">
            <v>0</v>
          </cell>
        </row>
        <row r="890">
          <cell r="U890">
            <v>-122847945.22</v>
          </cell>
          <cell r="Y890">
            <v>-122847945.22</v>
          </cell>
        </row>
        <row r="891">
          <cell r="U891">
            <v>-338395484.31</v>
          </cell>
          <cell r="Y891">
            <v>-338395484.31</v>
          </cell>
        </row>
        <row r="892">
          <cell r="U892">
            <v>-16901820.34</v>
          </cell>
          <cell r="Y892">
            <v>-16901820.34</v>
          </cell>
        </row>
        <row r="893">
          <cell r="U893">
            <v>-337.5</v>
          </cell>
          <cell r="Y893">
            <v>-337.5</v>
          </cell>
        </row>
        <row r="894">
          <cell r="U894">
            <v>-137283911.02000001</v>
          </cell>
          <cell r="Y894">
            <v>-139063395.75999999</v>
          </cell>
        </row>
        <row r="895">
          <cell r="U895">
            <v>0</v>
          </cell>
          <cell r="Y895">
            <v>0</v>
          </cell>
        </row>
        <row r="896">
          <cell r="U896">
            <v>0</v>
          </cell>
          <cell r="Y896">
            <v>0</v>
          </cell>
        </row>
        <row r="897">
          <cell r="U897">
            <v>0</v>
          </cell>
          <cell r="Y897">
            <v>0</v>
          </cell>
        </row>
        <row r="898">
          <cell r="U898">
            <v>0</v>
          </cell>
          <cell r="Y898">
            <v>0</v>
          </cell>
        </row>
        <row r="899">
          <cell r="U899">
            <v>0</v>
          </cell>
          <cell r="Y899">
            <v>0</v>
          </cell>
        </row>
        <row r="900">
          <cell r="U900">
            <v>0</v>
          </cell>
          <cell r="Y900">
            <v>0</v>
          </cell>
        </row>
        <row r="901">
          <cell r="U901">
            <v>2148854.7200000002</v>
          </cell>
          <cell r="Y901">
            <v>2148854.7200000002</v>
          </cell>
        </row>
        <row r="902">
          <cell r="U902">
            <v>1658853.74</v>
          </cell>
          <cell r="Y902">
            <v>1658853.74</v>
          </cell>
        </row>
        <row r="903">
          <cell r="U903">
            <v>4985024.68</v>
          </cell>
          <cell r="Y903">
            <v>4985024.68</v>
          </cell>
        </row>
        <row r="904">
          <cell r="U904">
            <v>786587.56</v>
          </cell>
          <cell r="Y904">
            <v>786587.56</v>
          </cell>
        </row>
        <row r="905">
          <cell r="U905">
            <v>-5700440</v>
          </cell>
          <cell r="Y905">
            <v>-5700440</v>
          </cell>
        </row>
        <row r="906">
          <cell r="U906">
            <v>-849343</v>
          </cell>
          <cell r="Y906">
            <v>-849343</v>
          </cell>
        </row>
        <row r="907">
          <cell r="U907">
            <v>0</v>
          </cell>
          <cell r="Y907">
            <v>0</v>
          </cell>
        </row>
        <row r="908">
          <cell r="U908">
            <v>0</v>
          </cell>
          <cell r="Y908">
            <v>0</v>
          </cell>
        </row>
        <row r="909">
          <cell r="U909">
            <v>-138275467.09</v>
          </cell>
          <cell r="Y909">
            <v>-138180807.34999999</v>
          </cell>
        </row>
        <row r="910">
          <cell r="U910">
            <v>77562549.519999996</v>
          </cell>
          <cell r="Y910">
            <v>77562549.519999996</v>
          </cell>
        </row>
        <row r="911">
          <cell r="U911">
            <v>1755001.25</v>
          </cell>
          <cell r="Y911">
            <v>1755001.25</v>
          </cell>
        </row>
        <row r="912">
          <cell r="U912">
            <v>1471103.62</v>
          </cell>
          <cell r="Y912">
            <v>1471103.62</v>
          </cell>
        </row>
        <row r="913">
          <cell r="U913">
            <v>16359946.109999999</v>
          </cell>
          <cell r="Y913">
            <v>16359946.109999999</v>
          </cell>
        </row>
        <row r="914">
          <cell r="U914">
            <v>-1676293.6</v>
          </cell>
          <cell r="Y914">
            <v>-1676293.6</v>
          </cell>
        </row>
        <row r="915">
          <cell r="U915">
            <v>-77932090.810000002</v>
          </cell>
          <cell r="Y915">
            <v>-78103792.810000002</v>
          </cell>
        </row>
        <row r="916">
          <cell r="U916">
            <v>27099640.489999998</v>
          </cell>
          <cell r="Y916">
            <v>27176682.75</v>
          </cell>
        </row>
        <row r="917">
          <cell r="U917">
            <v>0</v>
          </cell>
          <cell r="Y917">
            <v>0</v>
          </cell>
        </row>
        <row r="918">
          <cell r="U918">
            <v>0</v>
          </cell>
          <cell r="Y918">
            <v>0</v>
          </cell>
        </row>
        <row r="919">
          <cell r="U919">
            <v>0</v>
          </cell>
          <cell r="Y919">
            <v>0</v>
          </cell>
        </row>
        <row r="920">
          <cell r="U920">
            <v>0</v>
          </cell>
          <cell r="Y920">
            <v>0</v>
          </cell>
        </row>
        <row r="921">
          <cell r="U921">
            <v>0</v>
          </cell>
          <cell r="Y921">
            <v>0</v>
          </cell>
        </row>
        <row r="922">
          <cell r="U922">
            <v>-20782555</v>
          </cell>
          <cell r="Y922">
            <v>-20782555</v>
          </cell>
        </row>
        <row r="923">
          <cell r="U923">
            <v>20782555</v>
          </cell>
          <cell r="Y923">
            <v>20782555</v>
          </cell>
        </row>
        <row r="924">
          <cell r="U924">
            <v>34978514</v>
          </cell>
          <cell r="Y924">
            <v>30723419</v>
          </cell>
        </row>
        <row r="925">
          <cell r="U925">
            <v>-55930372</v>
          </cell>
          <cell r="Y925">
            <v>-54418959</v>
          </cell>
        </row>
        <row r="926">
          <cell r="U926">
            <v>0</v>
          </cell>
          <cell r="Y926">
            <v>0</v>
          </cell>
        </row>
        <row r="927">
          <cell r="U927">
            <v>8367654</v>
          </cell>
          <cell r="Y927">
            <v>8367654</v>
          </cell>
        </row>
        <row r="928">
          <cell r="U928">
            <v>20742339</v>
          </cell>
          <cell r="Y928">
            <v>18740450</v>
          </cell>
        </row>
        <row r="930">
          <cell r="Y930">
            <v>-200000000</v>
          </cell>
        </row>
        <row r="931">
          <cell r="U931">
            <v>0</v>
          </cell>
          <cell r="Y931">
            <v>0</v>
          </cell>
        </row>
        <row r="932">
          <cell r="U932">
            <v>-25000000</v>
          </cell>
          <cell r="Y932">
            <v>-25000000</v>
          </cell>
        </row>
        <row r="933">
          <cell r="U933">
            <v>0</v>
          </cell>
          <cell r="Y933">
            <v>0</v>
          </cell>
        </row>
        <row r="934">
          <cell r="U934">
            <v>0</v>
          </cell>
          <cell r="Y934">
            <v>0</v>
          </cell>
        </row>
        <row r="935">
          <cell r="U935">
            <v>0</v>
          </cell>
          <cell r="Y935">
            <v>0</v>
          </cell>
        </row>
        <row r="936">
          <cell r="U936">
            <v>0</v>
          </cell>
          <cell r="Y936">
            <v>0</v>
          </cell>
        </row>
        <row r="937">
          <cell r="U937">
            <v>0</v>
          </cell>
          <cell r="Y937">
            <v>0</v>
          </cell>
        </row>
        <row r="938">
          <cell r="U938">
            <v>0</v>
          </cell>
          <cell r="Y938">
            <v>0</v>
          </cell>
        </row>
        <row r="939">
          <cell r="U939">
            <v>0</v>
          </cell>
          <cell r="Y939">
            <v>0</v>
          </cell>
        </row>
        <row r="940">
          <cell r="U940">
            <v>0</v>
          </cell>
          <cell r="Y940">
            <v>0</v>
          </cell>
        </row>
        <row r="941">
          <cell r="U941">
            <v>0</v>
          </cell>
          <cell r="Y941">
            <v>0</v>
          </cell>
        </row>
        <row r="942">
          <cell r="U942">
            <v>0</v>
          </cell>
          <cell r="Y942">
            <v>0</v>
          </cell>
        </row>
        <row r="943">
          <cell r="U943">
            <v>0</v>
          </cell>
          <cell r="Y943">
            <v>0</v>
          </cell>
        </row>
        <row r="944">
          <cell r="U944">
            <v>0</v>
          </cell>
          <cell r="Y944">
            <v>0</v>
          </cell>
        </row>
        <row r="945">
          <cell r="U945">
            <v>0</v>
          </cell>
          <cell r="Y945">
            <v>0</v>
          </cell>
        </row>
        <row r="946">
          <cell r="U946">
            <v>0</v>
          </cell>
          <cell r="Y946">
            <v>0</v>
          </cell>
        </row>
        <row r="947">
          <cell r="U947">
            <v>-3500000</v>
          </cell>
          <cell r="Y947">
            <v>-3500000</v>
          </cell>
        </row>
        <row r="948">
          <cell r="U948">
            <v>0</v>
          </cell>
          <cell r="Y948">
            <v>0</v>
          </cell>
        </row>
        <row r="949">
          <cell r="U949">
            <v>0</v>
          </cell>
          <cell r="Y949">
            <v>0</v>
          </cell>
        </row>
        <row r="950">
          <cell r="U950">
            <v>-3000000</v>
          </cell>
          <cell r="Y950">
            <v>-3000000</v>
          </cell>
        </row>
        <row r="951">
          <cell r="U951">
            <v>0</v>
          </cell>
          <cell r="Y951">
            <v>0</v>
          </cell>
        </row>
        <row r="952">
          <cell r="U952">
            <v>-1000000</v>
          </cell>
          <cell r="Y952">
            <v>-1000000</v>
          </cell>
        </row>
        <row r="953">
          <cell r="U953">
            <v>0</v>
          </cell>
          <cell r="Y953">
            <v>0</v>
          </cell>
        </row>
        <row r="954">
          <cell r="U954">
            <v>0</v>
          </cell>
          <cell r="Y954">
            <v>0</v>
          </cell>
        </row>
        <row r="955">
          <cell r="U955">
            <v>0</v>
          </cell>
          <cell r="Y955">
            <v>0</v>
          </cell>
        </row>
        <row r="956">
          <cell r="U956">
            <v>-10000000</v>
          </cell>
          <cell r="Y956">
            <v>-10000000</v>
          </cell>
        </row>
        <row r="957">
          <cell r="U957">
            <v>-8000000</v>
          </cell>
          <cell r="Y957">
            <v>-8000000</v>
          </cell>
        </row>
        <row r="958">
          <cell r="U958">
            <v>-3000000</v>
          </cell>
          <cell r="Y958">
            <v>-3000000</v>
          </cell>
        </row>
        <row r="959">
          <cell r="U959">
            <v>-20000000</v>
          </cell>
          <cell r="Y959">
            <v>-20000000</v>
          </cell>
        </row>
        <row r="960">
          <cell r="U960">
            <v>-20000000</v>
          </cell>
          <cell r="Y960">
            <v>-20000000</v>
          </cell>
        </row>
        <row r="961">
          <cell r="U961">
            <v>-5000000</v>
          </cell>
          <cell r="Y961">
            <v>-5000000</v>
          </cell>
        </row>
        <row r="962">
          <cell r="U962">
            <v>-7000000</v>
          </cell>
          <cell r="Y962">
            <v>-7000000</v>
          </cell>
        </row>
        <row r="963">
          <cell r="U963">
            <v>-10000000</v>
          </cell>
          <cell r="Y963">
            <v>-10000000</v>
          </cell>
        </row>
        <row r="964">
          <cell r="U964">
            <v>-2000000</v>
          </cell>
          <cell r="Y964">
            <v>-2000000</v>
          </cell>
        </row>
        <row r="965">
          <cell r="U965">
            <v>-3000000</v>
          </cell>
          <cell r="Y965">
            <v>-3000000</v>
          </cell>
        </row>
        <row r="966">
          <cell r="U966">
            <v>-5000000</v>
          </cell>
          <cell r="Y966">
            <v>-5000000</v>
          </cell>
        </row>
        <row r="967">
          <cell r="U967">
            <v>-15000000</v>
          </cell>
          <cell r="Y967">
            <v>-15000000</v>
          </cell>
        </row>
        <row r="968">
          <cell r="U968">
            <v>-10000000</v>
          </cell>
          <cell r="Y968">
            <v>-10000000</v>
          </cell>
        </row>
        <row r="969">
          <cell r="U969">
            <v>-2000000</v>
          </cell>
          <cell r="Y969">
            <v>-2000000</v>
          </cell>
        </row>
        <row r="970">
          <cell r="U970">
            <v>-25000000</v>
          </cell>
          <cell r="Y970">
            <v>-25000000</v>
          </cell>
        </row>
        <row r="971">
          <cell r="U971">
            <v>-100000000</v>
          </cell>
          <cell r="Y971">
            <v>-100000000</v>
          </cell>
        </row>
        <row r="972">
          <cell r="U972">
            <v>0</v>
          </cell>
          <cell r="Y972">
            <v>0</v>
          </cell>
        </row>
        <row r="973">
          <cell r="U973">
            <v>0</v>
          </cell>
          <cell r="Y973">
            <v>0</v>
          </cell>
        </row>
        <row r="974">
          <cell r="U974">
            <v>0</v>
          </cell>
          <cell r="Y974">
            <v>0</v>
          </cell>
        </row>
        <row r="975">
          <cell r="U975">
            <v>-46000000</v>
          </cell>
          <cell r="Y975">
            <v>-46000000</v>
          </cell>
        </row>
        <row r="976">
          <cell r="U976">
            <v>0</v>
          </cell>
          <cell r="Y976">
            <v>0</v>
          </cell>
        </row>
        <row r="977">
          <cell r="U977">
            <v>0</v>
          </cell>
          <cell r="Y977">
            <v>0</v>
          </cell>
        </row>
        <row r="978">
          <cell r="U978">
            <v>0</v>
          </cell>
          <cell r="Y978">
            <v>0</v>
          </cell>
        </row>
        <row r="979">
          <cell r="U979">
            <v>0</v>
          </cell>
          <cell r="Y979">
            <v>0</v>
          </cell>
        </row>
        <row r="980">
          <cell r="U980">
            <v>0</v>
          </cell>
          <cell r="Y980">
            <v>0</v>
          </cell>
        </row>
        <row r="981">
          <cell r="U981">
            <v>0</v>
          </cell>
          <cell r="Y981">
            <v>0</v>
          </cell>
        </row>
        <row r="982">
          <cell r="U982">
            <v>0</v>
          </cell>
          <cell r="Y982">
            <v>0</v>
          </cell>
        </row>
        <row r="983">
          <cell r="U983">
            <v>-50000000</v>
          </cell>
          <cell r="Y983">
            <v>-50000000</v>
          </cell>
        </row>
        <row r="984">
          <cell r="U984">
            <v>0</v>
          </cell>
          <cell r="Y984">
            <v>0</v>
          </cell>
        </row>
        <row r="985">
          <cell r="U985">
            <v>0</v>
          </cell>
          <cell r="Y985">
            <v>0</v>
          </cell>
        </row>
        <row r="986">
          <cell r="U986">
            <v>0</v>
          </cell>
          <cell r="Y986">
            <v>0</v>
          </cell>
        </row>
        <row r="987">
          <cell r="U987">
            <v>0</v>
          </cell>
          <cell r="Y987">
            <v>0</v>
          </cell>
        </row>
        <row r="988">
          <cell r="U988">
            <v>0</v>
          </cell>
          <cell r="Y988">
            <v>0</v>
          </cell>
        </row>
        <row r="989">
          <cell r="U989">
            <v>-2460919.7400000002</v>
          </cell>
          <cell r="Y989">
            <v>-1211122.3899999999</v>
          </cell>
        </row>
        <row r="990">
          <cell r="U990">
            <v>-55000000</v>
          </cell>
          <cell r="Y990">
            <v>0</v>
          </cell>
        </row>
        <row r="991">
          <cell r="U991">
            <v>-30000000</v>
          </cell>
          <cell r="Y991">
            <v>0</v>
          </cell>
        </row>
        <row r="992">
          <cell r="U992">
            <v>-300000000</v>
          </cell>
          <cell r="Y992">
            <v>-300000000</v>
          </cell>
        </row>
        <row r="993">
          <cell r="U993">
            <v>-200000000</v>
          </cell>
          <cell r="Y993">
            <v>-200000000</v>
          </cell>
        </row>
        <row r="994">
          <cell r="U994">
            <v>-150000000</v>
          </cell>
          <cell r="Y994">
            <v>-150000000</v>
          </cell>
        </row>
        <row r="995">
          <cell r="U995">
            <v>-100000000</v>
          </cell>
          <cell r="Y995">
            <v>-100000000</v>
          </cell>
        </row>
        <row r="996">
          <cell r="U996">
            <v>-225000000</v>
          </cell>
          <cell r="Y996">
            <v>-225000000</v>
          </cell>
        </row>
        <row r="997">
          <cell r="U997">
            <v>-25000000</v>
          </cell>
          <cell r="Y997">
            <v>-25000000</v>
          </cell>
        </row>
        <row r="998">
          <cell r="U998">
            <v>-260000000</v>
          </cell>
          <cell r="Y998">
            <v>-260000000</v>
          </cell>
        </row>
        <row r="999">
          <cell r="U999">
            <v>0</v>
          </cell>
          <cell r="Y999">
            <v>0</v>
          </cell>
        </row>
        <row r="1000">
          <cell r="U1000">
            <v>-138460000</v>
          </cell>
          <cell r="Y1000">
            <v>-138460000</v>
          </cell>
        </row>
        <row r="1001">
          <cell r="U1001">
            <v>-23400000</v>
          </cell>
          <cell r="Y1001">
            <v>-23400000</v>
          </cell>
        </row>
        <row r="1002">
          <cell r="U1002">
            <v>-150000000</v>
          </cell>
          <cell r="Y1002">
            <v>-150000000</v>
          </cell>
        </row>
        <row r="1003">
          <cell r="U1003">
            <v>0</v>
          </cell>
          <cell r="Y1003">
            <v>0</v>
          </cell>
        </row>
        <row r="1004">
          <cell r="U1004">
            <v>-80250000</v>
          </cell>
          <cell r="Y1004">
            <v>-80250000</v>
          </cell>
        </row>
        <row r="1005">
          <cell r="U1005">
            <v>-200000000</v>
          </cell>
          <cell r="Y1005">
            <v>-200000000</v>
          </cell>
        </row>
        <row r="1006">
          <cell r="U1006">
            <v>0</v>
          </cell>
          <cell r="Y1006">
            <v>0</v>
          </cell>
        </row>
        <row r="1007">
          <cell r="U1007">
            <v>-431100</v>
          </cell>
          <cell r="Y1007">
            <v>-431100</v>
          </cell>
        </row>
        <row r="1008">
          <cell r="U1008">
            <v>-1458300</v>
          </cell>
          <cell r="Y1008">
            <v>-1458300</v>
          </cell>
        </row>
        <row r="1009">
          <cell r="U1009">
            <v>0</v>
          </cell>
          <cell r="Y1009">
            <v>0</v>
          </cell>
        </row>
        <row r="1010">
          <cell r="U1010">
            <v>0</v>
          </cell>
          <cell r="Y1010">
            <v>0</v>
          </cell>
        </row>
        <row r="1011">
          <cell r="U1011">
            <v>0</v>
          </cell>
          <cell r="Y1011">
            <v>0</v>
          </cell>
        </row>
        <row r="1012">
          <cell r="U1012">
            <v>0</v>
          </cell>
          <cell r="Y1012">
            <v>0</v>
          </cell>
        </row>
        <row r="1013">
          <cell r="U1013">
            <v>0</v>
          </cell>
          <cell r="Y1013">
            <v>0</v>
          </cell>
        </row>
        <row r="1014">
          <cell r="U1014">
            <v>8453.64</v>
          </cell>
          <cell r="Y1014">
            <v>3622.96</v>
          </cell>
        </row>
        <row r="1015">
          <cell r="U1015">
            <v>-2375000</v>
          </cell>
          <cell r="Y1015">
            <v>-575000</v>
          </cell>
        </row>
        <row r="1016">
          <cell r="U1016">
            <v>0</v>
          </cell>
          <cell r="Y1016">
            <v>0</v>
          </cell>
        </row>
        <row r="1017">
          <cell r="U1017">
            <v>-32621793.93</v>
          </cell>
          <cell r="Y1017">
            <v>-31615260.379999999</v>
          </cell>
        </row>
        <row r="1018">
          <cell r="U1018">
            <v>-75000</v>
          </cell>
          <cell r="Y1018">
            <v>-75000</v>
          </cell>
        </row>
        <row r="1019">
          <cell r="U1019">
            <v>-1495678.39</v>
          </cell>
          <cell r="Y1019">
            <v>-1485186.09</v>
          </cell>
        </row>
        <row r="1020">
          <cell r="U1020">
            <v>-129471.05</v>
          </cell>
          <cell r="Y1020">
            <v>-129471.05</v>
          </cell>
        </row>
        <row r="1021">
          <cell r="U1021">
            <v>-6486.76</v>
          </cell>
          <cell r="Y1021">
            <v>-6486.76</v>
          </cell>
        </row>
        <row r="1022">
          <cell r="U1022">
            <v>-15000</v>
          </cell>
          <cell r="Y1022">
            <v>-15000</v>
          </cell>
        </row>
        <row r="1023">
          <cell r="U1023">
            <v>-57901.38</v>
          </cell>
          <cell r="Y1023">
            <v>-55767.11</v>
          </cell>
        </row>
        <row r="1024">
          <cell r="U1024">
            <v>0</v>
          </cell>
          <cell r="Y1024">
            <v>0</v>
          </cell>
        </row>
        <row r="1025">
          <cell r="U1025">
            <v>-341045.91</v>
          </cell>
          <cell r="Y1025">
            <v>-338647.57</v>
          </cell>
        </row>
        <row r="1026">
          <cell r="U1026">
            <v>-141634.19</v>
          </cell>
          <cell r="Y1026">
            <v>-141634.19</v>
          </cell>
        </row>
        <row r="1027">
          <cell r="U1027">
            <v>-140000</v>
          </cell>
          <cell r="Y1027">
            <v>-140000</v>
          </cell>
        </row>
        <row r="1028">
          <cell r="U1028">
            <v>-10000</v>
          </cell>
          <cell r="Y1028">
            <v>-10000</v>
          </cell>
        </row>
        <row r="1029">
          <cell r="U1029">
            <v>0</v>
          </cell>
          <cell r="Y1029">
            <v>-216063.14</v>
          </cell>
        </row>
        <row r="1030">
          <cell r="U1030">
            <v>-1481763.38</v>
          </cell>
          <cell r="Y1030">
            <v>-1481763.38</v>
          </cell>
        </row>
        <row r="1031">
          <cell r="U1031">
            <v>-530050</v>
          </cell>
          <cell r="Y1031">
            <v>-530050</v>
          </cell>
        </row>
        <row r="1032">
          <cell r="U1032">
            <v>-310025.75</v>
          </cell>
          <cell r="Y1032">
            <v>-313256.52</v>
          </cell>
        </row>
        <row r="1033">
          <cell r="U1033">
            <v>-1038347</v>
          </cell>
          <cell r="Y1033">
            <v>-1049167.5</v>
          </cell>
        </row>
        <row r="1034">
          <cell r="U1034">
            <v>-642079.5</v>
          </cell>
          <cell r="Y1034">
            <v>-648776.5</v>
          </cell>
        </row>
        <row r="1035">
          <cell r="U1035">
            <v>-922535.96</v>
          </cell>
          <cell r="Y1035">
            <v>-928304.78</v>
          </cell>
        </row>
        <row r="1036">
          <cell r="U1036">
            <v>0</v>
          </cell>
          <cell r="Y1036">
            <v>0</v>
          </cell>
        </row>
        <row r="1037">
          <cell r="U1037">
            <v>0</v>
          </cell>
          <cell r="Y1037">
            <v>0</v>
          </cell>
        </row>
        <row r="1038">
          <cell r="U1038">
            <v>0</v>
          </cell>
          <cell r="Y1038">
            <v>0</v>
          </cell>
        </row>
        <row r="1039">
          <cell r="U1039">
            <v>0</v>
          </cell>
          <cell r="Y1039">
            <v>0</v>
          </cell>
        </row>
        <row r="1040">
          <cell r="U1040">
            <v>0</v>
          </cell>
          <cell r="Y1040">
            <v>0</v>
          </cell>
        </row>
        <row r="1041">
          <cell r="U1041">
            <v>0</v>
          </cell>
          <cell r="Y1041">
            <v>0</v>
          </cell>
        </row>
        <row r="1042">
          <cell r="U1042">
            <v>0</v>
          </cell>
          <cell r="Y1042">
            <v>-5000000</v>
          </cell>
        </row>
        <row r="1043">
          <cell r="U1043">
            <v>0</v>
          </cell>
          <cell r="Y1043">
            <v>0</v>
          </cell>
        </row>
        <row r="1044">
          <cell r="U1044">
            <v>0</v>
          </cell>
          <cell r="Y1044">
            <v>0</v>
          </cell>
        </row>
        <row r="1045">
          <cell r="U1045">
            <v>0</v>
          </cell>
          <cell r="Y1045">
            <v>0</v>
          </cell>
        </row>
        <row r="1046">
          <cell r="U1046">
            <v>0</v>
          </cell>
          <cell r="Y1046">
            <v>-17600000</v>
          </cell>
        </row>
        <row r="1047">
          <cell r="U1047">
            <v>0</v>
          </cell>
          <cell r="Y1047">
            <v>0</v>
          </cell>
        </row>
        <row r="1048">
          <cell r="U1048">
            <v>0</v>
          </cell>
          <cell r="Y1048">
            <v>0</v>
          </cell>
        </row>
        <row r="1049">
          <cell r="U1049">
            <v>0</v>
          </cell>
          <cell r="Y1049">
            <v>0</v>
          </cell>
        </row>
        <row r="1050">
          <cell r="U1050">
            <v>0</v>
          </cell>
          <cell r="Y1050">
            <v>0</v>
          </cell>
        </row>
        <row r="1051">
          <cell r="U1051">
            <v>0</v>
          </cell>
          <cell r="Y1051">
            <v>0</v>
          </cell>
        </row>
        <row r="1052">
          <cell r="U1052">
            <v>0</v>
          </cell>
          <cell r="Y1052">
            <v>0</v>
          </cell>
        </row>
        <row r="1053">
          <cell r="U1053">
            <v>0</v>
          </cell>
          <cell r="Y1053">
            <v>0</v>
          </cell>
        </row>
        <row r="1054">
          <cell r="U1054">
            <v>0</v>
          </cell>
          <cell r="Y1054">
            <v>0</v>
          </cell>
        </row>
        <row r="1055">
          <cell r="U1055">
            <v>-2666105.0699999998</v>
          </cell>
          <cell r="Y1055">
            <v>-4864062.66</v>
          </cell>
        </row>
        <row r="1056">
          <cell r="U1056">
            <v>-5821998.9000000004</v>
          </cell>
          <cell r="Y1056">
            <v>-6735119.75</v>
          </cell>
        </row>
        <row r="1057">
          <cell r="U1057">
            <v>-877227.04</v>
          </cell>
          <cell r="Y1057">
            <v>-799610.28</v>
          </cell>
        </row>
        <row r="1058">
          <cell r="U1058">
            <v>-3468655</v>
          </cell>
          <cell r="Y1058">
            <v>-3546162</v>
          </cell>
        </row>
        <row r="1059">
          <cell r="U1059">
            <v>-7432497.5099999998</v>
          </cell>
          <cell r="Y1059">
            <v>-5757644.2000000002</v>
          </cell>
        </row>
        <row r="1060">
          <cell r="U1060">
            <v>-17444278.98</v>
          </cell>
          <cell r="Y1060">
            <v>-13876406.68</v>
          </cell>
        </row>
        <row r="1061">
          <cell r="U1061">
            <v>256495.28</v>
          </cell>
          <cell r="Y1061">
            <v>1984271.05</v>
          </cell>
        </row>
        <row r="1062">
          <cell r="U1062">
            <v>-17397380.879999999</v>
          </cell>
          <cell r="Y1062">
            <v>-23439027.940000001</v>
          </cell>
        </row>
        <row r="1063">
          <cell r="U1063">
            <v>-147808.34</v>
          </cell>
          <cell r="Y1063">
            <v>-748542.4</v>
          </cell>
        </row>
        <row r="1065">
          <cell r="U1065">
            <v>-133164.22</v>
          </cell>
          <cell r="Y1065">
            <v>-133164.22</v>
          </cell>
        </row>
        <row r="1066">
          <cell r="U1066">
            <v>-37249.29</v>
          </cell>
          <cell r="Y1066">
            <v>-41163.93</v>
          </cell>
        </row>
        <row r="1067">
          <cell r="U1067">
            <v>-351286.06</v>
          </cell>
          <cell r="Y1067">
            <v>-136239.1</v>
          </cell>
        </row>
        <row r="1068">
          <cell r="U1068">
            <v>-369.92</v>
          </cell>
          <cell r="Y1068">
            <v>-354.92</v>
          </cell>
        </row>
        <row r="1069">
          <cell r="U1069">
            <v>0</v>
          </cell>
          <cell r="Y1069">
            <v>-872109.04</v>
          </cell>
        </row>
        <row r="1070">
          <cell r="U1070">
            <v>-20693.03</v>
          </cell>
          <cell r="Y1070">
            <v>45715.22</v>
          </cell>
        </row>
        <row r="1071">
          <cell r="U1071">
            <v>1133854.8400000001</v>
          </cell>
          <cell r="Y1071">
            <v>-424.6</v>
          </cell>
        </row>
        <row r="1072">
          <cell r="U1072">
            <v>0</v>
          </cell>
          <cell r="Y1072">
            <v>0</v>
          </cell>
        </row>
        <row r="1073">
          <cell r="U1073">
            <v>-887083.95</v>
          </cell>
          <cell r="Y1073">
            <v>-608965.46</v>
          </cell>
        </row>
        <row r="1074">
          <cell r="U1074">
            <v>-4276780.83</v>
          </cell>
          <cell r="Y1074">
            <v>-3943782.12</v>
          </cell>
        </row>
        <row r="1075">
          <cell r="U1075">
            <v>-51159207.18</v>
          </cell>
          <cell r="Y1075">
            <v>-43154557.549999997</v>
          </cell>
        </row>
        <row r="1076">
          <cell r="U1076">
            <v>-1354.82</v>
          </cell>
          <cell r="Y1076">
            <v>-1342.64</v>
          </cell>
        </row>
        <row r="1077">
          <cell r="U1077">
            <v>0</v>
          </cell>
          <cell r="Y1077">
            <v>0</v>
          </cell>
        </row>
        <row r="1078">
          <cell r="U1078">
            <v>0</v>
          </cell>
          <cell r="Y1078">
            <v>0</v>
          </cell>
        </row>
        <row r="1079">
          <cell r="U1079">
            <v>-341310</v>
          </cell>
          <cell r="Y1079">
            <v>-270820</v>
          </cell>
        </row>
        <row r="1080">
          <cell r="U1080">
            <v>0</v>
          </cell>
          <cell r="Y1080">
            <v>0</v>
          </cell>
        </row>
        <row r="1081">
          <cell r="U1081">
            <v>0</v>
          </cell>
          <cell r="Y1081">
            <v>0</v>
          </cell>
        </row>
        <row r="1082">
          <cell r="U1082">
            <v>0</v>
          </cell>
          <cell r="Y1082">
            <v>0</v>
          </cell>
        </row>
        <row r="1083">
          <cell r="U1083">
            <v>0</v>
          </cell>
          <cell r="Y1083">
            <v>0</v>
          </cell>
        </row>
        <row r="1084">
          <cell r="U1084">
            <v>0</v>
          </cell>
          <cell r="Y1084">
            <v>0</v>
          </cell>
        </row>
        <row r="1085">
          <cell r="U1085">
            <v>-8148653.9100000001</v>
          </cell>
          <cell r="Y1085">
            <v>-7615753.0800000001</v>
          </cell>
        </row>
        <row r="1086">
          <cell r="U1086">
            <v>0</v>
          </cell>
          <cell r="Y1086">
            <v>0</v>
          </cell>
        </row>
        <row r="1087">
          <cell r="U1087">
            <v>0</v>
          </cell>
          <cell r="Y1087">
            <v>0</v>
          </cell>
        </row>
        <row r="1088">
          <cell r="U1088">
            <v>0</v>
          </cell>
          <cell r="Y1088">
            <v>0</v>
          </cell>
        </row>
        <row r="1089">
          <cell r="U1089">
            <v>0</v>
          </cell>
          <cell r="Y1089">
            <v>0</v>
          </cell>
        </row>
        <row r="1090">
          <cell r="U1090">
            <v>0</v>
          </cell>
          <cell r="Y1090">
            <v>0</v>
          </cell>
        </row>
        <row r="1091">
          <cell r="U1091">
            <v>0</v>
          </cell>
          <cell r="Y1091">
            <v>0</v>
          </cell>
        </row>
        <row r="1092">
          <cell r="U1092">
            <v>0</v>
          </cell>
          <cell r="Y1092">
            <v>0</v>
          </cell>
        </row>
        <row r="1093">
          <cell r="U1093">
            <v>0</v>
          </cell>
          <cell r="Y1093">
            <v>0</v>
          </cell>
        </row>
        <row r="1094">
          <cell r="U1094">
            <v>-1379282.52</v>
          </cell>
          <cell r="Y1094">
            <v>-2774936.6</v>
          </cell>
        </row>
        <row r="1095">
          <cell r="U1095">
            <v>0</v>
          </cell>
          <cell r="Y1095">
            <v>0</v>
          </cell>
        </row>
        <row r="1096">
          <cell r="U1096">
            <v>-18075642.48</v>
          </cell>
          <cell r="Y1096">
            <v>-20784054.43</v>
          </cell>
        </row>
        <row r="1097">
          <cell r="U1097">
            <v>0</v>
          </cell>
          <cell r="Y1097">
            <v>0</v>
          </cell>
        </row>
        <row r="1098">
          <cell r="Y1098">
            <v>-9.67</v>
          </cell>
        </row>
        <row r="1099">
          <cell r="Y1099">
            <v>-2091.87</v>
          </cell>
        </row>
        <row r="1100">
          <cell r="Y1100">
            <v>49.23</v>
          </cell>
        </row>
        <row r="1101">
          <cell r="Y1101">
            <v>-1106.19</v>
          </cell>
        </row>
        <row r="1102">
          <cell r="Y1102">
            <v>-85.23</v>
          </cell>
        </row>
        <row r="1103">
          <cell r="Y1103">
            <v>48692.38</v>
          </cell>
        </row>
        <row r="1104">
          <cell r="Y1104">
            <v>59.37</v>
          </cell>
        </row>
        <row r="1105">
          <cell r="Y1105">
            <v>32</v>
          </cell>
        </row>
        <row r="1106">
          <cell r="U1106">
            <v>-3133856.12</v>
          </cell>
          <cell r="Y1106">
            <v>-2949599.57</v>
          </cell>
        </row>
        <row r="1107">
          <cell r="U1107">
            <v>-626464.07999999996</v>
          </cell>
          <cell r="Y1107">
            <v>-281432.27</v>
          </cell>
        </row>
        <row r="1108">
          <cell r="Y1108">
            <v>-82490.210000000006</v>
          </cell>
        </row>
        <row r="1109">
          <cell r="Y1109">
            <v>-3038.5</v>
          </cell>
        </row>
        <row r="1111">
          <cell r="U1111">
            <v>119.47</v>
          </cell>
          <cell r="Y1111">
            <v>2584.4899999999998</v>
          </cell>
        </row>
        <row r="1112">
          <cell r="U1112">
            <v>-200000</v>
          </cell>
          <cell r="Y1112">
            <v>-200000</v>
          </cell>
        </row>
        <row r="1113">
          <cell r="U1113">
            <v>-195946.22</v>
          </cell>
          <cell r="Y1113">
            <v>-207756.46</v>
          </cell>
        </row>
        <row r="1114">
          <cell r="U1114">
            <v>-16642856.48</v>
          </cell>
          <cell r="Y1114">
            <v>-16175571.369999999</v>
          </cell>
        </row>
        <row r="1115">
          <cell r="U1115">
            <v>-1710786.89</v>
          </cell>
          <cell r="Y1115">
            <v>-4007509.79</v>
          </cell>
        </row>
        <row r="1116">
          <cell r="U1116">
            <v>-4015982.49</v>
          </cell>
          <cell r="Y1116">
            <v>-496830.23</v>
          </cell>
        </row>
        <row r="1117">
          <cell r="Y1117">
            <v>-233</v>
          </cell>
        </row>
        <row r="1118">
          <cell r="U1118">
            <v>-42465.51</v>
          </cell>
          <cell r="Y1118">
            <v>4715.1000000000004</v>
          </cell>
        </row>
        <row r="1119">
          <cell r="U1119">
            <v>-95050.54</v>
          </cell>
          <cell r="Y1119">
            <v>-69569.070000000007</v>
          </cell>
        </row>
        <row r="1120">
          <cell r="U1120">
            <v>0</v>
          </cell>
          <cell r="Y1120">
            <v>-38326.620000000003</v>
          </cell>
        </row>
        <row r="1121">
          <cell r="U1121">
            <v>-17905.79</v>
          </cell>
          <cell r="Y1121">
            <v>-17521.650000000001</v>
          </cell>
        </row>
        <row r="1122">
          <cell r="U1122">
            <v>-59701.31</v>
          </cell>
          <cell r="Y1122">
            <v>-63381.22</v>
          </cell>
        </row>
        <row r="1123">
          <cell r="U1123">
            <v>-4466.26</v>
          </cell>
          <cell r="Y1123">
            <v>-3337.55</v>
          </cell>
        </row>
        <row r="1124">
          <cell r="U1124">
            <v>9.94</v>
          </cell>
          <cell r="Y1124">
            <v>15.05</v>
          </cell>
        </row>
        <row r="1125">
          <cell r="U1125">
            <v>3183.44</v>
          </cell>
          <cell r="Y1125">
            <v>4026.66</v>
          </cell>
        </row>
        <row r="1126">
          <cell r="U1126">
            <v>0</v>
          </cell>
          <cell r="Y1126">
            <v>0</v>
          </cell>
        </row>
        <row r="1127">
          <cell r="U1127">
            <v>0</v>
          </cell>
          <cell r="Y1127">
            <v>0</v>
          </cell>
        </row>
        <row r="1128">
          <cell r="U1128">
            <v>0</v>
          </cell>
          <cell r="Y1128">
            <v>0</v>
          </cell>
        </row>
        <row r="1129">
          <cell r="U1129">
            <v>0</v>
          </cell>
          <cell r="Y1129">
            <v>0</v>
          </cell>
        </row>
        <row r="1130">
          <cell r="U1130">
            <v>0</v>
          </cell>
          <cell r="Y1130">
            <v>0</v>
          </cell>
        </row>
        <row r="1131">
          <cell r="U1131">
            <v>0</v>
          </cell>
          <cell r="Y1131">
            <v>0</v>
          </cell>
        </row>
        <row r="1132">
          <cell r="U1132">
            <v>9724.5</v>
          </cell>
          <cell r="Y1132">
            <v>-1850.56</v>
          </cell>
        </row>
        <row r="1133">
          <cell r="U1133">
            <v>-13885.64</v>
          </cell>
          <cell r="Y1133">
            <v>-273.95999999999998</v>
          </cell>
        </row>
        <row r="1134">
          <cell r="U1134">
            <v>-16632.57</v>
          </cell>
          <cell r="Y1134">
            <v>273143.84000000003</v>
          </cell>
        </row>
        <row r="1135">
          <cell r="U1135">
            <v>0</v>
          </cell>
          <cell r="Y1135">
            <v>-764.86</v>
          </cell>
        </row>
        <row r="1136">
          <cell r="U1136">
            <v>-7647.34</v>
          </cell>
          <cell r="Y1136">
            <v>-7651.62</v>
          </cell>
        </row>
        <row r="1137">
          <cell r="U1137">
            <v>-403.26</v>
          </cell>
          <cell r="Y1137">
            <v>-211.69</v>
          </cell>
        </row>
        <row r="1138">
          <cell r="U1138">
            <v>-2000</v>
          </cell>
          <cell r="Y1138">
            <v>-2000</v>
          </cell>
        </row>
        <row r="1139">
          <cell r="U1139">
            <v>-855680.96</v>
          </cell>
          <cell r="Y1139">
            <v>-854449.44</v>
          </cell>
        </row>
        <row r="1140">
          <cell r="U1140">
            <v>0</v>
          </cell>
          <cell r="Y1140">
            <v>0</v>
          </cell>
        </row>
        <row r="1141">
          <cell r="U1141">
            <v>0</v>
          </cell>
          <cell r="Y1141">
            <v>0</v>
          </cell>
        </row>
        <row r="1142">
          <cell r="U1142">
            <v>-1328195.01</v>
          </cell>
          <cell r="Y1142">
            <v>-1100721.01</v>
          </cell>
        </row>
        <row r="1143">
          <cell r="U1143">
            <v>0</v>
          </cell>
          <cell r="Y1143">
            <v>0</v>
          </cell>
        </row>
        <row r="1144">
          <cell r="U1144">
            <v>0</v>
          </cell>
          <cell r="Y1144">
            <v>0</v>
          </cell>
        </row>
        <row r="1145">
          <cell r="U1145">
            <v>0</v>
          </cell>
          <cell r="Y1145">
            <v>0</v>
          </cell>
        </row>
        <row r="1146">
          <cell r="U1146">
            <v>-3168885.78</v>
          </cell>
          <cell r="Y1146">
            <v>-3367928.11</v>
          </cell>
        </row>
        <row r="1147">
          <cell r="U1147">
            <v>-8568163.8300000001</v>
          </cell>
          <cell r="Y1147">
            <v>-8518632.7899999991</v>
          </cell>
        </row>
        <row r="1148">
          <cell r="U1148">
            <v>0</v>
          </cell>
          <cell r="Y1148">
            <v>-595749</v>
          </cell>
        </row>
        <row r="1149">
          <cell r="U1149">
            <v>0</v>
          </cell>
          <cell r="Y1149">
            <v>0</v>
          </cell>
        </row>
        <row r="1150">
          <cell r="U1150">
            <v>0</v>
          </cell>
          <cell r="Y1150">
            <v>0</v>
          </cell>
        </row>
        <row r="1151">
          <cell r="U1151">
            <v>-24292959.350000001</v>
          </cell>
          <cell r="Y1151">
            <v>-7632146.3499999996</v>
          </cell>
        </row>
        <row r="1152">
          <cell r="U1152">
            <v>0</v>
          </cell>
          <cell r="Y1152">
            <v>0</v>
          </cell>
        </row>
        <row r="1153">
          <cell r="U1153">
            <v>-86.79</v>
          </cell>
          <cell r="Y1153">
            <v>-86.79</v>
          </cell>
        </row>
        <row r="1154">
          <cell r="U1154">
            <v>-237346.76</v>
          </cell>
          <cell r="Y1154">
            <v>-48075.51</v>
          </cell>
        </row>
        <row r="1155">
          <cell r="U1155">
            <v>-343.67</v>
          </cell>
          <cell r="Y1155">
            <v>-343.67</v>
          </cell>
        </row>
        <row r="1156">
          <cell r="U1156">
            <v>-418675.17</v>
          </cell>
          <cell r="Y1156">
            <v>-184283.39</v>
          </cell>
        </row>
        <row r="1157">
          <cell r="U1157">
            <v>-8678.4599999999991</v>
          </cell>
          <cell r="Y1157">
            <v>-8678.4599999999991</v>
          </cell>
        </row>
        <row r="1158">
          <cell r="U1158">
            <v>0</v>
          </cell>
          <cell r="Y1158">
            <v>0</v>
          </cell>
        </row>
        <row r="1159">
          <cell r="U1159">
            <v>-20644676.460000001</v>
          </cell>
          <cell r="Y1159">
            <v>-25905547.52</v>
          </cell>
        </row>
        <row r="1160">
          <cell r="U1160">
            <v>-7556434.2000000002</v>
          </cell>
          <cell r="Y1160">
            <v>-6442076.8499999996</v>
          </cell>
        </row>
        <row r="1161">
          <cell r="U1161">
            <v>153140.15</v>
          </cell>
          <cell r="Y1161">
            <v>-160000</v>
          </cell>
        </row>
        <row r="1162">
          <cell r="U1162">
            <v>-10549809.33</v>
          </cell>
          <cell r="Y1162">
            <v>-14480499.33</v>
          </cell>
        </row>
        <row r="1163">
          <cell r="U1163">
            <v>0</v>
          </cell>
          <cell r="Y1163">
            <v>-628.34</v>
          </cell>
        </row>
        <row r="1164">
          <cell r="U1164">
            <v>-3049626.86</v>
          </cell>
          <cell r="Y1164">
            <v>-4058800.17</v>
          </cell>
        </row>
        <row r="1165">
          <cell r="U1165">
            <v>0</v>
          </cell>
          <cell r="Y1165">
            <v>0</v>
          </cell>
        </row>
        <row r="1166">
          <cell r="U1166">
            <v>0</v>
          </cell>
          <cell r="Y1166">
            <v>0</v>
          </cell>
        </row>
        <row r="1167">
          <cell r="U1167">
            <v>-138091.04</v>
          </cell>
          <cell r="Y1167">
            <v>-354245.41</v>
          </cell>
        </row>
        <row r="1168">
          <cell r="U1168">
            <v>149105</v>
          </cell>
          <cell r="Y1168">
            <v>90105</v>
          </cell>
        </row>
        <row r="1169">
          <cell r="U1169">
            <v>-3787682.52</v>
          </cell>
          <cell r="Y1169">
            <v>-3914951.89</v>
          </cell>
        </row>
        <row r="1170">
          <cell r="U1170">
            <v>-1898471.83</v>
          </cell>
          <cell r="Y1170">
            <v>-1081876.97</v>
          </cell>
        </row>
        <row r="1171">
          <cell r="U1171">
            <v>0</v>
          </cell>
          <cell r="Y1171">
            <v>0</v>
          </cell>
        </row>
        <row r="1172">
          <cell r="U1172">
            <v>-2523522.85</v>
          </cell>
          <cell r="Y1172">
            <v>-1203625.71</v>
          </cell>
        </row>
        <row r="1173">
          <cell r="U1173">
            <v>0</v>
          </cell>
          <cell r="Y1173">
            <v>0</v>
          </cell>
        </row>
        <row r="1174">
          <cell r="U1174">
            <v>0</v>
          </cell>
          <cell r="Y1174">
            <v>0</v>
          </cell>
        </row>
        <row r="1175">
          <cell r="U1175">
            <v>-1233</v>
          </cell>
          <cell r="Y1175">
            <v>-1212.97</v>
          </cell>
        </row>
        <row r="1176">
          <cell r="U1176">
            <v>-161438.74</v>
          </cell>
          <cell r="Y1176">
            <v>-346598.09</v>
          </cell>
        </row>
        <row r="1177">
          <cell r="U1177">
            <v>-78274.600000000006</v>
          </cell>
          <cell r="Y1177">
            <v>-291966.03999999998</v>
          </cell>
        </row>
        <row r="1178">
          <cell r="U1178">
            <v>-72756.22</v>
          </cell>
          <cell r="Y1178">
            <v>-98328</v>
          </cell>
        </row>
        <row r="1179">
          <cell r="U1179">
            <v>-1821531</v>
          </cell>
          <cell r="Y1179">
            <v>-1560718</v>
          </cell>
        </row>
        <row r="1180">
          <cell r="U1180">
            <v>396.84</v>
          </cell>
          <cell r="Y1180">
            <v>-1432.34</v>
          </cell>
        </row>
        <row r="1181">
          <cell r="U1181">
            <v>-361.68</v>
          </cell>
          <cell r="Y1181">
            <v>-355.8</v>
          </cell>
        </row>
        <row r="1182">
          <cell r="U1182">
            <v>-692832.05</v>
          </cell>
          <cell r="Y1182">
            <v>-239996.1</v>
          </cell>
        </row>
        <row r="1183">
          <cell r="U1183">
            <v>0</v>
          </cell>
          <cell r="Y1183">
            <v>0</v>
          </cell>
        </row>
        <row r="1184">
          <cell r="U1184">
            <v>0</v>
          </cell>
          <cell r="Y1184">
            <v>0</v>
          </cell>
        </row>
        <row r="1185">
          <cell r="U1185">
            <v>0</v>
          </cell>
          <cell r="Y1185">
            <v>0</v>
          </cell>
        </row>
        <row r="1186">
          <cell r="U1186">
            <v>0</v>
          </cell>
          <cell r="Y1186">
            <v>0</v>
          </cell>
        </row>
        <row r="1187">
          <cell r="U1187">
            <v>-398750</v>
          </cell>
          <cell r="Y1187">
            <v>-1196250</v>
          </cell>
        </row>
        <row r="1188">
          <cell r="U1188">
            <v>0</v>
          </cell>
          <cell r="Y1188">
            <v>0</v>
          </cell>
        </row>
        <row r="1189">
          <cell r="U1189">
            <v>0</v>
          </cell>
          <cell r="Y1189">
            <v>0</v>
          </cell>
        </row>
        <row r="1190">
          <cell r="U1190">
            <v>0</v>
          </cell>
          <cell r="Y1190">
            <v>0</v>
          </cell>
        </row>
        <row r="1191">
          <cell r="U1191">
            <v>0</v>
          </cell>
          <cell r="Y1191">
            <v>0</v>
          </cell>
        </row>
        <row r="1192">
          <cell r="U1192">
            <v>0</v>
          </cell>
          <cell r="Y1192">
            <v>0</v>
          </cell>
        </row>
        <row r="1193">
          <cell r="U1193">
            <v>0</v>
          </cell>
          <cell r="Y1193">
            <v>0</v>
          </cell>
        </row>
        <row r="1194">
          <cell r="U1194">
            <v>0</v>
          </cell>
          <cell r="Y1194">
            <v>0</v>
          </cell>
        </row>
        <row r="1195">
          <cell r="U1195">
            <v>0</v>
          </cell>
          <cell r="Y1195">
            <v>0</v>
          </cell>
        </row>
        <row r="1196">
          <cell r="U1196">
            <v>0</v>
          </cell>
          <cell r="Y1196">
            <v>0</v>
          </cell>
        </row>
        <row r="1197">
          <cell r="U1197">
            <v>0</v>
          </cell>
          <cell r="Y1197">
            <v>0</v>
          </cell>
        </row>
        <row r="1198">
          <cell r="U1198">
            <v>0</v>
          </cell>
          <cell r="Y1198">
            <v>0</v>
          </cell>
        </row>
        <row r="1199">
          <cell r="U1199">
            <v>0</v>
          </cell>
          <cell r="Y1199">
            <v>0</v>
          </cell>
        </row>
        <row r="1200">
          <cell r="U1200">
            <v>0</v>
          </cell>
          <cell r="Y1200">
            <v>0</v>
          </cell>
        </row>
        <row r="1201">
          <cell r="U1201">
            <v>0</v>
          </cell>
          <cell r="Y1201">
            <v>0</v>
          </cell>
        </row>
        <row r="1202">
          <cell r="U1202">
            <v>0</v>
          </cell>
          <cell r="Y1202">
            <v>0</v>
          </cell>
        </row>
        <row r="1203">
          <cell r="U1203">
            <v>-85706.01</v>
          </cell>
          <cell r="Y1203">
            <v>-47614.33</v>
          </cell>
        </row>
        <row r="1204">
          <cell r="U1204">
            <v>0</v>
          </cell>
          <cell r="Y1204">
            <v>0</v>
          </cell>
        </row>
        <row r="1205">
          <cell r="U1205">
            <v>0</v>
          </cell>
          <cell r="Y1205">
            <v>0</v>
          </cell>
        </row>
        <row r="1206">
          <cell r="U1206">
            <v>-76837.5</v>
          </cell>
          <cell r="Y1206">
            <v>-42687.5</v>
          </cell>
        </row>
        <row r="1207">
          <cell r="U1207">
            <v>0</v>
          </cell>
          <cell r="Y1207">
            <v>0</v>
          </cell>
        </row>
        <row r="1208">
          <cell r="U1208">
            <v>-24412.5</v>
          </cell>
          <cell r="Y1208">
            <v>-13562.5</v>
          </cell>
        </row>
        <row r="1209">
          <cell r="U1209">
            <v>0</v>
          </cell>
          <cell r="Y1209">
            <v>0</v>
          </cell>
        </row>
        <row r="1210">
          <cell r="U1210">
            <v>0</v>
          </cell>
          <cell r="Y1210">
            <v>0</v>
          </cell>
        </row>
        <row r="1211">
          <cell r="U1211">
            <v>0</v>
          </cell>
          <cell r="Y1211">
            <v>0</v>
          </cell>
        </row>
        <row r="1212">
          <cell r="U1212">
            <v>-258750</v>
          </cell>
          <cell r="Y1212">
            <v>-143750</v>
          </cell>
        </row>
        <row r="1213">
          <cell r="U1213">
            <v>-207599.76</v>
          </cell>
          <cell r="Y1213">
            <v>-115333.08</v>
          </cell>
        </row>
        <row r="1214">
          <cell r="U1214">
            <v>-77850</v>
          </cell>
          <cell r="Y1214">
            <v>-43250</v>
          </cell>
        </row>
        <row r="1215">
          <cell r="U1215">
            <v>-519750</v>
          </cell>
          <cell r="Y1215">
            <v>-288750</v>
          </cell>
        </row>
        <row r="1216">
          <cell r="U1216">
            <v>-526500</v>
          </cell>
          <cell r="Y1216">
            <v>-292500</v>
          </cell>
        </row>
        <row r="1217">
          <cell r="U1217">
            <v>-131999.76</v>
          </cell>
          <cell r="Y1217">
            <v>-73333.08</v>
          </cell>
        </row>
        <row r="1218">
          <cell r="U1218">
            <v>-186899.76</v>
          </cell>
          <cell r="Y1218">
            <v>-103833.08</v>
          </cell>
        </row>
        <row r="1219">
          <cell r="U1219">
            <v>-275625</v>
          </cell>
          <cell r="Y1219">
            <v>-153125</v>
          </cell>
        </row>
        <row r="1220">
          <cell r="U1220">
            <v>-55200.24</v>
          </cell>
          <cell r="Y1220">
            <v>-30666.92</v>
          </cell>
        </row>
        <row r="1221">
          <cell r="U1221">
            <v>-74362.5</v>
          </cell>
          <cell r="Y1221">
            <v>-41312.5</v>
          </cell>
        </row>
        <row r="1222">
          <cell r="U1222">
            <v>-124124.76</v>
          </cell>
          <cell r="Y1222">
            <v>-68958.080000000002</v>
          </cell>
        </row>
        <row r="1223">
          <cell r="U1223">
            <v>-402187.5</v>
          </cell>
          <cell r="Y1223">
            <v>-223437.5</v>
          </cell>
        </row>
        <row r="1224">
          <cell r="U1224">
            <v>-246749.76</v>
          </cell>
          <cell r="Y1224">
            <v>-137083.07999999999</v>
          </cell>
        </row>
        <row r="1225">
          <cell r="U1225">
            <v>-54000</v>
          </cell>
          <cell r="Y1225">
            <v>-30000</v>
          </cell>
        </row>
        <row r="1226">
          <cell r="U1226">
            <v>-84790.8</v>
          </cell>
          <cell r="Y1226">
            <v>-763124.12</v>
          </cell>
        </row>
        <row r="1227">
          <cell r="U1227">
            <v>-322915.84000000003</v>
          </cell>
          <cell r="Y1227">
            <v>-2906249.16</v>
          </cell>
        </row>
        <row r="1228">
          <cell r="U1228">
            <v>0</v>
          </cell>
          <cell r="Y1228">
            <v>0</v>
          </cell>
        </row>
        <row r="1229">
          <cell r="U1229">
            <v>0</v>
          </cell>
          <cell r="Y1229">
            <v>0</v>
          </cell>
        </row>
        <row r="1230">
          <cell r="U1230">
            <v>0</v>
          </cell>
          <cell r="Y1230">
            <v>0</v>
          </cell>
        </row>
        <row r="1231">
          <cell r="U1231">
            <v>-154483.44</v>
          </cell>
          <cell r="Y1231">
            <v>-1390350.12</v>
          </cell>
        </row>
        <row r="1232">
          <cell r="U1232">
            <v>0</v>
          </cell>
          <cell r="Y1232">
            <v>0</v>
          </cell>
        </row>
        <row r="1233">
          <cell r="U1233">
            <v>0</v>
          </cell>
          <cell r="Y1233">
            <v>0</v>
          </cell>
        </row>
        <row r="1234">
          <cell r="U1234">
            <v>0</v>
          </cell>
          <cell r="Y1234">
            <v>0</v>
          </cell>
        </row>
        <row r="1235">
          <cell r="U1235">
            <v>0</v>
          </cell>
          <cell r="Y1235">
            <v>0</v>
          </cell>
        </row>
        <row r="1236">
          <cell r="U1236">
            <v>0</v>
          </cell>
          <cell r="Y1236">
            <v>0</v>
          </cell>
        </row>
        <row r="1237">
          <cell r="U1237">
            <v>0</v>
          </cell>
          <cell r="Y1237">
            <v>0</v>
          </cell>
        </row>
        <row r="1238">
          <cell r="U1238">
            <v>0</v>
          </cell>
          <cell r="Y1238">
            <v>0</v>
          </cell>
        </row>
        <row r="1239">
          <cell r="U1239">
            <v>-1122965.32</v>
          </cell>
          <cell r="Y1239">
            <v>-481298.64</v>
          </cell>
        </row>
        <row r="1240">
          <cell r="U1240">
            <v>0</v>
          </cell>
          <cell r="Y1240">
            <v>0</v>
          </cell>
        </row>
        <row r="1241">
          <cell r="U1241">
            <v>0</v>
          </cell>
          <cell r="Y1241">
            <v>0</v>
          </cell>
        </row>
        <row r="1242">
          <cell r="U1242">
            <v>0</v>
          </cell>
          <cell r="Y1242">
            <v>0</v>
          </cell>
        </row>
        <row r="1243">
          <cell r="U1243">
            <v>0</v>
          </cell>
          <cell r="Y1243">
            <v>0</v>
          </cell>
        </row>
        <row r="1244">
          <cell r="U1244">
            <v>0</v>
          </cell>
          <cell r="Y1244">
            <v>0</v>
          </cell>
        </row>
        <row r="1245">
          <cell r="U1245">
            <v>-1179062.5</v>
          </cell>
          <cell r="Y1245">
            <v>0</v>
          </cell>
        </row>
        <row r="1246">
          <cell r="U1246">
            <v>-682500</v>
          </cell>
          <cell r="Y1246">
            <v>0</v>
          </cell>
        </row>
        <row r="1247">
          <cell r="U1247">
            <v>-2752240.68</v>
          </cell>
          <cell r="Y1247">
            <v>-1651344.45</v>
          </cell>
        </row>
        <row r="1248">
          <cell r="U1248">
            <v>-62309.18</v>
          </cell>
          <cell r="Y1248">
            <v>-151364.19</v>
          </cell>
        </row>
        <row r="1249">
          <cell r="U1249">
            <v>-13227.42</v>
          </cell>
          <cell r="Y1249">
            <v>-13019.53</v>
          </cell>
        </row>
        <row r="1250">
          <cell r="U1250">
            <v>-18925.72</v>
          </cell>
          <cell r="Y1250">
            <v>-3785.15</v>
          </cell>
        </row>
        <row r="1251">
          <cell r="U1251">
            <v>0</v>
          </cell>
          <cell r="Y1251">
            <v>0</v>
          </cell>
        </row>
        <row r="1252">
          <cell r="U1252">
            <v>0</v>
          </cell>
          <cell r="Y1252">
            <v>0</v>
          </cell>
        </row>
        <row r="1253">
          <cell r="U1253">
            <v>-403750</v>
          </cell>
          <cell r="Y1253">
            <v>-3633750</v>
          </cell>
        </row>
        <row r="1254">
          <cell r="U1254">
            <v>-291666.46000000002</v>
          </cell>
          <cell r="Y1254">
            <v>-2624999.7799999998</v>
          </cell>
        </row>
        <row r="1255">
          <cell r="U1255">
            <v>30005.200000000001</v>
          </cell>
          <cell r="Y1255">
            <v>10944.28</v>
          </cell>
        </row>
        <row r="1256">
          <cell r="U1256">
            <v>-5797.97</v>
          </cell>
          <cell r="Y1256">
            <v>-1240.1600000000001</v>
          </cell>
        </row>
        <row r="1257">
          <cell r="U1257">
            <v>-1684999.81</v>
          </cell>
          <cell r="Y1257">
            <v>-6178333.1299999999</v>
          </cell>
        </row>
        <row r="1258">
          <cell r="U1258">
            <v>-61504.03</v>
          </cell>
          <cell r="Y1258">
            <v>-61504.03</v>
          </cell>
        </row>
        <row r="1259">
          <cell r="U1259">
            <v>-111971.88</v>
          </cell>
          <cell r="Y1259">
            <v>-96704.72</v>
          </cell>
        </row>
        <row r="1260">
          <cell r="U1260">
            <v>-746250</v>
          </cell>
          <cell r="Y1260">
            <v>-6716250</v>
          </cell>
        </row>
        <row r="1261">
          <cell r="U1261">
            <v>-79270.87</v>
          </cell>
          <cell r="Y1261">
            <v>-713437.55</v>
          </cell>
        </row>
        <row r="1262">
          <cell r="U1262">
            <v>0</v>
          </cell>
          <cell r="Y1262">
            <v>0</v>
          </cell>
        </row>
        <row r="1263">
          <cell r="U1263">
            <v>-2632500</v>
          </cell>
          <cell r="Y1263">
            <v>-9652500</v>
          </cell>
        </row>
        <row r="1264">
          <cell r="U1264">
            <v>0</v>
          </cell>
          <cell r="Y1264">
            <v>0</v>
          </cell>
        </row>
        <row r="1265">
          <cell r="U1265">
            <v>-9163916.7100000009</v>
          </cell>
          <cell r="Y1265">
            <v>-5831583.3899999997</v>
          </cell>
        </row>
        <row r="1266">
          <cell r="U1266">
            <v>0</v>
          </cell>
          <cell r="Y1266">
            <v>0</v>
          </cell>
        </row>
        <row r="1267">
          <cell r="U1267">
            <v>-1400000</v>
          </cell>
          <cell r="Y1267">
            <v>-2800000</v>
          </cell>
        </row>
        <row r="1268">
          <cell r="U1268">
            <v>0</v>
          </cell>
          <cell r="Y1268">
            <v>0</v>
          </cell>
        </row>
        <row r="1269">
          <cell r="U1269">
            <v>-1153833.3799999999</v>
          </cell>
          <cell r="Y1269">
            <v>-3461500.06</v>
          </cell>
        </row>
        <row r="1270">
          <cell r="U1270">
            <v>-198900</v>
          </cell>
          <cell r="Y1270">
            <v>-596700</v>
          </cell>
        </row>
        <row r="1271">
          <cell r="Y1271">
            <v>-506666.66</v>
          </cell>
        </row>
        <row r="1272">
          <cell r="U1272">
            <v>0</v>
          </cell>
          <cell r="Y1272">
            <v>0</v>
          </cell>
        </row>
        <row r="1273">
          <cell r="U1273">
            <v>0</v>
          </cell>
          <cell r="Y1273">
            <v>0</v>
          </cell>
        </row>
        <row r="1274">
          <cell r="U1274">
            <v>-2101875</v>
          </cell>
          <cell r="Y1274">
            <v>-1261125</v>
          </cell>
        </row>
        <row r="1275">
          <cell r="U1275">
            <v>0</v>
          </cell>
          <cell r="Y1275">
            <v>0</v>
          </cell>
        </row>
        <row r="1276">
          <cell r="U1276">
            <v>0</v>
          </cell>
          <cell r="Y1276">
            <v>0</v>
          </cell>
        </row>
        <row r="1277">
          <cell r="U1277">
            <v>-268627.09999999998</v>
          </cell>
          <cell r="Y1277">
            <v>-57986.93</v>
          </cell>
        </row>
        <row r="1278">
          <cell r="U1278">
            <v>-339990.86</v>
          </cell>
          <cell r="Y1278">
            <v>-150719.60999999999</v>
          </cell>
        </row>
        <row r="1279">
          <cell r="U1279">
            <v>-59182.64</v>
          </cell>
          <cell r="Y1279">
            <v>-62516.55</v>
          </cell>
        </row>
        <row r="1280">
          <cell r="U1280">
            <v>0</v>
          </cell>
          <cell r="Y1280">
            <v>0</v>
          </cell>
        </row>
        <row r="1281">
          <cell r="U1281">
            <v>0</v>
          </cell>
          <cell r="Y1281">
            <v>0</v>
          </cell>
        </row>
        <row r="1282">
          <cell r="U1282">
            <v>0</v>
          </cell>
          <cell r="Y1282">
            <v>0</v>
          </cell>
        </row>
        <row r="1283">
          <cell r="U1283">
            <v>0</v>
          </cell>
          <cell r="Y1283">
            <v>0</v>
          </cell>
        </row>
        <row r="1284">
          <cell r="U1284">
            <v>0</v>
          </cell>
          <cell r="Y1284">
            <v>0</v>
          </cell>
        </row>
        <row r="1288">
          <cell r="U1288">
            <v>0</v>
          </cell>
          <cell r="Y1288">
            <v>0</v>
          </cell>
        </row>
        <row r="1289">
          <cell r="U1289">
            <v>0</v>
          </cell>
          <cell r="Y1289">
            <v>0</v>
          </cell>
        </row>
        <row r="1290">
          <cell r="U1290">
            <v>0</v>
          </cell>
          <cell r="Y1290">
            <v>0</v>
          </cell>
        </row>
        <row r="1291">
          <cell r="U1291">
            <v>0</v>
          </cell>
          <cell r="Y1291">
            <v>0</v>
          </cell>
        </row>
        <row r="1292">
          <cell r="U1292">
            <v>0</v>
          </cell>
          <cell r="Y1292">
            <v>0</v>
          </cell>
        </row>
        <row r="1293">
          <cell r="U1293">
            <v>-1099517.68</v>
          </cell>
          <cell r="Y1293">
            <v>-144722.4</v>
          </cell>
        </row>
        <row r="1294">
          <cell r="U1294">
            <v>-956226.32</v>
          </cell>
          <cell r="Y1294">
            <v>-1639800.32</v>
          </cell>
        </row>
        <row r="1295">
          <cell r="U1295">
            <v>-48048.45</v>
          </cell>
          <cell r="Y1295">
            <v>0</v>
          </cell>
        </row>
        <row r="1296">
          <cell r="U1296">
            <v>-182089.08</v>
          </cell>
          <cell r="Y1296">
            <v>-182695.02</v>
          </cell>
        </row>
        <row r="1297">
          <cell r="U1297">
            <v>-182089.08</v>
          </cell>
          <cell r="Y1297">
            <v>-182695.02</v>
          </cell>
        </row>
        <row r="1298">
          <cell r="U1298">
            <v>-30945.599999999999</v>
          </cell>
          <cell r="Y1298">
            <v>-53337.02</v>
          </cell>
        </row>
        <row r="1299">
          <cell r="U1299">
            <v>-30945.599999999999</v>
          </cell>
          <cell r="Y1299">
            <v>-53337.01</v>
          </cell>
        </row>
        <row r="1300">
          <cell r="U1300">
            <v>-64953.72</v>
          </cell>
          <cell r="Y1300">
            <v>0</v>
          </cell>
        </row>
        <row r="1301">
          <cell r="U1301">
            <v>0</v>
          </cell>
          <cell r="Y1301">
            <v>0</v>
          </cell>
        </row>
        <row r="1302">
          <cell r="U1302">
            <v>-1143255.6499999999</v>
          </cell>
          <cell r="Y1302">
            <v>-1224133.8999999999</v>
          </cell>
        </row>
        <row r="1303">
          <cell r="U1303">
            <v>0</v>
          </cell>
          <cell r="Y1303">
            <v>0</v>
          </cell>
        </row>
        <row r="1304">
          <cell r="U1304">
            <v>0</v>
          </cell>
          <cell r="Y1304">
            <v>0</v>
          </cell>
        </row>
        <row r="1305">
          <cell r="U1305">
            <v>-233331</v>
          </cell>
          <cell r="Y1305">
            <v>-240545</v>
          </cell>
        </row>
        <row r="1306">
          <cell r="U1306">
            <v>-188846.94</v>
          </cell>
          <cell r="Y1306">
            <v>-185417.8</v>
          </cell>
        </row>
        <row r="1307">
          <cell r="U1307">
            <v>-676432.27</v>
          </cell>
          <cell r="Y1307">
            <v>-929170.27</v>
          </cell>
        </row>
        <row r="1308">
          <cell r="U1308">
            <v>-880581.09</v>
          </cell>
          <cell r="Y1308">
            <v>-1185278.72</v>
          </cell>
        </row>
        <row r="1310">
          <cell r="U1310">
            <v>-714621.02</v>
          </cell>
          <cell r="Y1310">
            <v>-685860.49</v>
          </cell>
        </row>
        <row r="1311">
          <cell r="U1311">
            <v>-82819.05</v>
          </cell>
          <cell r="Y1311">
            <v>-166496.20000000001</v>
          </cell>
        </row>
        <row r="1312">
          <cell r="U1312">
            <v>0</v>
          </cell>
          <cell r="Y1312">
            <v>0</v>
          </cell>
        </row>
        <row r="1313">
          <cell r="U1313">
            <v>0</v>
          </cell>
          <cell r="Y1313">
            <v>0</v>
          </cell>
        </row>
        <row r="1314">
          <cell r="U1314">
            <v>0</v>
          </cell>
          <cell r="Y1314">
            <v>0</v>
          </cell>
        </row>
        <row r="1315">
          <cell r="U1315">
            <v>0</v>
          </cell>
          <cell r="Y1315">
            <v>0</v>
          </cell>
        </row>
        <row r="1316">
          <cell r="U1316">
            <v>0</v>
          </cell>
          <cell r="Y1316">
            <v>0</v>
          </cell>
        </row>
        <row r="1317">
          <cell r="U1317">
            <v>0</v>
          </cell>
          <cell r="Y1317">
            <v>0</v>
          </cell>
        </row>
        <row r="1318">
          <cell r="U1318">
            <v>-1606812</v>
          </cell>
          <cell r="Y1318">
            <v>0</v>
          </cell>
        </row>
        <row r="1319">
          <cell r="U1319">
            <v>0</v>
          </cell>
          <cell r="Y1319">
            <v>0</v>
          </cell>
        </row>
        <row r="1320">
          <cell r="U1320">
            <v>0</v>
          </cell>
          <cell r="Y1320">
            <v>0</v>
          </cell>
        </row>
        <row r="1323">
          <cell r="U1323">
            <v>-633689.44999999995</v>
          </cell>
          <cell r="Y1323">
            <v>-617568.47</v>
          </cell>
        </row>
        <row r="1324">
          <cell r="U1324">
            <v>-821160.95999999996</v>
          </cell>
          <cell r="Y1324">
            <v>-650955.26</v>
          </cell>
        </row>
        <row r="1325">
          <cell r="U1325">
            <v>-309384.17</v>
          </cell>
          <cell r="Y1325">
            <v>-279297</v>
          </cell>
        </row>
        <row r="1326">
          <cell r="U1326">
            <v>0</v>
          </cell>
          <cell r="Y1326">
            <v>0</v>
          </cell>
        </row>
        <row r="1327">
          <cell r="U1327">
            <v>0</v>
          </cell>
          <cell r="Y1327">
            <v>0</v>
          </cell>
        </row>
        <row r="1328">
          <cell r="U1328">
            <v>0</v>
          </cell>
          <cell r="Y1328">
            <v>0</v>
          </cell>
        </row>
        <row r="1329">
          <cell r="U1329">
            <v>0</v>
          </cell>
          <cell r="Y1329">
            <v>0</v>
          </cell>
        </row>
        <row r="1330">
          <cell r="U1330">
            <v>0</v>
          </cell>
          <cell r="Y1330">
            <v>0</v>
          </cell>
        </row>
        <row r="1331">
          <cell r="U1331">
            <v>0</v>
          </cell>
          <cell r="Y1331">
            <v>0</v>
          </cell>
        </row>
        <row r="1332">
          <cell r="U1332">
            <v>0</v>
          </cell>
          <cell r="Y1332">
            <v>0</v>
          </cell>
        </row>
        <row r="1333">
          <cell r="U1333">
            <v>0</v>
          </cell>
          <cell r="Y1333">
            <v>0</v>
          </cell>
        </row>
        <row r="1334">
          <cell r="U1334">
            <v>-17485337.280000001</v>
          </cell>
          <cell r="Y1334">
            <v>-14880467.699999999</v>
          </cell>
        </row>
        <row r="1335">
          <cell r="U1335">
            <v>-12821872.050000001</v>
          </cell>
          <cell r="Y1335">
            <v>-13108050.1</v>
          </cell>
        </row>
        <row r="1336">
          <cell r="U1336">
            <v>-462391.89</v>
          </cell>
          <cell r="Y1336">
            <v>-366424.95</v>
          </cell>
        </row>
        <row r="1337">
          <cell r="U1337">
            <v>-10000</v>
          </cell>
          <cell r="Y1337">
            <v>-10000</v>
          </cell>
        </row>
        <row r="1338">
          <cell r="U1338">
            <v>-32348.12</v>
          </cell>
          <cell r="Y1338">
            <v>-64169.71</v>
          </cell>
        </row>
        <row r="1339">
          <cell r="U1339">
            <v>-42100.46</v>
          </cell>
          <cell r="Y1339">
            <v>-41258.870000000003</v>
          </cell>
        </row>
        <row r="1340">
          <cell r="U1340">
            <v>-1265557.45</v>
          </cell>
          <cell r="Y1340">
            <v>-1844291.41</v>
          </cell>
        </row>
        <row r="1341">
          <cell r="U1341">
            <v>-7697446.5999999996</v>
          </cell>
          <cell r="Y1341">
            <v>-12410258.039999999</v>
          </cell>
        </row>
        <row r="1342">
          <cell r="U1342">
            <v>-2270179.7000000002</v>
          </cell>
          <cell r="Y1342">
            <v>-3278135.94</v>
          </cell>
        </row>
        <row r="1343">
          <cell r="U1343">
            <v>-2307984.5699999998</v>
          </cell>
          <cell r="Y1343">
            <v>-2445495.86</v>
          </cell>
        </row>
        <row r="1344">
          <cell r="U1344">
            <v>-472333</v>
          </cell>
          <cell r="Y1344">
            <v>-1253005.77</v>
          </cell>
        </row>
        <row r="1345">
          <cell r="U1345">
            <v>-196</v>
          </cell>
          <cell r="Y1345">
            <v>-212816.71</v>
          </cell>
        </row>
        <row r="1346">
          <cell r="U1346">
            <v>-15482</v>
          </cell>
          <cell r="Y1346">
            <v>-137879.51999999999</v>
          </cell>
        </row>
        <row r="1347">
          <cell r="U1347">
            <v>0</v>
          </cell>
          <cell r="Y1347">
            <v>-874.23</v>
          </cell>
        </row>
        <row r="1348">
          <cell r="U1348">
            <v>-5353</v>
          </cell>
          <cell r="Y1348">
            <v>-1971</v>
          </cell>
        </row>
        <row r="1350">
          <cell r="U1350">
            <v>-56868.3</v>
          </cell>
          <cell r="Y1350">
            <v>-80192.41</v>
          </cell>
        </row>
        <row r="1351">
          <cell r="U1351">
            <v>0</v>
          </cell>
          <cell r="Y1351">
            <v>-100000</v>
          </cell>
        </row>
        <row r="1352">
          <cell r="U1352">
            <v>-5000</v>
          </cell>
          <cell r="Y1352">
            <v>-5000</v>
          </cell>
        </row>
        <row r="1353">
          <cell r="U1353">
            <v>0</v>
          </cell>
          <cell r="Y1353">
            <v>-1063000</v>
          </cell>
        </row>
        <row r="1354">
          <cell r="U1354">
            <v>-38511914.719999999</v>
          </cell>
          <cell r="Y1354">
            <v>-37979256.25</v>
          </cell>
        </row>
        <row r="1355">
          <cell r="U1355">
            <v>0</v>
          </cell>
          <cell r="Y1355">
            <v>0</v>
          </cell>
        </row>
        <row r="1356">
          <cell r="U1356">
            <v>-736120</v>
          </cell>
          <cell r="Y1356">
            <v>-705544</v>
          </cell>
        </row>
        <row r="1357">
          <cell r="U1357">
            <v>-1151263.27</v>
          </cell>
          <cell r="Y1357">
            <v>-1230196.6499999999</v>
          </cell>
        </row>
        <row r="1358">
          <cell r="U1358">
            <v>-10136360.039999999</v>
          </cell>
          <cell r="Y1358">
            <v>-10071949.439999999</v>
          </cell>
        </row>
        <row r="1359">
          <cell r="U1359">
            <v>-196272.23</v>
          </cell>
          <cell r="Y1359">
            <v>-340809.14</v>
          </cell>
        </row>
        <row r="1360">
          <cell r="U1360">
            <v>0</v>
          </cell>
          <cell r="Y1360">
            <v>0</v>
          </cell>
        </row>
        <row r="1361">
          <cell r="U1361">
            <v>0</v>
          </cell>
          <cell r="Y1361">
            <v>0</v>
          </cell>
        </row>
        <row r="1362">
          <cell r="U1362">
            <v>0</v>
          </cell>
          <cell r="Y1362">
            <v>0</v>
          </cell>
        </row>
        <row r="1363">
          <cell r="U1363">
            <v>0</v>
          </cell>
          <cell r="Y1363">
            <v>0</v>
          </cell>
        </row>
        <row r="1364">
          <cell r="U1364">
            <v>-1015734.54</v>
          </cell>
          <cell r="Y1364">
            <v>-907379</v>
          </cell>
        </row>
        <row r="1365">
          <cell r="U1365">
            <v>-17411236</v>
          </cell>
          <cell r="Y1365">
            <v>-17411236</v>
          </cell>
        </row>
        <row r="1366">
          <cell r="U1366">
            <v>-1351.4</v>
          </cell>
          <cell r="Y1366">
            <v>-560.20000000000005</v>
          </cell>
        </row>
        <row r="1367">
          <cell r="U1367">
            <v>-3056231.53</v>
          </cell>
          <cell r="Y1367">
            <v>-3263767.53</v>
          </cell>
        </row>
        <row r="1368">
          <cell r="U1368">
            <v>-66811.210000000006</v>
          </cell>
          <cell r="Y1368">
            <v>-66811.210000000006</v>
          </cell>
        </row>
        <row r="1369">
          <cell r="U1369">
            <v>0</v>
          </cell>
          <cell r="Y1369">
            <v>0</v>
          </cell>
        </row>
        <row r="1370">
          <cell r="U1370">
            <v>0</v>
          </cell>
          <cell r="Y1370">
            <v>0</v>
          </cell>
        </row>
        <row r="1371">
          <cell r="U1371">
            <v>-214788.52</v>
          </cell>
          <cell r="Y1371">
            <v>-210205.2</v>
          </cell>
        </row>
        <row r="1372">
          <cell r="U1372">
            <v>-9211658.0299999993</v>
          </cell>
          <cell r="Y1372">
            <v>3436153.99</v>
          </cell>
        </row>
        <row r="1373">
          <cell r="U1373">
            <v>-1081667</v>
          </cell>
          <cell r="Y1373">
            <v>-1755348</v>
          </cell>
        </row>
        <row r="1374">
          <cell r="U1374">
            <v>0</v>
          </cell>
          <cell r="Y1374">
            <v>0</v>
          </cell>
        </row>
        <row r="1375">
          <cell r="U1375">
            <v>0</v>
          </cell>
          <cell r="Y1375">
            <v>0</v>
          </cell>
        </row>
        <row r="1376">
          <cell r="U1376">
            <v>0</v>
          </cell>
          <cell r="Y1376">
            <v>0</v>
          </cell>
        </row>
        <row r="1377">
          <cell r="U1377">
            <v>-12786301</v>
          </cell>
          <cell r="Y1377">
            <v>-12202969</v>
          </cell>
        </row>
        <row r="1378">
          <cell r="U1378">
            <v>-574.6</v>
          </cell>
          <cell r="Y1378">
            <v>-44768.88</v>
          </cell>
        </row>
        <row r="1379">
          <cell r="U1379">
            <v>0</v>
          </cell>
          <cell r="Y1379">
            <v>0</v>
          </cell>
        </row>
        <row r="1380">
          <cell r="U1380">
            <v>0</v>
          </cell>
          <cell r="Y1380">
            <v>0</v>
          </cell>
        </row>
        <row r="1381">
          <cell r="U1381">
            <v>0</v>
          </cell>
          <cell r="Y1381">
            <v>0</v>
          </cell>
        </row>
        <row r="1382">
          <cell r="U1382">
            <v>0</v>
          </cell>
          <cell r="Y1382">
            <v>0</v>
          </cell>
        </row>
        <row r="1383">
          <cell r="U1383">
            <v>0</v>
          </cell>
          <cell r="Y1383">
            <v>0</v>
          </cell>
        </row>
        <row r="1384">
          <cell r="U1384">
            <v>-1320000</v>
          </cell>
          <cell r="Y1384">
            <v>-6720000</v>
          </cell>
        </row>
        <row r="1385">
          <cell r="U1385">
            <v>0</v>
          </cell>
          <cell r="Y1385">
            <v>0</v>
          </cell>
        </row>
        <row r="1386">
          <cell r="U1386">
            <v>7174783.54</v>
          </cell>
          <cell r="Y1386">
            <v>-6285661.3399999999</v>
          </cell>
        </row>
        <row r="1389">
          <cell r="U1389">
            <v>-12965232.369999999</v>
          </cell>
          <cell r="Y1389">
            <v>-14734787.550000001</v>
          </cell>
        </row>
        <row r="1390">
          <cell r="U1390">
            <v>0</v>
          </cell>
          <cell r="Y1390">
            <v>0</v>
          </cell>
        </row>
        <row r="1391">
          <cell r="U1391">
            <v>0</v>
          </cell>
          <cell r="Y1391">
            <v>0</v>
          </cell>
        </row>
        <row r="1392">
          <cell r="U1392">
            <v>0</v>
          </cell>
          <cell r="Y1392">
            <v>0</v>
          </cell>
        </row>
        <row r="1393">
          <cell r="U1393">
            <v>0</v>
          </cell>
          <cell r="Y1393">
            <v>0</v>
          </cell>
        </row>
        <row r="1394">
          <cell r="U1394">
            <v>0</v>
          </cell>
          <cell r="Y1394">
            <v>0</v>
          </cell>
        </row>
        <row r="1395">
          <cell r="U1395">
            <v>0</v>
          </cell>
          <cell r="Y1395">
            <v>0</v>
          </cell>
        </row>
        <row r="1396">
          <cell r="U1396">
            <v>0</v>
          </cell>
          <cell r="Y1396">
            <v>0</v>
          </cell>
        </row>
        <row r="1397">
          <cell r="U1397">
            <v>0</v>
          </cell>
          <cell r="Y1397">
            <v>0</v>
          </cell>
        </row>
        <row r="1398">
          <cell r="U1398">
            <v>0</v>
          </cell>
          <cell r="Y1398">
            <v>0</v>
          </cell>
        </row>
        <row r="1399">
          <cell r="U1399">
            <v>-497551.33</v>
          </cell>
          <cell r="Y1399">
            <v>-488565.57</v>
          </cell>
        </row>
        <row r="1400">
          <cell r="U1400">
            <v>-206102.42</v>
          </cell>
          <cell r="Y1400">
            <v>-300468.98</v>
          </cell>
        </row>
        <row r="1401">
          <cell r="U1401">
            <v>0</v>
          </cell>
          <cell r="Y1401">
            <v>0</v>
          </cell>
        </row>
        <row r="1402">
          <cell r="U1402">
            <v>0</v>
          </cell>
          <cell r="Y1402">
            <v>0</v>
          </cell>
        </row>
        <row r="1403">
          <cell r="U1403">
            <v>0</v>
          </cell>
          <cell r="Y1403">
            <v>0</v>
          </cell>
        </row>
        <row r="1404">
          <cell r="U1404">
            <v>0</v>
          </cell>
          <cell r="Y1404">
            <v>0</v>
          </cell>
        </row>
        <row r="1405">
          <cell r="U1405">
            <v>0</v>
          </cell>
          <cell r="Y1405">
            <v>0</v>
          </cell>
        </row>
        <row r="1406">
          <cell r="U1406">
            <v>0</v>
          </cell>
          <cell r="Y1406">
            <v>0</v>
          </cell>
        </row>
        <row r="1407">
          <cell r="U1407">
            <v>0</v>
          </cell>
          <cell r="Y1407">
            <v>0</v>
          </cell>
        </row>
        <row r="1408">
          <cell r="U1408">
            <v>0</v>
          </cell>
          <cell r="Y1408">
            <v>0</v>
          </cell>
        </row>
        <row r="1409">
          <cell r="U1409">
            <v>-7416.29</v>
          </cell>
          <cell r="Y1409">
            <v>-7416.29</v>
          </cell>
        </row>
        <row r="1410">
          <cell r="U1410">
            <v>-5140.3599999999997</v>
          </cell>
          <cell r="Y1410">
            <v>-5140.3599999999997</v>
          </cell>
        </row>
        <row r="1411">
          <cell r="U1411">
            <v>-11459.63</v>
          </cell>
          <cell r="Y1411">
            <v>-11459.63</v>
          </cell>
        </row>
        <row r="1412">
          <cell r="U1412">
            <v>-1479.6</v>
          </cell>
          <cell r="Y1412">
            <v>-1479.6</v>
          </cell>
        </row>
        <row r="1413">
          <cell r="U1413">
            <v>-959.98</v>
          </cell>
          <cell r="Y1413">
            <v>-959.98</v>
          </cell>
        </row>
        <row r="1414">
          <cell r="U1414">
            <v>-876.25</v>
          </cell>
          <cell r="Y1414">
            <v>-876.25</v>
          </cell>
        </row>
        <row r="1415">
          <cell r="U1415">
            <v>-966.28</v>
          </cell>
          <cell r="Y1415">
            <v>-966.85</v>
          </cell>
        </row>
        <row r="1416">
          <cell r="U1416">
            <v>-342.38</v>
          </cell>
          <cell r="Y1416">
            <v>-558.20000000000005</v>
          </cell>
        </row>
        <row r="1417">
          <cell r="U1417">
            <v>-12.55</v>
          </cell>
          <cell r="Y1417">
            <v>-12.55</v>
          </cell>
        </row>
        <row r="1418">
          <cell r="U1418">
            <v>-598.99</v>
          </cell>
          <cell r="Y1418">
            <v>-598.99</v>
          </cell>
        </row>
        <row r="1419">
          <cell r="U1419">
            <v>-168.86</v>
          </cell>
          <cell r="Y1419">
            <v>-168.86</v>
          </cell>
        </row>
        <row r="1420">
          <cell r="U1420">
            <v>0</v>
          </cell>
          <cell r="Y1420">
            <v>0</v>
          </cell>
        </row>
        <row r="1421">
          <cell r="U1421">
            <v>-123.17</v>
          </cell>
          <cell r="Y1421">
            <v>-123.17</v>
          </cell>
        </row>
        <row r="1422">
          <cell r="U1422">
            <v>-574.46</v>
          </cell>
          <cell r="Y1422">
            <v>-574.46</v>
          </cell>
        </row>
        <row r="1423">
          <cell r="U1423">
            <v>0</v>
          </cell>
          <cell r="Y1423">
            <v>-1590</v>
          </cell>
        </row>
        <row r="1424">
          <cell r="U1424">
            <v>-3433904.36</v>
          </cell>
          <cell r="Y1424">
            <v>-3398939.4</v>
          </cell>
        </row>
        <row r="1425">
          <cell r="U1425">
            <v>0</v>
          </cell>
          <cell r="Y1425">
            <v>0</v>
          </cell>
        </row>
        <row r="1426">
          <cell r="U1426">
            <v>-8419648.4100000001</v>
          </cell>
          <cell r="Y1426">
            <v>-9228127.3300000001</v>
          </cell>
        </row>
        <row r="1427">
          <cell r="U1427">
            <v>-3702177.23</v>
          </cell>
          <cell r="Y1427">
            <v>-3852963.23</v>
          </cell>
        </row>
        <row r="1428">
          <cell r="U1428">
            <v>8419648.4100000001</v>
          </cell>
          <cell r="Y1428">
            <v>9228127.3300000001</v>
          </cell>
        </row>
        <row r="1429">
          <cell r="U1429">
            <v>2184695.7000000002</v>
          </cell>
          <cell r="Y1429">
            <v>3017121.97</v>
          </cell>
        </row>
        <row r="1430">
          <cell r="U1430">
            <v>0</v>
          </cell>
          <cell r="Y1430">
            <v>0</v>
          </cell>
        </row>
        <row r="1431">
          <cell r="U1431">
            <v>0</v>
          </cell>
          <cell r="Y1431">
            <v>-13722897</v>
          </cell>
        </row>
        <row r="1432">
          <cell r="U1432">
            <v>0</v>
          </cell>
          <cell r="Y1432">
            <v>2160402</v>
          </cell>
        </row>
        <row r="1434">
          <cell r="U1434">
            <v>-1429650.92</v>
          </cell>
          <cell r="Y1434">
            <v>-1359361.56</v>
          </cell>
        </row>
        <row r="1435">
          <cell r="U1435">
            <v>-13623</v>
          </cell>
          <cell r="Y1435">
            <v>0</v>
          </cell>
        </row>
        <row r="1436">
          <cell r="U1436">
            <v>-27773.29</v>
          </cell>
          <cell r="Y1436">
            <v>-26349.01</v>
          </cell>
        </row>
        <row r="1437">
          <cell r="U1437">
            <v>0</v>
          </cell>
          <cell r="Y1437">
            <v>0</v>
          </cell>
        </row>
        <row r="1438">
          <cell r="U1438">
            <v>0</v>
          </cell>
          <cell r="Y1438">
            <v>0</v>
          </cell>
        </row>
        <row r="1439">
          <cell r="U1439">
            <v>-2490217.66</v>
          </cell>
          <cell r="Y1439">
            <v>-2411719.7400000002</v>
          </cell>
        </row>
        <row r="1440">
          <cell r="U1440">
            <v>-31172.560000000001</v>
          </cell>
          <cell r="Y1440">
            <v>-39246.32</v>
          </cell>
        </row>
        <row r="1441">
          <cell r="U1441">
            <v>0</v>
          </cell>
          <cell r="Y1441">
            <v>0</v>
          </cell>
        </row>
        <row r="1442">
          <cell r="U1442">
            <v>-85019.199999999997</v>
          </cell>
          <cell r="Y1442">
            <v>-80871.92</v>
          </cell>
        </row>
        <row r="1443">
          <cell r="U1443">
            <v>-8165809</v>
          </cell>
          <cell r="Y1443">
            <v>-8165809</v>
          </cell>
        </row>
        <row r="1444">
          <cell r="U1444">
            <v>4976763</v>
          </cell>
          <cell r="Y1444">
            <v>5174763</v>
          </cell>
        </row>
        <row r="1445">
          <cell r="U1445">
            <v>-8180521.0700000003</v>
          </cell>
          <cell r="Y1445">
            <v>-6234131.0700000003</v>
          </cell>
        </row>
        <row r="1446">
          <cell r="U1446">
            <v>-3529.07</v>
          </cell>
          <cell r="Y1446">
            <v>-275141.28000000003</v>
          </cell>
        </row>
        <row r="1447">
          <cell r="U1447">
            <v>-816731.82</v>
          </cell>
          <cell r="Y1447">
            <v>-776399.38</v>
          </cell>
        </row>
        <row r="1448">
          <cell r="U1448">
            <v>0</v>
          </cell>
          <cell r="Y1448">
            <v>0</v>
          </cell>
        </row>
        <row r="1449">
          <cell r="U1449">
            <v>-188030.82</v>
          </cell>
          <cell r="Y1449">
            <v>-185325.34</v>
          </cell>
        </row>
        <row r="1450">
          <cell r="U1450">
            <v>0</v>
          </cell>
          <cell r="Y1450">
            <v>0</v>
          </cell>
        </row>
        <row r="1451">
          <cell r="U1451">
            <v>-71851894.800000012</v>
          </cell>
          <cell r="Y1451">
            <v>-71851894.800000012</v>
          </cell>
        </row>
        <row r="1452">
          <cell r="U1452">
            <v>-3353000</v>
          </cell>
          <cell r="Y1452">
            <v>-3266000</v>
          </cell>
        </row>
        <row r="1453">
          <cell r="U1453">
            <v>-940526</v>
          </cell>
          <cell r="Y1453">
            <v>-828526</v>
          </cell>
        </row>
        <row r="1454">
          <cell r="U1454">
            <v>-354473344</v>
          </cell>
          <cell r="Y1454">
            <v>-364487344</v>
          </cell>
        </row>
        <row r="1455">
          <cell r="U1455">
            <v>-936000</v>
          </cell>
          <cell r="Y1455">
            <v>-933000</v>
          </cell>
        </row>
        <row r="1456">
          <cell r="U1456">
            <v>-32874</v>
          </cell>
          <cell r="Y1456">
            <v>-32874</v>
          </cell>
        </row>
        <row r="1457">
          <cell r="U1457">
            <v>-63753000</v>
          </cell>
          <cell r="Y1457">
            <v>-63753000</v>
          </cell>
        </row>
        <row r="1462">
          <cell r="U1462">
            <v>-839000</v>
          </cell>
          <cell r="Y1462">
            <v>-839000</v>
          </cell>
        </row>
        <row r="1463">
          <cell r="U1463">
            <v>-9572847.0299999993</v>
          </cell>
          <cell r="Y1463">
            <v>-20056847.030000001</v>
          </cell>
        </row>
        <row r="1464">
          <cell r="U1464">
            <v>693000</v>
          </cell>
          <cell r="Y1464">
            <v>2433000</v>
          </cell>
        </row>
        <row r="1465">
          <cell r="U1465">
            <v>-27673328.77</v>
          </cell>
          <cell r="Y1465">
            <v>-27673328.77</v>
          </cell>
        </row>
        <row r="1467">
          <cell r="U1467">
            <v>-4489581</v>
          </cell>
          <cell r="Y1467">
            <v>-4489581</v>
          </cell>
        </row>
        <row r="1469">
          <cell r="U1469">
            <v>-269554.90999999997</v>
          </cell>
          <cell r="Y1469">
            <v>-269554.90999999997</v>
          </cell>
        </row>
        <row r="1470">
          <cell r="U1470">
            <v>-443787.06</v>
          </cell>
          <cell r="Y1470">
            <v>-443787.06</v>
          </cell>
        </row>
        <row r="1471">
          <cell r="U1471">
            <v>-1614.97</v>
          </cell>
          <cell r="Y1471">
            <v>-1614.97</v>
          </cell>
        </row>
        <row r="1472">
          <cell r="U1472">
            <v>-48687.62</v>
          </cell>
          <cell r="Y1472">
            <v>-48687.62</v>
          </cell>
        </row>
        <row r="1473">
          <cell r="U1473">
            <v>-76732.02</v>
          </cell>
          <cell r="Y1473">
            <v>-76732.02</v>
          </cell>
        </row>
        <row r="1474">
          <cell r="U1474">
            <v>-2475</v>
          </cell>
          <cell r="Y1474">
            <v>-2475</v>
          </cell>
        </row>
        <row r="1475">
          <cell r="U1475">
            <v>97405</v>
          </cell>
          <cell r="Y1475">
            <v>97405</v>
          </cell>
        </row>
        <row r="1476">
          <cell r="U1476">
            <v>-4106</v>
          </cell>
          <cell r="Y1476">
            <v>-4106</v>
          </cell>
        </row>
        <row r="1477">
          <cell r="U1477">
            <v>-171529</v>
          </cell>
          <cell r="Y1477">
            <v>-171529</v>
          </cell>
        </row>
        <row r="1478">
          <cell r="U1478">
            <v>0</v>
          </cell>
          <cell r="Y1478">
            <v>12789013</v>
          </cell>
        </row>
        <row r="1479">
          <cell r="U1479">
            <v>-152467</v>
          </cell>
          <cell r="Y1479">
            <v>-152467</v>
          </cell>
        </row>
        <row r="1480">
          <cell r="U1480">
            <v>1365117.79</v>
          </cell>
          <cell r="Y1480">
            <v>1365117.79</v>
          </cell>
        </row>
        <row r="1481">
          <cell r="U1481">
            <v>0</v>
          </cell>
          <cell r="Y1481">
            <v>0</v>
          </cell>
        </row>
        <row r="1482">
          <cell r="U1482">
            <v>0</v>
          </cell>
          <cell r="Y1482">
            <v>0</v>
          </cell>
        </row>
        <row r="1483">
          <cell r="U1483">
            <v>-477999.57</v>
          </cell>
          <cell r="Y1483">
            <v>-477999.57</v>
          </cell>
        </row>
        <row r="1484">
          <cell r="U1484">
            <v>-3665</v>
          </cell>
          <cell r="Y1484">
            <v>-3665</v>
          </cell>
        </row>
        <row r="1485">
          <cell r="U1485">
            <v>-6193000</v>
          </cell>
          <cell r="Y1485">
            <v>-5701000</v>
          </cell>
        </row>
        <row r="1486">
          <cell r="U1486">
            <v>-947000</v>
          </cell>
          <cell r="Y1486">
            <v>-947000</v>
          </cell>
        </row>
        <row r="1487">
          <cell r="U1487">
            <v>-4184226</v>
          </cell>
          <cell r="Y1487">
            <v>-4893226</v>
          </cell>
        </row>
        <row r="1488">
          <cell r="U1488">
            <v>0</v>
          </cell>
          <cell r="Y1488">
            <v>0</v>
          </cell>
        </row>
        <row r="1489">
          <cell r="U1489">
            <v>-3937000</v>
          </cell>
          <cell r="Y1489">
            <v>-3931000</v>
          </cell>
        </row>
        <row r="1490">
          <cell r="U1490">
            <v>-32680.31</v>
          </cell>
          <cell r="Y1490">
            <v>-12075.35</v>
          </cell>
        </row>
        <row r="1491">
          <cell r="U1491">
            <v>-52017</v>
          </cell>
          <cell r="Y1491">
            <v>-50748</v>
          </cell>
        </row>
        <row r="1492">
          <cell r="U1492">
            <v>-130528689</v>
          </cell>
          <cell r="Y1492">
            <v>-128228689</v>
          </cell>
        </row>
        <row r="1493">
          <cell r="U1493">
            <v>0</v>
          </cell>
          <cell r="Y1493">
            <v>-75000</v>
          </cell>
        </row>
        <row r="1494">
          <cell r="U1494">
            <v>545000</v>
          </cell>
          <cell r="Y1494">
            <v>545000</v>
          </cell>
        </row>
        <row r="1495">
          <cell r="U1495">
            <v>0</v>
          </cell>
          <cell r="Y1495">
            <v>0</v>
          </cell>
        </row>
        <row r="1496">
          <cell r="U1496">
            <v>-2229000</v>
          </cell>
          <cell r="Y1496">
            <v>-1529000</v>
          </cell>
        </row>
        <row r="1497">
          <cell r="U1497">
            <v>-1673000</v>
          </cell>
          <cell r="Y1497">
            <v>-1673000</v>
          </cell>
        </row>
        <row r="1498">
          <cell r="U1498">
            <v>0</v>
          </cell>
          <cell r="Y1498">
            <v>0</v>
          </cell>
        </row>
        <row r="1499">
          <cell r="U1499">
            <v>-14827956</v>
          </cell>
          <cell r="Y1499">
            <v>-14452956</v>
          </cell>
        </row>
        <row r="1500">
          <cell r="U1500">
            <v>-43839000</v>
          </cell>
          <cell r="Y1500">
            <v>-43839000</v>
          </cell>
        </row>
        <row r="1501">
          <cell r="U1501">
            <v>-11954000</v>
          </cell>
          <cell r="Y1501">
            <v>-11662000</v>
          </cell>
        </row>
        <row r="1502">
          <cell r="U1502">
            <v>1332692</v>
          </cell>
          <cell r="Y1502">
            <v>1332692</v>
          </cell>
        </row>
        <row r="1503">
          <cell r="U1503">
            <v>-2641000</v>
          </cell>
          <cell r="Y1503">
            <v>-2437000</v>
          </cell>
        </row>
        <row r="1504">
          <cell r="U1504">
            <v>5635154.54</v>
          </cell>
          <cell r="Y1504">
            <v>5635154.54</v>
          </cell>
        </row>
        <row r="1505">
          <cell r="U1505">
            <v>-11060000</v>
          </cell>
          <cell r="Y1505">
            <v>-10847000</v>
          </cell>
        </row>
        <row r="1506">
          <cell r="U1506">
            <v>-7287620</v>
          </cell>
          <cell r="Y1506">
            <v>-3216898</v>
          </cell>
        </row>
        <row r="1507">
          <cell r="U1507">
            <v>0</v>
          </cell>
          <cell r="Y1507">
            <v>0</v>
          </cell>
        </row>
        <row r="1508">
          <cell r="U1508">
            <v>-33312000</v>
          </cell>
          <cell r="Y1508">
            <v>-33312000</v>
          </cell>
        </row>
        <row r="1509">
          <cell r="U1509">
            <v>-7367000</v>
          </cell>
          <cell r="Y1509">
            <v>-745000</v>
          </cell>
        </row>
        <row r="1510">
          <cell r="U1510">
            <v>-71161653</v>
          </cell>
          <cell r="Y1510">
            <v>-71489653</v>
          </cell>
        </row>
        <row r="1511">
          <cell r="U1511">
            <v>0</v>
          </cell>
          <cell r="Y1511">
            <v>0</v>
          </cell>
        </row>
        <row r="1512">
          <cell r="U1512">
            <v>0</v>
          </cell>
          <cell r="Y1512">
            <v>0</v>
          </cell>
        </row>
        <row r="1513">
          <cell r="U1513">
            <v>0</v>
          </cell>
          <cell r="Y1513">
            <v>0</v>
          </cell>
        </row>
        <row r="1514">
          <cell r="U1514">
            <v>0</v>
          </cell>
          <cell r="Y1514">
            <v>0</v>
          </cell>
        </row>
        <row r="1515">
          <cell r="U1515">
            <v>0</v>
          </cell>
          <cell r="Y1515">
            <v>0</v>
          </cell>
        </row>
        <row r="1516">
          <cell r="U1516">
            <v>0</v>
          </cell>
          <cell r="Y1516">
            <v>0</v>
          </cell>
        </row>
        <row r="1517">
          <cell r="U1517">
            <v>0</v>
          </cell>
          <cell r="Y1517">
            <v>0</v>
          </cell>
        </row>
        <row r="1518">
          <cell r="U1518">
            <v>22430624.030000001</v>
          </cell>
          <cell r="Y1518">
            <v>65876369.420000002</v>
          </cell>
        </row>
        <row r="1519">
          <cell r="U1519">
            <v>0</v>
          </cell>
          <cell r="Y1519">
            <v>0</v>
          </cell>
        </row>
        <row r="1520">
          <cell r="U1520">
            <v>-5202890360.1200008</v>
          </cell>
          <cell r="Y1520">
            <v>-5313557295.0699997</v>
          </cell>
        </row>
        <row r="1521">
          <cell r="U1521">
            <v>0</v>
          </cell>
          <cell r="Y1521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>
        <row r="4">
          <cell r="B4" t="str">
            <v>Baker Replacement 1997-2025</v>
          </cell>
          <cell r="C4" t="str">
            <v>Baker Replacement</v>
          </cell>
        </row>
        <row r="5">
          <cell r="B5" t="str">
            <v>BC Hydro Point Roberts 2004-2007</v>
          </cell>
          <cell r="C5" t="str">
            <v>BC Hydro Point Roberts</v>
          </cell>
        </row>
        <row r="6">
          <cell r="B6" t="str">
            <v>BC Hydro Point Roberts 2007-2025</v>
          </cell>
          <cell r="C6" t="str">
            <v>BC Hydro Point Roberts</v>
          </cell>
        </row>
        <row r="7">
          <cell r="B7" t="str">
            <v>BPA Snohomish Conservation  2004-2010</v>
          </cell>
          <cell r="C7" t="str">
            <v>BPA Snohomish Conservation</v>
          </cell>
        </row>
        <row r="8">
          <cell r="B8" t="str">
            <v>Canadian EA 2004-2025</v>
          </cell>
          <cell r="C8" t="str">
            <v>Canadian EA</v>
          </cell>
        </row>
        <row r="9">
          <cell r="B9" t="str">
            <v>Colstrip 1</v>
          </cell>
          <cell r="C9" t="str">
            <v>Colstrip 1&amp;2</v>
          </cell>
        </row>
        <row r="10">
          <cell r="B10" t="str">
            <v>Colstrip 2</v>
          </cell>
          <cell r="C10" t="str">
            <v>Colstrip 1&amp;2</v>
          </cell>
        </row>
        <row r="11">
          <cell r="B11" t="str">
            <v>Colstrip 3</v>
          </cell>
          <cell r="C11" t="str">
            <v>Colstrip 3&amp;4</v>
          </cell>
        </row>
        <row r="12">
          <cell r="B12" t="str">
            <v>Colstrip 4</v>
          </cell>
          <cell r="C12" t="str">
            <v>Colstrip 3&amp;4</v>
          </cell>
        </row>
        <row r="13">
          <cell r="B13" t="str">
            <v xml:space="preserve">Electron </v>
          </cell>
          <cell r="C13" t="str">
            <v>Puget's Hydro</v>
          </cell>
        </row>
        <row r="14">
          <cell r="B14" t="str">
            <v>Encogen 1</v>
          </cell>
          <cell r="C14" t="str">
            <v>Encogen</v>
          </cell>
        </row>
        <row r="15">
          <cell r="B15" t="str">
            <v>Frederickson 1</v>
          </cell>
          <cell r="C15" t="str">
            <v>Frederickson 1&amp;2</v>
          </cell>
        </row>
        <row r="16">
          <cell r="B16" t="str">
            <v>Frederickson 2</v>
          </cell>
          <cell r="C16" t="str">
            <v>Frederickson 1&amp;2</v>
          </cell>
        </row>
        <row r="17">
          <cell r="B17" t="str">
            <v>Frederickson Primary</v>
          </cell>
          <cell r="C17" t="str">
            <v>Fred 1</v>
          </cell>
        </row>
        <row r="18">
          <cell r="B18" t="str">
            <v>Frederickson Duct Firing</v>
          </cell>
          <cell r="C18" t="str">
            <v>Fred 1</v>
          </cell>
        </row>
        <row r="19">
          <cell r="B19" t="str">
            <v>Fredonia 1</v>
          </cell>
          <cell r="C19" t="str">
            <v>Fredonia 1&amp;2</v>
          </cell>
        </row>
        <row r="20">
          <cell r="B20" t="str">
            <v>Fredonia 2</v>
          </cell>
          <cell r="C20" t="str">
            <v>Fredonia 1&amp;2</v>
          </cell>
        </row>
        <row r="21">
          <cell r="B21" t="str">
            <v>Fredonia 3-4</v>
          </cell>
          <cell r="C21" t="str">
            <v>Fredonia 3&amp;4</v>
          </cell>
        </row>
        <row r="22">
          <cell r="B22" t="str">
            <v>Goldendale Energy Center</v>
          </cell>
          <cell r="C22" t="str">
            <v>Goldendale</v>
          </cell>
        </row>
        <row r="23">
          <cell r="B23" t="str">
            <v>Goldendale Duct Firing</v>
          </cell>
          <cell r="C23" t="str">
            <v>Goldendale</v>
          </cell>
        </row>
        <row r="24">
          <cell r="B24" t="str">
            <v>Hopkins Ridge Wind</v>
          </cell>
          <cell r="C24" t="str">
            <v>Hopkins Ridge Wind</v>
          </cell>
        </row>
        <row r="25">
          <cell r="B25" t="str">
            <v>Lower Baker 1</v>
          </cell>
          <cell r="C25" t="str">
            <v>Puget's Hydro</v>
          </cell>
        </row>
        <row r="26">
          <cell r="B26" t="str">
            <v>March Point 1 MRun 2004-2011</v>
          </cell>
          <cell r="C26" t="str">
            <v>QF March Point 1</v>
          </cell>
        </row>
        <row r="27">
          <cell r="B27" t="str">
            <v>March Point 2 Dis 2004-2011</v>
          </cell>
          <cell r="C27" t="str">
            <v>QF March Point 2</v>
          </cell>
        </row>
        <row r="28">
          <cell r="B28" t="str">
            <v>March Point 2 MRun  2004-2011</v>
          </cell>
          <cell r="C28" t="str">
            <v>QF March Point 2</v>
          </cell>
        </row>
        <row r="29">
          <cell r="B29" t="str">
            <v>Market Purchases</v>
          </cell>
          <cell r="C29" t="str">
            <v>Market Purchase</v>
          </cell>
        </row>
        <row r="30">
          <cell r="B30" t="str">
            <v>Market Sales</v>
          </cell>
          <cell r="C30" t="str">
            <v>Market Sale</v>
          </cell>
        </row>
        <row r="31">
          <cell r="B31" t="str">
            <v>Northwestern Energy 2004-2010</v>
          </cell>
          <cell r="C31" t="str">
            <v>Northwestern Energy</v>
          </cell>
        </row>
        <row r="32">
          <cell r="B32" t="str">
            <v>Nooksack Hydro 2004-2008</v>
          </cell>
          <cell r="C32" t="str">
            <v>Nooksack Hydro</v>
          </cell>
        </row>
        <row r="33">
          <cell r="B33" t="str">
            <v>North Wasco 2004-2012</v>
          </cell>
          <cell r="C33" t="str">
            <v>Wasco Hydro</v>
          </cell>
        </row>
        <row r="34">
          <cell r="B34" t="str">
            <v>PG&amp;E Exchange In 2004-2008</v>
          </cell>
          <cell r="C34" t="str">
            <v>PG&amp;E Exchange</v>
          </cell>
        </row>
        <row r="35">
          <cell r="B35" t="str">
            <v>PG&amp;E Exchange Out 2004-2008</v>
          </cell>
          <cell r="C35" t="str">
            <v>PG&amp;E Exchange</v>
          </cell>
        </row>
        <row r="36">
          <cell r="B36" t="str">
            <v>PR Disp Product 2005-2011</v>
          </cell>
          <cell r="C36" t="str">
            <v>PR Displacement Product</v>
          </cell>
        </row>
        <row r="37">
          <cell r="B37" t="str">
            <v>Priest Rapids</v>
          </cell>
          <cell r="C37" t="str">
            <v>Mid Columbia</v>
          </cell>
        </row>
        <row r="38">
          <cell r="B38" t="str">
            <v>QF Koma Kulshan Hydro 2004-2025</v>
          </cell>
          <cell r="C38" t="str">
            <v>QF Koma Kulshan Hydro</v>
          </cell>
        </row>
        <row r="39">
          <cell r="B39" t="str">
            <v>QF PERC 2004-2009</v>
          </cell>
          <cell r="C39" t="str">
            <v>QF PERC</v>
          </cell>
        </row>
        <row r="40">
          <cell r="B40" t="str">
            <v>QF Port Townsend Hydro 2000-2025</v>
          </cell>
          <cell r="C40" t="str">
            <v>QF Port Townsend Hydro</v>
          </cell>
        </row>
        <row r="41">
          <cell r="B41" t="str">
            <v>QF Spokane MSW 2004-2011</v>
          </cell>
          <cell r="C41" t="str">
            <v>QF Spokane MSW</v>
          </cell>
        </row>
        <row r="42">
          <cell r="B42" t="str">
            <v>QF Sygitowicz 2004-2014</v>
          </cell>
          <cell r="C42" t="str">
            <v>QF Sygitowicz</v>
          </cell>
        </row>
        <row r="43">
          <cell r="B43" t="str">
            <v>QF Sygitowicz 2014 - 2025</v>
          </cell>
          <cell r="C43" t="str">
            <v>QF Sygitowicz</v>
          </cell>
        </row>
        <row r="44">
          <cell r="B44" t="str">
            <v>QF Twin Falls 2004-2025</v>
          </cell>
          <cell r="C44" t="str">
            <v>QF Twin Falls</v>
          </cell>
        </row>
        <row r="45">
          <cell r="B45" t="str">
            <v>QF Weeks Falls 2004-2025</v>
          </cell>
          <cell r="C45" t="str">
            <v>QF Weeks Falls</v>
          </cell>
        </row>
        <row r="46">
          <cell r="B46" t="str">
            <v>Resource Total</v>
          </cell>
          <cell r="C46" t="str">
            <v>Resource Total</v>
          </cell>
        </row>
        <row r="47">
          <cell r="B47" t="str">
            <v>Rock Island 1</v>
          </cell>
          <cell r="C47" t="str">
            <v>Mid Columbia</v>
          </cell>
        </row>
        <row r="48">
          <cell r="B48" t="str">
            <v>Rock Island 2</v>
          </cell>
          <cell r="C48" t="str">
            <v>Mid Columbia</v>
          </cell>
        </row>
        <row r="49">
          <cell r="B49" t="str">
            <v>Rocky Reach 1-11</v>
          </cell>
          <cell r="C49" t="str">
            <v>Mid Columbia</v>
          </cell>
        </row>
        <row r="50">
          <cell r="B50" t="str">
            <v>Snoqualmie Falls</v>
          </cell>
          <cell r="C50" t="str">
            <v>Puget's Hydro</v>
          </cell>
        </row>
        <row r="51">
          <cell r="B51" t="str">
            <v>Tenaska 2004-2011</v>
          </cell>
          <cell r="C51" t="str">
            <v>QF Tenaska</v>
          </cell>
        </row>
        <row r="52">
          <cell r="B52" t="str">
            <v>Tenaska Excess Energy 2004-2011</v>
          </cell>
          <cell r="C52" t="str">
            <v>Tenaska Excess Energy</v>
          </cell>
        </row>
        <row r="53">
          <cell r="B53" t="str">
            <v>Total</v>
          </cell>
          <cell r="C53" t="str">
            <v>Total</v>
          </cell>
        </row>
        <row r="54">
          <cell r="B54" t="str">
            <v>Total Contract Purchases</v>
          </cell>
          <cell r="C54" t="str">
            <v>Total Contract Purchases</v>
          </cell>
        </row>
        <row r="55">
          <cell r="B55" t="str">
            <v>Total Contract Sales</v>
          </cell>
          <cell r="C55" t="str">
            <v>Total Contract Sales</v>
          </cell>
        </row>
        <row r="56">
          <cell r="B56" t="str">
            <v>Upper Baker</v>
          </cell>
          <cell r="C56" t="str">
            <v>Puget's Hydro</v>
          </cell>
        </row>
        <row r="57">
          <cell r="B57" t="str">
            <v xml:space="preserve">Wanapum </v>
          </cell>
          <cell r="C57" t="str">
            <v>Mid Columbia</v>
          </cell>
        </row>
        <row r="58">
          <cell r="B58" t="str">
            <v xml:space="preserve">Wells </v>
          </cell>
          <cell r="C58" t="str">
            <v>Mid Columbia</v>
          </cell>
        </row>
        <row r="59">
          <cell r="B59" t="str">
            <v>Whitehorn 2 (Point Whitehorn)</v>
          </cell>
          <cell r="C59" t="str">
            <v>Whitehorn 2&amp;3</v>
          </cell>
        </row>
        <row r="60">
          <cell r="B60" t="str">
            <v>Whitehorn 3 (Point Whitehorn)</v>
          </cell>
          <cell r="C60" t="str">
            <v>Whitehorn 2&amp;3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</sheetNames>
    <sheetDataSet>
      <sheetData sheetId="0" refreshError="1"/>
      <sheetData sheetId="1" refreshError="1"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>
        <row r="4">
          <cell r="E4">
            <v>39783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>
        <row r="3">
          <cell r="E3">
            <v>39600</v>
          </cell>
        </row>
        <row r="17">
          <cell r="E17">
            <v>293</v>
          </cell>
        </row>
      </sheetData>
      <sheetData sheetId="2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  <sheetData sheetId="9">
        <row r="4">
          <cell r="B4">
            <v>1193910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E4">
            <v>39134</v>
          </cell>
          <cell r="I4">
            <v>0.5</v>
          </cell>
        </row>
        <row r="5">
          <cell r="E5">
            <v>10</v>
          </cell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19">
          <cell r="E19">
            <v>0.35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2">
          <cell r="E22">
            <v>1</v>
          </cell>
        </row>
        <row r="23">
          <cell r="E23">
            <v>0.85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27">
          <cell r="E27">
            <v>0.15020845833333332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3">
          <cell r="B23">
            <v>1543634.5770198947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335752.08906329999</v>
          </cell>
        </row>
        <row r="27">
          <cell r="B27">
            <v>126120750.3013332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"/>
      <sheetName val="141X&amp;141Z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mbined Impacts"/>
      <sheetName val="Sch. 141X Revenue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/>
      <sheetData sheetId="2" refreshError="1">
        <row r="4">
          <cell r="A4" t="str">
            <v>DEM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"/>
      <sheetName val="COC, Def, ConvF"/>
      <sheetName val="Staff CoC"/>
      <sheetName val="Summary"/>
      <sheetName val="Detailed Summary"/>
      <sheetName val="FERC BS"/>
      <sheetName val="FERC IS"/>
      <sheetName val="Exhibit A-1"/>
      <sheetName val="Staff Green Direct"/>
      <sheetName val="Staff Shuffleton"/>
      <sheetName val="Staff Smart Burn"/>
      <sheetName val="Staff Colstrip Outage"/>
      <sheetName val="Staff Colstrip Major Maintn"/>
      <sheetName val="Staff Colstrip 3 4 Common OM"/>
      <sheetName val="Staff Wind Expense"/>
      <sheetName val="Staff Centralia PPA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4">
          <cell r="H14">
            <v>7.3300000000000004E-2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C3">
            <v>0.21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 chklst"/>
      <sheetName val="Summary- Cumulative"/>
      <sheetName val="Summary- Reporting"/>
      <sheetName val="Summary- Detailed"/>
      <sheetName val="Schedule_B"/>
      <sheetName val="Actuals"/>
      <sheetName val="Lists"/>
      <sheetName val="Schedule_C"/>
      <sheetName val="Schedule_C1"/>
      <sheetName val="Schedule_C2"/>
      <sheetName val="Sheet1"/>
      <sheetName val="B - Attachment A"/>
      <sheetName val="Green Direct"/>
      <sheetName val="3C Power Cost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</v>
          </cell>
          <cell r="C1">
            <v>2020</v>
          </cell>
        </row>
        <row r="2">
          <cell r="A2">
            <v>2</v>
          </cell>
          <cell r="C2">
            <v>2021</v>
          </cell>
        </row>
        <row r="3">
          <cell r="A3">
            <v>3</v>
          </cell>
          <cell r="C3">
            <v>2022</v>
          </cell>
        </row>
        <row r="4">
          <cell r="A4">
            <v>4</v>
          </cell>
          <cell r="C4">
            <v>2023</v>
          </cell>
        </row>
        <row r="5">
          <cell r="A5">
            <v>5</v>
          </cell>
          <cell r="C5">
            <v>2024</v>
          </cell>
        </row>
        <row r="6">
          <cell r="A6">
            <v>6</v>
          </cell>
          <cell r="C6">
            <v>2025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/>
      <sheetData sheetId="11"/>
      <sheetData sheetId="12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Book2"/>
    </sheetNames>
    <definedNames>
      <definedName name="nuc797act" refersTo="#REF!"/>
      <definedName name="NUC797sum" refersTo="#REF!"/>
      <definedName name="nuc97budget" refersTo="#REF!"/>
      <definedName name="NUCEVA2ndqtr" refersTo="#REF!"/>
      <definedName name="PPE797act" refersTo="#REF!"/>
      <definedName name="ppe797sum" refersTo="#REF!"/>
      <definedName name="res797act" refersTo="#REF!"/>
      <definedName name="res797sum" refersTo="#REF!"/>
      <definedName name="RES97budget" refersTo="#REF!"/>
      <definedName name="resEVA2ndqtr" refersTo="#REF!"/>
      <definedName name="RETRUN_TO_SUMARY_2" refersTo="#REF!"/>
    </definedNames>
    <sheetDataSet>
      <sheetData sheetId="0" refreshError="1"/>
      <sheetData sheetId="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  <sheetName val="Assumptions Project XY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I26"/>
  <sheetViews>
    <sheetView tabSelected="1" zoomScaleNormal="100" workbookViewId="0">
      <pane ySplit="9" topLeftCell="A10" activePane="bottomLeft" state="frozen"/>
      <selection pane="bottomLeft" activeCell="E14" sqref="E14"/>
    </sheetView>
  </sheetViews>
  <sheetFormatPr defaultRowHeight="11.25" x14ac:dyDescent="0.2"/>
  <cols>
    <col min="1" max="1" width="1" style="8" customWidth="1"/>
    <col min="2" max="2" width="5.140625" style="8" bestFit="1" customWidth="1"/>
    <col min="3" max="3" width="26.7109375" style="8" customWidth="1"/>
    <col min="4" max="4" width="10.7109375" style="8" bestFit="1" customWidth="1"/>
    <col min="5" max="5" width="19.7109375" style="8" bestFit="1" customWidth="1"/>
    <col min="6" max="6" width="7.140625" style="8" bestFit="1" customWidth="1"/>
    <col min="7" max="7" width="12.42578125" style="8" customWidth="1"/>
    <col min="8" max="8" width="10" style="8" bestFit="1" customWidth="1"/>
    <col min="9" max="9" width="10.42578125" style="8" bestFit="1" customWidth="1"/>
    <col min="10" max="16384" width="9.140625" style="8"/>
  </cols>
  <sheetData>
    <row r="1" spans="1:9" x14ac:dyDescent="0.2">
      <c r="A1" s="6" t="s">
        <v>12</v>
      </c>
      <c r="B1" s="6"/>
      <c r="C1" s="6"/>
      <c r="D1" s="15"/>
      <c r="E1" s="15"/>
      <c r="F1" s="15"/>
      <c r="G1" s="15"/>
      <c r="H1" s="15"/>
    </row>
    <row r="2" spans="1:9" s="2" customFormat="1" x14ac:dyDescent="0.2">
      <c r="A2" s="16" t="s">
        <v>27</v>
      </c>
      <c r="B2" s="6" t="s">
        <v>22</v>
      </c>
      <c r="C2" s="6"/>
      <c r="D2" s="15"/>
      <c r="E2" s="15"/>
      <c r="F2" s="15"/>
      <c r="G2" s="15"/>
      <c r="H2" s="15"/>
    </row>
    <row r="3" spans="1:9" s="7" customFormat="1" x14ac:dyDescent="0.2">
      <c r="A3" s="4" t="s">
        <v>58</v>
      </c>
      <c r="B3" s="5"/>
      <c r="C3" s="5"/>
      <c r="D3" s="5"/>
      <c r="E3" s="5"/>
      <c r="F3" s="5"/>
      <c r="G3" s="5"/>
      <c r="H3" s="5"/>
    </row>
    <row r="4" spans="1:9" s="2" customFormat="1" x14ac:dyDescent="0.2">
      <c r="B4" s="17"/>
      <c r="C4" s="18"/>
      <c r="D4" s="18"/>
      <c r="E4" s="18"/>
      <c r="F4" s="18"/>
      <c r="G4" s="18"/>
      <c r="H4" s="18"/>
    </row>
    <row r="5" spans="1:9" x14ac:dyDescent="0.2">
      <c r="B5" s="19"/>
      <c r="C5" s="20"/>
      <c r="D5" s="20"/>
      <c r="E5" s="21"/>
      <c r="F5" s="20"/>
      <c r="G5" s="20"/>
      <c r="H5" s="22"/>
    </row>
    <row r="6" spans="1:9" x14ac:dyDescent="0.2">
      <c r="B6" s="23"/>
      <c r="C6" s="24"/>
      <c r="D6" s="24"/>
      <c r="E6" s="25" t="s">
        <v>32</v>
      </c>
      <c r="F6" s="24"/>
      <c r="G6" s="25" t="s">
        <v>4</v>
      </c>
      <c r="H6" s="26"/>
    </row>
    <row r="7" spans="1:9" x14ac:dyDescent="0.2">
      <c r="B7" s="23"/>
      <c r="C7" s="24"/>
      <c r="D7" s="24"/>
      <c r="E7" s="25" t="s">
        <v>1</v>
      </c>
      <c r="F7" s="24"/>
      <c r="G7" s="25" t="s">
        <v>5</v>
      </c>
      <c r="H7" s="26"/>
    </row>
    <row r="8" spans="1:9" x14ac:dyDescent="0.2">
      <c r="B8" s="23"/>
      <c r="C8" s="25" t="s">
        <v>28</v>
      </c>
      <c r="D8" s="27" t="s">
        <v>11</v>
      </c>
      <c r="E8" s="25" t="s">
        <v>0</v>
      </c>
      <c r="F8" s="25"/>
      <c r="G8" s="25" t="s">
        <v>6</v>
      </c>
      <c r="H8" s="26" t="s">
        <v>8</v>
      </c>
    </row>
    <row r="9" spans="1:9" x14ac:dyDescent="0.2">
      <c r="B9" s="28" t="s">
        <v>3</v>
      </c>
      <c r="C9" s="29" t="s">
        <v>31</v>
      </c>
      <c r="D9" s="30" t="s">
        <v>29</v>
      </c>
      <c r="E9" s="30" t="s">
        <v>30</v>
      </c>
      <c r="F9" s="31" t="s">
        <v>2</v>
      </c>
      <c r="G9" s="30" t="s">
        <v>7</v>
      </c>
      <c r="H9" s="32" t="s">
        <v>9</v>
      </c>
    </row>
    <row r="10" spans="1:9" x14ac:dyDescent="0.2">
      <c r="B10" s="33"/>
      <c r="C10" s="34"/>
      <c r="D10" s="34"/>
      <c r="E10" s="34"/>
      <c r="F10" s="35"/>
      <c r="G10" s="34"/>
      <c r="H10" s="36"/>
    </row>
    <row r="11" spans="1:9" x14ac:dyDescent="0.2">
      <c r="B11" s="33"/>
      <c r="C11" s="37"/>
      <c r="D11" s="35"/>
      <c r="E11" s="38"/>
      <c r="F11" s="39"/>
      <c r="G11" s="38"/>
      <c r="H11" s="40"/>
    </row>
    <row r="12" spans="1:9" x14ac:dyDescent="0.2">
      <c r="B12" s="33">
        <v>24</v>
      </c>
      <c r="C12" s="37">
        <f>SUM('Phase 1&amp;2-2022 KWHs Load'!O6:O10)</f>
        <v>91701189.809000015</v>
      </c>
      <c r="D12" s="35">
        <v>3.2200000000000002E-3</v>
      </c>
      <c r="E12" s="41">
        <f>C12*D12</f>
        <v>295277.83118498005</v>
      </c>
      <c r="F12" s="42">
        <v>1</v>
      </c>
      <c r="G12" s="41">
        <f t="shared" ref="G12:G18" si="0">D12*F12*C12</f>
        <v>295277.83118498005</v>
      </c>
      <c r="H12" s="40"/>
      <c r="I12" s="43"/>
    </row>
    <row r="13" spans="1:9" x14ac:dyDescent="0.2">
      <c r="B13" s="33">
        <v>25</v>
      </c>
      <c r="C13" s="37">
        <f>SUM('Phase 1&amp;2-2022 KWHs Load'!O11:O14)</f>
        <v>135696278.93799999</v>
      </c>
      <c r="D13" s="35">
        <v>3.2850000000000002E-3</v>
      </c>
      <c r="E13" s="41">
        <f t="shared" ref="E13:E18" si="1">C13*D13</f>
        <v>445762.27631132997</v>
      </c>
      <c r="F13" s="42">
        <v>1</v>
      </c>
      <c r="G13" s="41">
        <f t="shared" si="0"/>
        <v>445762.27631132997</v>
      </c>
      <c r="H13" s="40"/>
      <c r="I13" s="43"/>
    </row>
    <row r="14" spans="1:9" x14ac:dyDescent="0.2">
      <c r="B14" s="33">
        <v>26</v>
      </c>
      <c r="C14" s="37">
        <f>SUM('Phase 1&amp;2-2022 KWHs Load'!O15:O18)</f>
        <v>234865145.199</v>
      </c>
      <c r="D14" s="35">
        <v>3.2260000000000001E-3</v>
      </c>
      <c r="E14" s="41">
        <f t="shared" si="1"/>
        <v>757674.95841197402</v>
      </c>
      <c r="F14" s="42">
        <v>1</v>
      </c>
      <c r="G14" s="41">
        <f t="shared" si="0"/>
        <v>757674.95841197402</v>
      </c>
      <c r="H14" s="40"/>
      <c r="I14" s="43"/>
    </row>
    <row r="15" spans="1:9" x14ac:dyDescent="0.2">
      <c r="B15" s="33">
        <v>31</v>
      </c>
      <c r="C15" s="37">
        <f>SUM('Phase 1&amp;2-2022 KWHs Load'!O19:O21)</f>
        <v>128249524.08</v>
      </c>
      <c r="D15" s="35">
        <v>3.176E-3</v>
      </c>
      <c r="E15" s="41">
        <f t="shared" si="1"/>
        <v>407320.48847808002</v>
      </c>
      <c r="F15" s="42">
        <v>1</v>
      </c>
      <c r="G15" s="41">
        <f t="shared" si="0"/>
        <v>407320.48847808002</v>
      </c>
      <c r="H15" s="40"/>
      <c r="I15" s="43"/>
    </row>
    <row r="16" spans="1:9" x14ac:dyDescent="0.2">
      <c r="B16" s="33">
        <v>43</v>
      </c>
      <c r="C16" s="37">
        <f>SUM('Phase 1&amp;2-2022 KWHs Load'!O22)</f>
        <v>8230800</v>
      </c>
      <c r="D16" s="35">
        <v>2.895E-3</v>
      </c>
      <c r="E16" s="41">
        <f t="shared" si="1"/>
        <v>23828.166000000001</v>
      </c>
      <c r="F16" s="42">
        <v>1</v>
      </c>
      <c r="G16" s="41">
        <f t="shared" si="0"/>
        <v>23828.166000000001</v>
      </c>
      <c r="H16" s="40"/>
    </row>
    <row r="17" spans="2:8" x14ac:dyDescent="0.2">
      <c r="B17" s="33">
        <v>46</v>
      </c>
      <c r="C17" s="37">
        <f>SUM('Phase 1&amp;2-2022 KWHs Load'!O23)</f>
        <v>11852140.320000002</v>
      </c>
      <c r="D17" s="35">
        <v>3.6410000000000001E-3</v>
      </c>
      <c r="E17" s="41">
        <f t="shared" si="1"/>
        <v>43153.64290512001</v>
      </c>
      <c r="F17" s="42">
        <v>1</v>
      </c>
      <c r="G17" s="41">
        <f t="shared" si="0"/>
        <v>43153.64290512001</v>
      </c>
      <c r="H17" s="40"/>
    </row>
    <row r="18" spans="2:8" x14ac:dyDescent="0.2">
      <c r="B18" s="33">
        <v>49</v>
      </c>
      <c r="C18" s="37">
        <f>SUM('Phase 1&amp;2-2022 KWHs Load'!O24:O25)</f>
        <v>135878560.829</v>
      </c>
      <c r="D18" s="35">
        <v>3.2330000000000002E-3</v>
      </c>
      <c r="E18" s="41">
        <f t="shared" si="1"/>
        <v>439295.38716015703</v>
      </c>
      <c r="F18" s="42">
        <v>1</v>
      </c>
      <c r="G18" s="41">
        <f t="shared" si="0"/>
        <v>439295.38716015703</v>
      </c>
      <c r="H18" s="40"/>
    </row>
    <row r="19" spans="2:8" ht="12" thickBot="1" x14ac:dyDescent="0.25">
      <c r="B19" s="33"/>
      <c r="C19" s="44">
        <f>SUM(C12:C18)</f>
        <v>746473639.17500007</v>
      </c>
      <c r="D19" s="34"/>
      <c r="E19" s="45">
        <f>SUM(E12:E18)</f>
        <v>2412312.7504516407</v>
      </c>
      <c r="F19" s="34"/>
      <c r="G19" s="45">
        <f>SUM(G12:G18)</f>
        <v>2412312.7504516407</v>
      </c>
      <c r="H19" s="40">
        <f>-ROUND(G19/C19,6)</f>
        <v>-3.2320000000000001E-3</v>
      </c>
    </row>
    <row r="20" spans="2:8" ht="12" thickTop="1" x14ac:dyDescent="0.2">
      <c r="B20" s="33"/>
      <c r="C20" s="46" t="s">
        <v>56</v>
      </c>
      <c r="D20" s="34"/>
      <c r="E20" s="47"/>
      <c r="F20" s="34"/>
      <c r="G20" s="47"/>
      <c r="H20" s="40">
        <f>'Schedule 139 Tariff Rates'!G5</f>
        <v>-4.7826E-2</v>
      </c>
    </row>
    <row r="21" spans="2:8" x14ac:dyDescent="0.2">
      <c r="B21" s="33"/>
      <c r="C21" s="46" t="s">
        <v>57</v>
      </c>
      <c r="D21" s="34"/>
      <c r="E21" s="47"/>
      <c r="F21" s="34"/>
      <c r="G21" s="47"/>
      <c r="H21" s="40">
        <f>H19+H20</f>
        <v>-5.1057999999999999E-2</v>
      </c>
    </row>
    <row r="22" spans="2:8" x14ac:dyDescent="0.2">
      <c r="B22" s="48"/>
      <c r="C22" s="49"/>
      <c r="D22" s="49"/>
      <c r="E22" s="49"/>
      <c r="F22" s="49"/>
      <c r="G22" s="49"/>
      <c r="H22" s="50"/>
    </row>
    <row r="24" spans="2:8" x14ac:dyDescent="0.2">
      <c r="C24" s="8" t="s">
        <v>16</v>
      </c>
    </row>
    <row r="25" spans="2:8" x14ac:dyDescent="0.2">
      <c r="C25" s="43">
        <f>C19-'Phase 1&amp;2-2022 KWHs Load'!O26</f>
        <v>0</v>
      </c>
    </row>
    <row r="26" spans="2:8" x14ac:dyDescent="0.2">
      <c r="C26" s="43"/>
    </row>
  </sheetData>
  <mergeCells count="3">
    <mergeCell ref="A1:H1"/>
    <mergeCell ref="A2:H2"/>
    <mergeCell ref="A3:H3"/>
  </mergeCells>
  <pageMargins left="0.7" right="0.7" top="0.75" bottom="0.75" header="0.3" footer="0.3"/>
  <pageSetup scale="76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O17" sqref="O17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H18"/>
  <sheetViews>
    <sheetView workbookViewId="0">
      <pane ySplit="18" topLeftCell="A19" activePane="bottomLeft" state="frozen"/>
      <selection activeCell="E20" sqref="E20"/>
      <selection pane="bottomLeft" activeCell="E20" sqref="E20"/>
    </sheetView>
  </sheetViews>
  <sheetFormatPr defaultRowHeight="11.25" x14ac:dyDescent="0.2"/>
  <cols>
    <col min="1" max="1" width="10.28515625" style="8" bestFit="1" customWidth="1"/>
    <col min="2" max="2" width="14.5703125" style="8" bestFit="1" customWidth="1"/>
    <col min="3" max="3" width="18.42578125" style="8" bestFit="1" customWidth="1"/>
    <col min="4" max="4" width="17.42578125" style="8" bestFit="1" customWidth="1"/>
    <col min="5" max="5" width="16.5703125" style="8" bestFit="1" customWidth="1"/>
    <col min="6" max="6" width="17" style="8" bestFit="1" customWidth="1"/>
    <col min="7" max="7" width="17.5703125" style="8" bestFit="1" customWidth="1"/>
    <col min="8" max="8" width="16.5703125" style="8" bestFit="1" customWidth="1"/>
    <col min="9" max="16384" width="9.140625" style="8"/>
  </cols>
  <sheetData>
    <row r="1" spans="1:8" x14ac:dyDescent="0.2">
      <c r="A1" s="2" t="s">
        <v>10</v>
      </c>
    </row>
    <row r="2" spans="1:8" x14ac:dyDescent="0.2">
      <c r="A2" s="2" t="s">
        <v>52</v>
      </c>
    </row>
    <row r="3" spans="1:8" x14ac:dyDescent="0.2">
      <c r="C3" s="10">
        <v>2019</v>
      </c>
      <c r="D3" s="10">
        <v>2020</v>
      </c>
      <c r="E3" s="10">
        <v>2021</v>
      </c>
      <c r="F3" s="10">
        <v>2022</v>
      </c>
      <c r="G3" s="11" t="s">
        <v>33</v>
      </c>
      <c r="H3" s="10">
        <v>2024</v>
      </c>
    </row>
    <row r="4" spans="1:8" x14ac:dyDescent="0.2">
      <c r="C4" s="54" t="s">
        <v>50</v>
      </c>
      <c r="D4" s="54" t="s">
        <v>49</v>
      </c>
      <c r="E4" s="54" t="s">
        <v>48</v>
      </c>
      <c r="F4" s="54" t="s">
        <v>51</v>
      </c>
      <c r="G4" s="54" t="s">
        <v>36</v>
      </c>
      <c r="H4" s="54" t="s">
        <v>37</v>
      </c>
    </row>
    <row r="5" spans="1:8" x14ac:dyDescent="0.2">
      <c r="A5" s="2" t="s">
        <v>53</v>
      </c>
      <c r="B5" s="2"/>
      <c r="C5" s="1">
        <v>-4.7125E-2</v>
      </c>
      <c r="D5" s="1">
        <v>-4.5634000000000001E-2</v>
      </c>
      <c r="E5" s="1">
        <v>-4.4882999999999999E-2</v>
      </c>
      <c r="F5" s="1">
        <v>-3.9618E-2</v>
      </c>
      <c r="G5" s="1">
        <v>-4.7826E-2</v>
      </c>
      <c r="H5" s="1">
        <v>-4.8783E-2</v>
      </c>
    </row>
    <row r="6" spans="1:8" x14ac:dyDescent="0.2">
      <c r="A6" s="2"/>
      <c r="B6" s="2"/>
      <c r="C6" s="2"/>
      <c r="D6" s="2"/>
      <c r="E6" s="2"/>
      <c r="F6" s="1"/>
      <c r="G6" s="1"/>
    </row>
    <row r="7" spans="1:8" x14ac:dyDescent="0.2">
      <c r="A7" s="2" t="s">
        <v>54</v>
      </c>
      <c r="B7" s="2"/>
      <c r="C7" s="2"/>
      <c r="D7" s="2"/>
      <c r="E7" s="2"/>
      <c r="F7" s="1"/>
      <c r="G7" s="1"/>
    </row>
    <row r="8" spans="1:8" x14ac:dyDescent="0.2">
      <c r="A8" s="2"/>
      <c r="B8" s="8" t="s">
        <v>34</v>
      </c>
      <c r="C8" s="2"/>
      <c r="D8" s="2"/>
      <c r="E8" s="1">
        <v>-5.8100000000000003E-4</v>
      </c>
      <c r="F8" s="1">
        <v>-5.8100000000000003E-4</v>
      </c>
      <c r="G8" s="1">
        <v>-2.1150000000000001E-3</v>
      </c>
      <c r="H8" s="1">
        <f>'SCH 139 Rate Calculation'!H19</f>
        <v>-3.2320000000000001E-3</v>
      </c>
    </row>
    <row r="9" spans="1:8" x14ac:dyDescent="0.2">
      <c r="A9" s="2"/>
      <c r="B9" s="8" t="s">
        <v>35</v>
      </c>
      <c r="C9" s="2"/>
      <c r="D9" s="2"/>
      <c r="E9" s="2"/>
      <c r="F9" s="1"/>
      <c r="G9" s="1">
        <v>-1.9859999999999999E-3</v>
      </c>
      <c r="H9" s="12">
        <f>H8</f>
        <v>-3.2320000000000001E-3</v>
      </c>
    </row>
    <row r="10" spans="1:8" x14ac:dyDescent="0.2">
      <c r="A10" s="2"/>
      <c r="B10" s="2"/>
      <c r="C10" s="2"/>
      <c r="D10" s="1"/>
      <c r="E10" s="1"/>
      <c r="F10" s="1"/>
      <c r="G10" s="1"/>
    </row>
    <row r="11" spans="1:8" x14ac:dyDescent="0.2">
      <c r="A11" s="2" t="s">
        <v>55</v>
      </c>
      <c r="B11" s="2"/>
      <c r="C11" s="2"/>
      <c r="D11" s="1"/>
      <c r="E11" s="1"/>
      <c r="F11" s="1"/>
      <c r="G11" s="1"/>
    </row>
    <row r="12" spans="1:8" x14ac:dyDescent="0.2">
      <c r="A12" s="2" t="s">
        <v>23</v>
      </c>
      <c r="B12" s="8" t="s">
        <v>19</v>
      </c>
      <c r="D12" s="3">
        <v>4.367E-2</v>
      </c>
      <c r="E12" s="3">
        <v>4.4540000000000003E-2</v>
      </c>
      <c r="F12" s="3">
        <v>4.5429999999999998E-2</v>
      </c>
      <c r="G12" s="3">
        <v>4.6339999999999999E-2</v>
      </c>
      <c r="H12" s="13">
        <v>4.727E-2</v>
      </c>
    </row>
    <row r="13" spans="1:8" x14ac:dyDescent="0.2">
      <c r="A13" s="2" t="s">
        <v>24</v>
      </c>
      <c r="B13" s="14" t="s">
        <v>18</v>
      </c>
      <c r="C13" s="14"/>
      <c r="D13" s="3">
        <v>4.3400000000000001E-2</v>
      </c>
      <c r="E13" s="3">
        <v>4.4269999999999997E-2</v>
      </c>
      <c r="F13" s="3">
        <v>4.5159999999999999E-2</v>
      </c>
      <c r="G13" s="3">
        <v>4.6059999999999997E-2</v>
      </c>
      <c r="H13" s="13">
        <v>4.6980000000000001E-2</v>
      </c>
    </row>
    <row r="14" spans="1:8" x14ac:dyDescent="0.2">
      <c r="A14" s="2" t="s">
        <v>25</v>
      </c>
      <c r="B14" s="14" t="s">
        <v>26</v>
      </c>
      <c r="C14" s="14"/>
      <c r="D14" s="3">
        <v>4.3229999999999998E-2</v>
      </c>
      <c r="E14" s="3">
        <v>4.4089999999999997E-2</v>
      </c>
      <c r="F14" s="3">
        <v>4.4970000000000003E-2</v>
      </c>
      <c r="G14" s="3">
        <v>4.5870000000000001E-2</v>
      </c>
      <c r="H14" s="13">
        <v>4.6789999999999998E-2</v>
      </c>
    </row>
    <row r="15" spans="1:8" x14ac:dyDescent="0.2">
      <c r="A15" s="2"/>
      <c r="D15" s="3"/>
      <c r="E15" s="3"/>
      <c r="F15" s="3"/>
      <c r="G15" s="3"/>
      <c r="H15" s="13"/>
    </row>
    <row r="16" spans="1:8" x14ac:dyDescent="0.2">
      <c r="A16" s="2" t="s">
        <v>13</v>
      </c>
      <c r="B16" s="8" t="s">
        <v>19</v>
      </c>
      <c r="D16" s="3"/>
      <c r="E16" s="3">
        <v>4.4540000000000003E-2</v>
      </c>
      <c r="F16" s="3">
        <v>4.5429999999999998E-2</v>
      </c>
      <c r="G16" s="3">
        <v>4.6339999999999999E-2</v>
      </c>
      <c r="H16" s="13">
        <v>4.727E-2</v>
      </c>
    </row>
    <row r="17" spans="1:8" x14ac:dyDescent="0.2">
      <c r="A17" s="2" t="s">
        <v>15</v>
      </c>
      <c r="B17" s="14" t="s">
        <v>18</v>
      </c>
      <c r="C17" s="14"/>
      <c r="D17" s="3"/>
      <c r="E17" s="3">
        <v>4.4269999999999997E-2</v>
      </c>
      <c r="F17" s="3">
        <v>4.5159999999999999E-2</v>
      </c>
      <c r="G17" s="3">
        <v>4.6059999999999997E-2</v>
      </c>
      <c r="H17" s="13">
        <v>4.6980000000000001E-2</v>
      </c>
    </row>
    <row r="18" spans="1:8" x14ac:dyDescent="0.2">
      <c r="A18" s="2" t="s">
        <v>14</v>
      </c>
      <c r="B18" s="14" t="s">
        <v>17</v>
      </c>
      <c r="C18" s="14"/>
      <c r="D18" s="3"/>
      <c r="E18" s="3">
        <v>4.4089999999999997E-2</v>
      </c>
      <c r="F18" s="3">
        <v>4.4970000000000003E-2</v>
      </c>
      <c r="G18" s="3">
        <v>4.5870000000000001E-2</v>
      </c>
      <c r="H18" s="13">
        <v>4.6789999999999998E-2</v>
      </c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O27"/>
  <sheetViews>
    <sheetView workbookViewId="0">
      <selection activeCell="C5" sqref="C5:N5"/>
    </sheetView>
  </sheetViews>
  <sheetFormatPr defaultRowHeight="11.25" x14ac:dyDescent="0.2"/>
  <cols>
    <col min="1" max="1" width="14.5703125" style="8" bestFit="1" customWidth="1"/>
    <col min="2" max="2" width="18.5703125" style="8" customWidth="1"/>
    <col min="3" max="3" width="13.28515625" style="8" customWidth="1"/>
    <col min="4" max="4" width="13.7109375" style="8" customWidth="1"/>
    <col min="5" max="5" width="14" style="8" customWidth="1"/>
    <col min="6" max="6" width="13.5703125" style="8" customWidth="1"/>
    <col min="7" max="7" width="14.28515625" style="8" customWidth="1"/>
    <col min="8" max="8" width="13.42578125" style="8" customWidth="1"/>
    <col min="9" max="9" width="12.7109375" style="8" customWidth="1"/>
    <col min="10" max="10" width="13.85546875" style="8" customWidth="1"/>
    <col min="11" max="11" width="13.7109375" style="8" customWidth="1"/>
    <col min="12" max="12" width="13.42578125" style="8" customWidth="1"/>
    <col min="13" max="13" width="14" style="8" customWidth="1"/>
    <col min="14" max="14" width="13.7109375" style="8" customWidth="1"/>
    <col min="15" max="15" width="10.7109375" style="9" bestFit="1" customWidth="1"/>
    <col min="16" max="30" width="3" style="8" customWidth="1"/>
    <col min="31" max="31" width="7" style="8" customWidth="1"/>
    <col min="32" max="43" width="3" style="8" customWidth="1"/>
    <col min="44" max="44" width="7" style="8" customWidth="1"/>
    <col min="45" max="69" width="3" style="8" customWidth="1"/>
    <col min="70" max="70" width="7" style="8" customWidth="1"/>
    <col min="71" max="83" width="3" style="8" customWidth="1"/>
    <col min="84" max="84" width="6" style="8" customWidth="1"/>
    <col min="85" max="87" width="3" style="8" customWidth="1"/>
    <col min="88" max="109" width="4" style="8" customWidth="1"/>
    <col min="110" max="110" width="8" style="8" customWidth="1"/>
    <col min="111" max="118" width="4" style="8" customWidth="1"/>
    <col min="119" max="119" width="8" style="8" customWidth="1"/>
    <col min="120" max="125" width="4" style="8" customWidth="1"/>
    <col min="126" max="126" width="7" style="8" customWidth="1"/>
    <col min="127" max="131" width="4" style="8" customWidth="1"/>
    <col min="132" max="132" width="8" style="8" customWidth="1"/>
    <col min="133" max="135" width="4" style="8" customWidth="1"/>
    <col min="136" max="136" width="7" style="8" customWidth="1"/>
    <col min="137" max="143" width="4" style="8" customWidth="1"/>
    <col min="144" max="144" width="6" style="8" customWidth="1"/>
    <col min="145" max="164" width="4" style="8" customWidth="1"/>
    <col min="165" max="165" width="7" style="8" customWidth="1"/>
    <col min="166" max="188" width="4" style="8" customWidth="1"/>
    <col min="189" max="189" width="8" style="8" customWidth="1"/>
    <col min="190" max="192" width="4" style="8" customWidth="1"/>
    <col min="193" max="193" width="7" style="8" customWidth="1"/>
    <col min="194" max="212" width="4" style="8" customWidth="1"/>
    <col min="213" max="213" width="7" style="8" customWidth="1"/>
    <col min="214" max="228" width="4" style="8" customWidth="1"/>
    <col min="229" max="229" width="7" style="8" customWidth="1"/>
    <col min="230" max="244" width="4" style="8" customWidth="1"/>
    <col min="245" max="245" width="8" style="8" customWidth="1"/>
    <col min="246" max="252" width="4" style="8" customWidth="1"/>
    <col min="253" max="253" width="7" style="8" customWidth="1"/>
    <col min="254" max="296" width="4" style="8" customWidth="1"/>
    <col min="297" max="297" width="7" style="8" customWidth="1"/>
    <col min="298" max="300" width="4" style="8" customWidth="1"/>
    <col min="301" max="301" width="8" style="8" customWidth="1"/>
    <col min="302" max="313" width="4" style="8" customWidth="1"/>
    <col min="314" max="314" width="8" style="8" customWidth="1"/>
    <col min="315" max="324" width="4" style="8" customWidth="1"/>
    <col min="325" max="325" width="8" style="8" customWidth="1"/>
    <col min="326" max="328" width="4" style="8" customWidth="1"/>
    <col min="329" max="330" width="8" style="8" customWidth="1"/>
    <col min="331" max="372" width="4" style="8" customWidth="1"/>
    <col min="373" max="373" width="8" style="8" customWidth="1"/>
    <col min="374" max="392" width="4" style="8" customWidth="1"/>
    <col min="393" max="393" width="6" style="8" customWidth="1"/>
    <col min="394" max="413" width="4" style="8" customWidth="1"/>
    <col min="414" max="414" width="8" style="8" customWidth="1"/>
    <col min="415" max="417" width="4" style="8" customWidth="1"/>
    <col min="418" max="418" width="7" style="8" customWidth="1"/>
    <col min="419" max="422" width="4" style="8" customWidth="1"/>
    <col min="423" max="423" width="8" style="8" customWidth="1"/>
    <col min="424" max="424" width="4" style="8" customWidth="1"/>
    <col min="425" max="425" width="8" style="8" customWidth="1"/>
    <col min="426" max="463" width="4" style="8" customWidth="1"/>
    <col min="464" max="464" width="8" style="8" customWidth="1"/>
    <col min="465" max="508" width="4" style="8" customWidth="1"/>
    <col min="509" max="509" width="7" style="8" customWidth="1"/>
    <col min="510" max="517" width="4" style="8" customWidth="1"/>
    <col min="518" max="518" width="7" style="8" customWidth="1"/>
    <col min="519" max="552" width="4" style="8" customWidth="1"/>
    <col min="553" max="553" width="7" style="8" customWidth="1"/>
    <col min="554" max="608" width="4" style="8" customWidth="1"/>
    <col min="609" max="609" width="7" style="8" customWidth="1"/>
    <col min="610" max="611" width="4" style="8" customWidth="1"/>
    <col min="612" max="612" width="7" style="8" customWidth="1"/>
    <col min="613" max="639" width="4" style="8" customWidth="1"/>
    <col min="640" max="640" width="7" style="8" customWidth="1"/>
    <col min="641" max="641" width="4" style="8" customWidth="1"/>
    <col min="642" max="642" width="8" style="8" customWidth="1"/>
    <col min="643" max="645" width="4" style="8" customWidth="1"/>
    <col min="646" max="646" width="6" style="8" customWidth="1"/>
    <col min="647" max="657" width="4" style="8" customWidth="1"/>
    <col min="658" max="658" width="7" style="8" customWidth="1"/>
    <col min="659" max="694" width="4" style="8" customWidth="1"/>
    <col min="695" max="707" width="5" style="8" customWidth="1"/>
    <col min="708" max="708" width="8" style="8" customWidth="1"/>
    <col min="709" max="709" width="9" style="8" customWidth="1"/>
    <col min="710" max="718" width="5" style="8" customWidth="1"/>
    <col min="719" max="719" width="9" style="8" customWidth="1"/>
    <col min="720" max="729" width="5" style="8" customWidth="1"/>
    <col min="730" max="730" width="9" style="8" customWidth="1"/>
    <col min="731" max="744" width="5" style="8" customWidth="1"/>
    <col min="745" max="745" width="9" style="8" customWidth="1"/>
    <col min="746" max="748" width="5" style="8" customWidth="1"/>
    <col min="749" max="749" width="7" style="8" customWidth="1"/>
    <col min="750" max="811" width="5" style="8" customWidth="1"/>
    <col min="812" max="812" width="7" style="8" customWidth="1"/>
    <col min="813" max="813" width="5" style="8" customWidth="1"/>
    <col min="814" max="814" width="8" style="8" customWidth="1"/>
    <col min="815" max="819" width="5" style="8" customWidth="1"/>
    <col min="820" max="820" width="8" style="8" customWidth="1"/>
    <col min="821" max="928" width="5" style="8" customWidth="1"/>
    <col min="929" max="929" width="8" style="8" customWidth="1"/>
    <col min="930" max="955" width="5" style="8" customWidth="1"/>
    <col min="956" max="956" width="9" style="8" customWidth="1"/>
    <col min="957" max="989" width="5" style="8" customWidth="1"/>
    <col min="990" max="990" width="9" style="8" customWidth="1"/>
    <col min="991" max="1019" width="5" style="8" customWidth="1"/>
    <col min="1020" max="1020" width="8" style="8" customWidth="1"/>
    <col min="1021" max="1072" width="5" style="8" customWidth="1"/>
    <col min="1073" max="1073" width="7" style="8" customWidth="1"/>
    <col min="1074" max="1137" width="5" style="8" customWidth="1"/>
    <col min="1138" max="1138" width="9" style="8" customWidth="1"/>
    <col min="1139" max="1148" width="5" style="8" customWidth="1"/>
    <col min="1149" max="1149" width="8" style="8" customWidth="1"/>
    <col min="1150" max="1216" width="5" style="8" customWidth="1"/>
    <col min="1217" max="1217" width="9" style="8" customWidth="1"/>
    <col min="1218" max="1220" width="5" style="8" customWidth="1"/>
    <col min="1221" max="1221" width="9" style="8" customWidth="1"/>
    <col min="1222" max="1255" width="5" style="8" customWidth="1"/>
    <col min="1256" max="1256" width="8" style="8" customWidth="1"/>
    <col min="1257" max="1262" width="5" style="8" customWidth="1"/>
    <col min="1263" max="1263" width="8" style="8" customWidth="1"/>
    <col min="1264" max="1280" width="5" style="8" customWidth="1"/>
    <col min="1281" max="1281" width="8" style="8" customWidth="1"/>
    <col min="1282" max="1313" width="5" style="8" customWidth="1"/>
    <col min="1314" max="1314" width="8" style="8" customWidth="1"/>
    <col min="1315" max="1349" width="5" style="8" customWidth="1"/>
    <col min="1350" max="1350" width="7" style="8" customWidth="1"/>
    <col min="1351" max="1386" width="5" style="8" customWidth="1"/>
    <col min="1387" max="1387" width="8" style="8" customWidth="1"/>
    <col min="1388" max="1406" width="5" style="8" customWidth="1"/>
    <col min="1407" max="1407" width="9" style="8" customWidth="1"/>
    <col min="1408" max="1465" width="5" style="8" customWidth="1"/>
    <col min="1466" max="1466" width="9" style="8" customWidth="1"/>
    <col min="1467" max="1491" width="5" style="8" customWidth="1"/>
    <col min="1492" max="1492" width="8" style="8" customWidth="1"/>
    <col min="1493" max="1501" width="5" style="8" customWidth="1"/>
    <col min="1502" max="1502" width="9" style="8" customWidth="1"/>
    <col min="1503" max="1529" width="5" style="8" customWidth="1"/>
    <col min="1530" max="1530" width="9" style="8" customWidth="1"/>
    <col min="1531" max="1534" width="5" style="8" customWidth="1"/>
    <col min="1535" max="1535" width="8" style="8" customWidth="1"/>
    <col min="1536" max="1564" width="5" style="8" customWidth="1"/>
    <col min="1565" max="1565" width="9" style="8" customWidth="1"/>
    <col min="1566" max="1576" width="5" style="8" customWidth="1"/>
    <col min="1577" max="1577" width="9" style="8" customWidth="1"/>
    <col min="1578" max="1751" width="5" style="8" customWidth="1"/>
    <col min="1752" max="1752" width="9" style="8" customWidth="1"/>
    <col min="1753" max="1757" width="5" style="8" customWidth="1"/>
    <col min="1758" max="1758" width="8" style="8" customWidth="1"/>
    <col min="1759" max="1762" width="5" style="8" customWidth="1"/>
    <col min="1763" max="1763" width="8" style="8" customWidth="1"/>
    <col min="1764" max="1792" width="5" style="8" customWidth="1"/>
    <col min="1793" max="1793" width="8" style="8" customWidth="1"/>
    <col min="1794" max="1795" width="5" style="8" customWidth="1"/>
    <col min="1796" max="1796" width="8" style="8" customWidth="1"/>
    <col min="1797" max="1845" width="5" style="8" customWidth="1"/>
    <col min="1846" max="1846" width="9" style="8" customWidth="1"/>
    <col min="1847" max="1850" width="5" style="8" customWidth="1"/>
    <col min="1851" max="1851" width="9" style="8" customWidth="1"/>
    <col min="1852" max="1880" width="5" style="8" customWidth="1"/>
    <col min="1881" max="1881" width="9" style="8" customWidth="1"/>
    <col min="1882" max="1919" width="5" style="8" customWidth="1"/>
    <col min="1920" max="1920" width="9" style="8" customWidth="1"/>
    <col min="1921" max="1927" width="5" style="8" customWidth="1"/>
    <col min="1928" max="1928" width="8" style="8" customWidth="1"/>
    <col min="1929" max="2017" width="5" style="8" customWidth="1"/>
    <col min="2018" max="2018" width="9" style="8" customWidth="1"/>
    <col min="2019" max="2023" width="5" style="8" customWidth="1"/>
    <col min="2024" max="2024" width="8" style="8" customWidth="1"/>
    <col min="2025" max="2062" width="5" style="8" customWidth="1"/>
    <col min="2063" max="2063" width="8" style="8" customWidth="1"/>
    <col min="2064" max="2096" width="5" style="8" customWidth="1"/>
    <col min="2097" max="2097" width="7" style="8" customWidth="1"/>
    <col min="2098" max="2100" width="5" style="8" customWidth="1"/>
    <col min="2101" max="2101" width="8" style="8" customWidth="1"/>
    <col min="2102" max="2105" width="5" style="8" customWidth="1"/>
    <col min="2106" max="2106" width="8" style="8" customWidth="1"/>
    <col min="2107" max="2116" width="6" style="8" customWidth="1"/>
    <col min="2117" max="2117" width="9" style="8" customWidth="1"/>
    <col min="2118" max="2137" width="6" style="8" customWidth="1"/>
    <col min="2138" max="2138" width="10" style="8" bestFit="1" customWidth="1"/>
    <col min="2139" max="2176" width="6" style="8" customWidth="1"/>
    <col min="2177" max="2177" width="9" style="8" customWidth="1"/>
    <col min="2178" max="2182" width="6" style="8" customWidth="1"/>
    <col min="2183" max="2183" width="10" style="8" bestFit="1" customWidth="1"/>
    <col min="2184" max="2308" width="6" style="8" customWidth="1"/>
    <col min="2309" max="2309" width="10" style="8" bestFit="1" customWidth="1"/>
    <col min="2310" max="2314" width="6" style="8" customWidth="1"/>
    <col min="2315" max="2315" width="10" style="8" bestFit="1" customWidth="1"/>
    <col min="2316" max="2324" width="6" style="8" customWidth="1"/>
    <col min="2325" max="2325" width="10" style="8" bestFit="1" customWidth="1"/>
    <col min="2326" max="2326" width="6" style="8" customWidth="1"/>
    <col min="2327" max="2327" width="9" style="8" customWidth="1"/>
    <col min="2328" max="2338" width="6" style="8" customWidth="1"/>
    <col min="2339" max="2339" width="8" style="8" customWidth="1"/>
    <col min="2340" max="2352" width="6" style="8" customWidth="1"/>
    <col min="2353" max="2353" width="10" style="8" bestFit="1" customWidth="1"/>
    <col min="2354" max="2376" width="6" style="8" customWidth="1"/>
    <col min="2377" max="2377" width="8" style="8" customWidth="1"/>
    <col min="2378" max="2378" width="10" style="8" bestFit="1" customWidth="1"/>
    <col min="2379" max="2398" width="6" style="8" customWidth="1"/>
    <col min="2399" max="2399" width="8" style="8" customWidth="1"/>
    <col min="2400" max="2412" width="6" style="8" customWidth="1"/>
    <col min="2413" max="2413" width="8" style="8" customWidth="1"/>
    <col min="2414" max="2418" width="6" style="8" customWidth="1"/>
    <col min="2419" max="2419" width="9" style="8" customWidth="1"/>
    <col min="2420" max="2430" width="6" style="8" customWidth="1"/>
    <col min="2431" max="2469" width="7" style="8" customWidth="1"/>
    <col min="2470" max="2470" width="11" style="8" bestFit="1" customWidth="1"/>
    <col min="2471" max="2489" width="7" style="8" customWidth="1"/>
    <col min="2490" max="2490" width="10" style="8" bestFit="1" customWidth="1"/>
    <col min="2491" max="2491" width="7" style="8" customWidth="1"/>
    <col min="2492" max="2492" width="11" style="8" bestFit="1" customWidth="1"/>
    <col min="2493" max="2508" width="7" style="8" customWidth="1"/>
    <col min="2509" max="2509" width="11" style="8" bestFit="1" customWidth="1"/>
    <col min="2510" max="2535" width="7" style="8" customWidth="1"/>
    <col min="2536" max="2536" width="11" style="8" bestFit="1" customWidth="1"/>
    <col min="2537" max="2537" width="12" style="8" bestFit="1" customWidth="1"/>
    <col min="2538" max="2541" width="8" style="8" customWidth="1"/>
    <col min="2542" max="2542" width="12" style="8" bestFit="1" customWidth="1"/>
    <col min="2543" max="2543" width="8" style="8" customWidth="1"/>
    <col min="2544" max="2544" width="12" style="8" bestFit="1" customWidth="1"/>
    <col min="2545" max="2545" width="7.28515625" style="8" customWidth="1"/>
    <col min="2546" max="16384" width="9.140625" style="8"/>
  </cols>
  <sheetData>
    <row r="1" spans="1:15" s="2" customFormat="1" x14ac:dyDescent="0.2">
      <c r="A1" s="2" t="s">
        <v>46</v>
      </c>
      <c r="O1" s="9"/>
    </row>
    <row r="2" spans="1:15" s="2" customFormat="1" x14ac:dyDescent="0.2">
      <c r="A2" s="2" t="s">
        <v>47</v>
      </c>
      <c r="O2" s="9"/>
    </row>
    <row r="3" spans="1:15" s="2" customFormat="1" x14ac:dyDescent="0.2">
      <c r="O3" s="9"/>
    </row>
    <row r="5" spans="1:15" x14ac:dyDescent="0.2">
      <c r="A5" s="8" t="s">
        <v>38</v>
      </c>
      <c r="B5" s="8" t="s">
        <v>21</v>
      </c>
      <c r="C5" s="55">
        <v>44948</v>
      </c>
      <c r="D5" s="9" t="s">
        <v>59</v>
      </c>
      <c r="E5" s="9" t="s">
        <v>60</v>
      </c>
      <c r="F5" s="9" t="s">
        <v>61</v>
      </c>
      <c r="G5" s="9" t="s">
        <v>62</v>
      </c>
      <c r="H5" s="9" t="s">
        <v>63</v>
      </c>
      <c r="I5" s="9" t="s">
        <v>64</v>
      </c>
      <c r="J5" s="9" t="s">
        <v>65</v>
      </c>
      <c r="K5" s="9" t="s">
        <v>66</v>
      </c>
      <c r="L5" s="9" t="s">
        <v>67</v>
      </c>
      <c r="M5" s="9" t="s">
        <v>68</v>
      </c>
      <c r="N5" s="9" t="s">
        <v>69</v>
      </c>
      <c r="O5" s="9" t="s">
        <v>20</v>
      </c>
    </row>
    <row r="6" spans="1:15" x14ac:dyDescent="0.2">
      <c r="A6" s="8" t="s">
        <v>39</v>
      </c>
      <c r="B6" s="8" t="s">
        <v>23</v>
      </c>
      <c r="C6" s="43">
        <v>2226</v>
      </c>
      <c r="D6" s="43">
        <v>2199</v>
      </c>
      <c r="E6" s="43">
        <v>2002</v>
      </c>
      <c r="F6" s="43">
        <v>1651</v>
      </c>
      <c r="G6" s="43">
        <v>1583</v>
      </c>
      <c r="H6" s="43">
        <v>1425</v>
      </c>
      <c r="I6" s="43">
        <v>1385</v>
      </c>
      <c r="J6" s="43">
        <v>1562</v>
      </c>
      <c r="K6" s="43">
        <v>1639</v>
      </c>
      <c r="L6" s="43">
        <v>1743</v>
      </c>
      <c r="M6" s="43">
        <v>2191</v>
      </c>
      <c r="N6" s="43">
        <v>2212</v>
      </c>
      <c r="O6" s="51">
        <f>SUM(C6:N6)</f>
        <v>21818</v>
      </c>
    </row>
    <row r="7" spans="1:15" x14ac:dyDescent="0.2">
      <c r="A7" s="8" t="s">
        <v>39</v>
      </c>
      <c r="B7" s="8" t="s">
        <v>25</v>
      </c>
      <c r="C7" s="43">
        <v>121784</v>
      </c>
      <c r="D7" s="43">
        <v>110105</v>
      </c>
      <c r="E7" s="43">
        <v>115385</v>
      </c>
      <c r="F7" s="43">
        <v>94671</v>
      </c>
      <c r="G7" s="43">
        <v>96580</v>
      </c>
      <c r="H7" s="43">
        <v>98174</v>
      </c>
      <c r="I7" s="43">
        <v>100440</v>
      </c>
      <c r="J7" s="43">
        <v>108045</v>
      </c>
      <c r="K7" s="43">
        <v>107100</v>
      </c>
      <c r="L7" s="43">
        <v>95588</v>
      </c>
      <c r="M7" s="43">
        <v>105235</v>
      </c>
      <c r="N7" s="43">
        <v>126573</v>
      </c>
      <c r="O7" s="51">
        <f t="shared" ref="O7:O25" si="0">SUM(C7:N7)</f>
        <v>1279680</v>
      </c>
    </row>
    <row r="8" spans="1:15" x14ac:dyDescent="0.2">
      <c r="A8" s="8" t="s">
        <v>39</v>
      </c>
      <c r="B8" s="8" t="s">
        <v>13</v>
      </c>
      <c r="C8" s="43">
        <v>3550159.9350000005</v>
      </c>
      <c r="D8" s="43">
        <v>3108021.5549999997</v>
      </c>
      <c r="E8" s="43">
        <v>3204084.9239999996</v>
      </c>
      <c r="F8" s="43">
        <v>2791225.8170000007</v>
      </c>
      <c r="G8" s="43">
        <v>2605952.8150000004</v>
      </c>
      <c r="H8" s="43">
        <v>2490318.2039999994</v>
      </c>
      <c r="I8" s="43">
        <v>2480096.3770000003</v>
      </c>
      <c r="J8" s="43">
        <v>2568700.6790000005</v>
      </c>
      <c r="K8" s="43">
        <v>2706540.889</v>
      </c>
      <c r="L8" s="43">
        <v>2619792.7109999997</v>
      </c>
      <c r="M8" s="43">
        <v>3102368.8020000001</v>
      </c>
      <c r="N8" s="43">
        <v>3295757.781</v>
      </c>
      <c r="O8" s="51">
        <f t="shared" si="0"/>
        <v>34523020.489000008</v>
      </c>
    </row>
    <row r="9" spans="1:15" x14ac:dyDescent="0.2">
      <c r="A9" s="8" t="s">
        <v>39</v>
      </c>
      <c r="B9" s="8" t="s">
        <v>15</v>
      </c>
      <c r="C9" s="43">
        <v>362964</v>
      </c>
      <c r="D9" s="43">
        <v>320493</v>
      </c>
      <c r="E9" s="43">
        <v>312393</v>
      </c>
      <c r="F9" s="43">
        <v>279457</v>
      </c>
      <c r="G9" s="43">
        <v>246321.576</v>
      </c>
      <c r="H9" s="43">
        <v>233240.152</v>
      </c>
      <c r="I9" s="43">
        <v>235339.69699999999</v>
      </c>
      <c r="J9" s="43">
        <v>251307.67199999999</v>
      </c>
      <c r="K9" s="43">
        <v>236255.58100000001</v>
      </c>
      <c r="L9" s="43">
        <v>220163.125</v>
      </c>
      <c r="M9" s="43">
        <v>260900.345</v>
      </c>
      <c r="N9" s="43">
        <v>346599.875</v>
      </c>
      <c r="O9" s="51">
        <f t="shared" si="0"/>
        <v>3305435.0229999996</v>
      </c>
    </row>
    <row r="10" spans="1:15" x14ac:dyDescent="0.2">
      <c r="A10" s="8" t="s">
        <v>39</v>
      </c>
      <c r="B10" s="8" t="s">
        <v>14</v>
      </c>
      <c r="C10" s="43">
        <v>4602500.9709999999</v>
      </c>
      <c r="D10" s="43">
        <v>4293249.0870000012</v>
      </c>
      <c r="E10" s="43">
        <v>4462107.8130000001</v>
      </c>
      <c r="F10" s="43">
        <v>4248621.1320000002</v>
      </c>
      <c r="G10" s="43">
        <v>4081894.6999999997</v>
      </c>
      <c r="H10" s="43">
        <v>4194092.358</v>
      </c>
      <c r="I10" s="43">
        <v>4234302.3039999995</v>
      </c>
      <c r="J10" s="43">
        <v>4306115.8810000001</v>
      </c>
      <c r="K10" s="43">
        <v>4437214.4800000004</v>
      </c>
      <c r="L10" s="43">
        <v>4265144.8019999992</v>
      </c>
      <c r="M10" s="43">
        <v>4627278.1030000001</v>
      </c>
      <c r="N10" s="43">
        <v>4818714.6660000002</v>
      </c>
      <c r="O10" s="51">
        <f t="shared" si="0"/>
        <v>52571236.296999998</v>
      </c>
    </row>
    <row r="11" spans="1:15" x14ac:dyDescent="0.2">
      <c r="A11" s="8" t="s">
        <v>40</v>
      </c>
      <c r="B11" s="8" t="s">
        <v>25</v>
      </c>
      <c r="C11" s="43">
        <v>128346</v>
      </c>
      <c r="D11" s="43">
        <v>133103</v>
      </c>
      <c r="E11" s="43">
        <v>136349</v>
      </c>
      <c r="F11" s="43">
        <v>129589</v>
      </c>
      <c r="G11" s="43">
        <v>139742</v>
      </c>
      <c r="H11" s="43">
        <v>156065</v>
      </c>
      <c r="I11" s="43">
        <v>179075</v>
      </c>
      <c r="J11" s="43">
        <v>204829</v>
      </c>
      <c r="K11" s="43">
        <v>169716</v>
      </c>
      <c r="L11" s="43">
        <v>142979</v>
      </c>
      <c r="M11" s="43">
        <v>137882</v>
      </c>
      <c r="N11" s="43">
        <v>130172</v>
      </c>
      <c r="O11" s="51">
        <f t="shared" si="0"/>
        <v>1787847</v>
      </c>
    </row>
    <row r="12" spans="1:15" x14ac:dyDescent="0.2">
      <c r="A12" s="8" t="s">
        <v>40</v>
      </c>
      <c r="B12" s="8" t="s">
        <v>13</v>
      </c>
      <c r="C12" s="43">
        <v>5324540.4570000004</v>
      </c>
      <c r="D12" s="43">
        <v>4950266.754999999</v>
      </c>
      <c r="E12" s="43">
        <v>5016187.1560000014</v>
      </c>
      <c r="F12" s="43">
        <v>4722257.5519999992</v>
      </c>
      <c r="G12" s="43">
        <v>4252975.4440000001</v>
      </c>
      <c r="H12" s="43">
        <v>4486308.3250000002</v>
      </c>
      <c r="I12" s="43">
        <v>4342067.0369999995</v>
      </c>
      <c r="J12" s="43">
        <v>4705176.4939999999</v>
      </c>
      <c r="K12" s="43">
        <v>4815644.33</v>
      </c>
      <c r="L12" s="43">
        <v>4483116.5019999994</v>
      </c>
      <c r="M12" s="43">
        <v>4754530.91</v>
      </c>
      <c r="N12" s="43">
        <v>5096037.9079999998</v>
      </c>
      <c r="O12" s="51">
        <f t="shared" si="0"/>
        <v>56949108.869999997</v>
      </c>
    </row>
    <row r="13" spans="1:15" x14ac:dyDescent="0.2">
      <c r="A13" s="8" t="s">
        <v>40</v>
      </c>
      <c r="B13" s="8" t="s">
        <v>15</v>
      </c>
      <c r="C13" s="43">
        <v>2088409.868</v>
      </c>
      <c r="D13" s="43">
        <v>1855748.345</v>
      </c>
      <c r="E13" s="43">
        <v>1940306.132</v>
      </c>
      <c r="F13" s="43">
        <v>1835158.47</v>
      </c>
      <c r="G13" s="43">
        <v>1724464.67</v>
      </c>
      <c r="H13" s="43">
        <v>1782851.3829999999</v>
      </c>
      <c r="I13" s="43">
        <v>1917319.5430000001</v>
      </c>
      <c r="J13" s="43">
        <v>2217760.6340000001</v>
      </c>
      <c r="K13" s="43">
        <v>2165638.2769999998</v>
      </c>
      <c r="L13" s="43">
        <v>1957395.77</v>
      </c>
      <c r="M13" s="43">
        <v>1912804.767</v>
      </c>
      <c r="N13" s="43">
        <v>1948388.4809999999</v>
      </c>
      <c r="O13" s="51">
        <f t="shared" si="0"/>
        <v>23346246.339999996</v>
      </c>
    </row>
    <row r="14" spans="1:15" x14ac:dyDescent="0.2">
      <c r="A14" s="8" t="s">
        <v>40</v>
      </c>
      <c r="B14" s="8" t="s">
        <v>14</v>
      </c>
      <c r="C14" s="43">
        <v>4547196.8169999998</v>
      </c>
      <c r="D14" s="43">
        <v>4166808.9110000003</v>
      </c>
      <c r="E14" s="43">
        <v>4211230.7640000004</v>
      </c>
      <c r="F14" s="43">
        <v>4078174.852</v>
      </c>
      <c r="G14" s="43">
        <v>3914660.99</v>
      </c>
      <c r="H14" s="43">
        <v>4139191.4979999997</v>
      </c>
      <c r="I14" s="43">
        <v>4475030.574</v>
      </c>
      <c r="J14" s="43">
        <v>5175838.6560000004</v>
      </c>
      <c r="K14" s="43">
        <v>5100367.21</v>
      </c>
      <c r="L14" s="43">
        <v>4741000.2019999996</v>
      </c>
      <c r="M14" s="43">
        <v>4578665.9579999996</v>
      </c>
      <c r="N14" s="43">
        <v>4484910.2960000001</v>
      </c>
      <c r="O14" s="51">
        <f t="shared" si="0"/>
        <v>53613076.728</v>
      </c>
    </row>
    <row r="15" spans="1:15" x14ac:dyDescent="0.2">
      <c r="A15" s="8" t="s">
        <v>41</v>
      </c>
      <c r="B15" s="8" t="s">
        <v>25</v>
      </c>
      <c r="C15" s="43">
        <v>138120</v>
      </c>
      <c r="D15" s="43">
        <v>104040</v>
      </c>
      <c r="E15" s="43">
        <v>111000</v>
      </c>
      <c r="F15" s="43">
        <v>101160</v>
      </c>
      <c r="G15" s="43">
        <v>86400</v>
      </c>
      <c r="H15" s="43">
        <v>82560</v>
      </c>
      <c r="I15" s="43">
        <v>89520</v>
      </c>
      <c r="J15" s="43">
        <v>89760</v>
      </c>
      <c r="K15" s="43">
        <v>86400</v>
      </c>
      <c r="L15" s="43">
        <v>87000</v>
      </c>
      <c r="M15" s="43">
        <v>102360</v>
      </c>
      <c r="N15" s="43">
        <v>120480</v>
      </c>
      <c r="O15" s="51">
        <f t="shared" si="0"/>
        <v>1198800</v>
      </c>
    </row>
    <row r="16" spans="1:15" x14ac:dyDescent="0.2">
      <c r="A16" s="8" t="s">
        <v>41</v>
      </c>
      <c r="B16" s="8" t="s">
        <v>13</v>
      </c>
      <c r="C16" s="43">
        <v>13639848.263</v>
      </c>
      <c r="D16" s="43">
        <v>13019357.853</v>
      </c>
      <c r="E16" s="43">
        <v>13028419.994000001</v>
      </c>
      <c r="F16" s="43">
        <v>12755726.714</v>
      </c>
      <c r="G16" s="43">
        <v>12504859.005000001</v>
      </c>
      <c r="H16" s="43">
        <v>13012091.403999999</v>
      </c>
      <c r="I16" s="43">
        <v>13512013.135</v>
      </c>
      <c r="J16" s="43">
        <v>14569467.316</v>
      </c>
      <c r="K16" s="43">
        <v>14211318.630000001</v>
      </c>
      <c r="L16" s="43">
        <v>14124009.268999999</v>
      </c>
      <c r="M16" s="43">
        <v>12277622.969999999</v>
      </c>
      <c r="N16" s="43">
        <v>12419987.146</v>
      </c>
      <c r="O16" s="51">
        <f t="shared" si="0"/>
        <v>159074721.699</v>
      </c>
    </row>
    <row r="17" spans="1:15" x14ac:dyDescent="0.2">
      <c r="A17" s="8" t="s">
        <v>41</v>
      </c>
      <c r="B17" s="8" t="s">
        <v>15</v>
      </c>
      <c r="C17" s="43">
        <v>2529420</v>
      </c>
      <c r="D17" s="43">
        <v>2372820</v>
      </c>
      <c r="E17" s="43">
        <v>2321160</v>
      </c>
      <c r="F17" s="43">
        <v>2173080</v>
      </c>
      <c r="G17" s="43">
        <v>2053740</v>
      </c>
      <c r="H17" s="43">
        <v>2284860</v>
      </c>
      <c r="I17" s="43">
        <v>2347560</v>
      </c>
      <c r="J17" s="43">
        <v>2832780</v>
      </c>
      <c r="K17" s="43">
        <v>2727540</v>
      </c>
      <c r="L17" s="43">
        <v>2418180</v>
      </c>
      <c r="M17" s="43">
        <v>2385000</v>
      </c>
      <c r="N17" s="43">
        <v>2240160</v>
      </c>
      <c r="O17" s="51">
        <f t="shared" si="0"/>
        <v>28686300</v>
      </c>
    </row>
    <row r="18" spans="1:15" x14ac:dyDescent="0.2">
      <c r="A18" s="8" t="s">
        <v>41</v>
      </c>
      <c r="B18" s="8" t="s">
        <v>14</v>
      </c>
      <c r="C18" s="43">
        <v>4142596.2</v>
      </c>
      <c r="D18" s="43">
        <v>3721320</v>
      </c>
      <c r="E18" s="43">
        <v>3884203.8</v>
      </c>
      <c r="F18" s="43">
        <v>3837240</v>
      </c>
      <c r="G18" s="43">
        <v>3584760</v>
      </c>
      <c r="H18" s="43">
        <v>3638910.9</v>
      </c>
      <c r="I18" s="43">
        <v>3922829.1</v>
      </c>
      <c r="J18" s="43">
        <v>3843000</v>
      </c>
      <c r="K18" s="43">
        <v>3739980</v>
      </c>
      <c r="L18" s="43">
        <v>3782520</v>
      </c>
      <c r="M18" s="43">
        <v>3926820</v>
      </c>
      <c r="N18" s="43">
        <v>3881143.5</v>
      </c>
      <c r="O18" s="51">
        <f t="shared" si="0"/>
        <v>45905323.5</v>
      </c>
    </row>
    <row r="19" spans="1:15" x14ac:dyDescent="0.2">
      <c r="A19" s="8" t="s">
        <v>42</v>
      </c>
      <c r="B19" s="8" t="s">
        <v>13</v>
      </c>
      <c r="C19" s="43">
        <v>8054824.8999999994</v>
      </c>
      <c r="D19" s="43">
        <v>8537084.7199999988</v>
      </c>
      <c r="E19" s="43">
        <v>7778135.7199999997</v>
      </c>
      <c r="F19" s="43">
        <v>8096019</v>
      </c>
      <c r="G19" s="43">
        <v>7328691.0999999996</v>
      </c>
      <c r="H19" s="43">
        <v>7454302.459999999</v>
      </c>
      <c r="I19" s="43">
        <v>7275768.3600000003</v>
      </c>
      <c r="J19" s="43">
        <v>7584663.2400000002</v>
      </c>
      <c r="K19" s="43">
        <v>8038234.7199999997</v>
      </c>
      <c r="L19" s="43">
        <v>7668514.5600000005</v>
      </c>
      <c r="M19" s="43">
        <v>8018776.1600000001</v>
      </c>
      <c r="N19" s="43">
        <v>8754928.9600000009</v>
      </c>
      <c r="O19" s="51">
        <f t="shared" si="0"/>
        <v>94589943.900000006</v>
      </c>
    </row>
    <row r="20" spans="1:15" x14ac:dyDescent="0.2">
      <c r="A20" s="8" t="s">
        <v>42</v>
      </c>
      <c r="B20" s="8" t="s">
        <v>15</v>
      </c>
      <c r="C20" s="43">
        <v>825300</v>
      </c>
      <c r="D20" s="43">
        <v>675000</v>
      </c>
      <c r="E20" s="43">
        <v>621000</v>
      </c>
      <c r="F20" s="43">
        <v>574200</v>
      </c>
      <c r="G20" s="43">
        <v>570600</v>
      </c>
      <c r="H20" s="43">
        <v>537300</v>
      </c>
      <c r="I20" s="43">
        <v>575100</v>
      </c>
      <c r="J20" s="43">
        <v>547200</v>
      </c>
      <c r="K20" s="43">
        <v>534600</v>
      </c>
      <c r="L20" s="43">
        <v>569700</v>
      </c>
      <c r="M20" s="43">
        <v>543600</v>
      </c>
      <c r="N20" s="43">
        <v>640800</v>
      </c>
      <c r="O20" s="51">
        <f t="shared" si="0"/>
        <v>7214400</v>
      </c>
    </row>
    <row r="21" spans="1:15" x14ac:dyDescent="0.2">
      <c r="A21" s="8" t="s">
        <v>42</v>
      </c>
      <c r="B21" s="8" t="s">
        <v>14</v>
      </c>
      <c r="C21" s="43">
        <v>2437942.6869999999</v>
      </c>
      <c r="D21" s="43">
        <v>2186275.6409999998</v>
      </c>
      <c r="E21" s="43">
        <v>2143079.0049999999</v>
      </c>
      <c r="F21" s="43">
        <v>2233064.287</v>
      </c>
      <c r="G21" s="43">
        <v>2001225.4739999999</v>
      </c>
      <c r="H21" s="43">
        <v>2071149.5530000001</v>
      </c>
      <c r="I21" s="43">
        <v>2121663.824</v>
      </c>
      <c r="J21" s="43">
        <v>2310134.611</v>
      </c>
      <c r="K21" s="43">
        <v>2373368.7290000003</v>
      </c>
      <c r="L21" s="43">
        <v>2208599.1329999999</v>
      </c>
      <c r="M21" s="43">
        <v>2195001.0099999998</v>
      </c>
      <c r="N21" s="43">
        <v>2163676.2259999998</v>
      </c>
      <c r="O21" s="51">
        <f t="shared" si="0"/>
        <v>26445180.179999996</v>
      </c>
    </row>
    <row r="22" spans="1:15" x14ac:dyDescent="0.2">
      <c r="A22" s="8" t="s">
        <v>43</v>
      </c>
      <c r="B22" s="8" t="s">
        <v>13</v>
      </c>
      <c r="C22" s="43">
        <v>1029900</v>
      </c>
      <c r="D22" s="43">
        <v>934200</v>
      </c>
      <c r="E22" s="43">
        <v>901500</v>
      </c>
      <c r="F22" s="43">
        <v>726600</v>
      </c>
      <c r="G22" s="43">
        <v>604800</v>
      </c>
      <c r="H22" s="43">
        <v>522000</v>
      </c>
      <c r="I22" s="43">
        <v>403500</v>
      </c>
      <c r="J22" s="43">
        <v>388200</v>
      </c>
      <c r="K22" s="43">
        <v>468163.5</v>
      </c>
      <c r="L22" s="43">
        <v>482558.7</v>
      </c>
      <c r="M22" s="43">
        <v>763819.5</v>
      </c>
      <c r="N22" s="43">
        <v>1005558.3</v>
      </c>
      <c r="O22" s="51">
        <f t="shared" si="0"/>
        <v>8230800</v>
      </c>
    </row>
    <row r="23" spans="1:15" x14ac:dyDescent="0.2">
      <c r="A23" s="8" t="s">
        <v>44</v>
      </c>
      <c r="B23" s="8" t="s">
        <v>14</v>
      </c>
      <c r="C23" s="43">
        <v>1023125.76</v>
      </c>
      <c r="D23" s="43">
        <v>851959.92</v>
      </c>
      <c r="E23" s="43">
        <v>954246.48</v>
      </c>
      <c r="F23" s="43">
        <v>881774.64</v>
      </c>
      <c r="G23" s="43">
        <v>938054.4</v>
      </c>
      <c r="H23" s="43">
        <v>945068.16</v>
      </c>
      <c r="I23" s="43">
        <v>1198024.32</v>
      </c>
      <c r="J23" s="43">
        <v>1262205.6000000001</v>
      </c>
      <c r="K23" s="43">
        <v>1066550.6399999999</v>
      </c>
      <c r="L23" s="43">
        <v>957608.4</v>
      </c>
      <c r="M23" s="43">
        <v>834246.24</v>
      </c>
      <c r="N23" s="43">
        <v>939275.76</v>
      </c>
      <c r="O23" s="51">
        <f t="shared" si="0"/>
        <v>11852140.320000002</v>
      </c>
    </row>
    <row r="24" spans="1:15" x14ac:dyDescent="0.2">
      <c r="A24" s="8" t="s">
        <v>45</v>
      </c>
      <c r="B24" s="8" t="s">
        <v>13</v>
      </c>
      <c r="C24" s="43">
        <v>9231585.3920000009</v>
      </c>
      <c r="D24" s="43">
        <v>8094940.8309999993</v>
      </c>
      <c r="E24" s="43">
        <v>9364735.3339999989</v>
      </c>
      <c r="F24" s="43">
        <v>8494591.4910000004</v>
      </c>
      <c r="G24" s="43">
        <v>8678795.7809999995</v>
      </c>
      <c r="H24" s="43">
        <v>8346073.3190000001</v>
      </c>
      <c r="I24" s="43">
        <v>8626236.993999999</v>
      </c>
      <c r="J24" s="43">
        <v>9044400.0070000011</v>
      </c>
      <c r="K24" s="43">
        <v>8548560.5260000005</v>
      </c>
      <c r="L24" s="43">
        <v>8576610.148</v>
      </c>
      <c r="M24" s="43">
        <v>8806316.1989999991</v>
      </c>
      <c r="N24" s="43">
        <v>9345692.5510000009</v>
      </c>
      <c r="O24" s="51">
        <f t="shared" si="0"/>
        <v>105158538.57299998</v>
      </c>
    </row>
    <row r="25" spans="1:15" x14ac:dyDescent="0.2">
      <c r="A25" s="8" t="s">
        <v>45</v>
      </c>
      <c r="B25" s="8" t="s">
        <v>14</v>
      </c>
      <c r="C25" s="43">
        <v>2758052.5159999998</v>
      </c>
      <c r="D25" s="43">
        <v>2581781.2239999999</v>
      </c>
      <c r="E25" s="43">
        <v>2611257.2930000001</v>
      </c>
      <c r="F25" s="43">
        <v>2631102.2629999998</v>
      </c>
      <c r="G25" s="43">
        <v>2646608.8679999998</v>
      </c>
      <c r="H25" s="43">
        <v>2236191.4670000002</v>
      </c>
      <c r="I25" s="43">
        <v>2397176.094</v>
      </c>
      <c r="J25" s="43">
        <v>2492032.8319999999</v>
      </c>
      <c r="K25" s="43">
        <v>2441479.9079999998</v>
      </c>
      <c r="L25" s="43">
        <v>2810709.3709999998</v>
      </c>
      <c r="M25" s="43">
        <v>2720322.3369999998</v>
      </c>
      <c r="N25" s="43">
        <v>2393308.0830000001</v>
      </c>
      <c r="O25" s="51">
        <f t="shared" si="0"/>
        <v>30720022.256000001</v>
      </c>
    </row>
    <row r="26" spans="1:15" s="2" customFormat="1" ht="12" thickBot="1" x14ac:dyDescent="0.25">
      <c r="B26" s="2" t="s">
        <v>20</v>
      </c>
      <c r="C26" s="52">
        <v>66538843.766000003</v>
      </c>
      <c r="D26" s="52">
        <v>62018774.842</v>
      </c>
      <c r="E26" s="52">
        <v>63118783.414999992</v>
      </c>
      <c r="F26" s="52">
        <v>60685364.217999995</v>
      </c>
      <c r="G26" s="52">
        <v>58062709.822999999</v>
      </c>
      <c r="H26" s="52">
        <v>58712173.182999998</v>
      </c>
      <c r="I26" s="52">
        <v>60434447.358999997</v>
      </c>
      <c r="J26" s="52">
        <v>64503179.622000009</v>
      </c>
      <c r="K26" s="52">
        <v>63976312.420000002</v>
      </c>
      <c r="L26" s="52">
        <v>62212932.693000004</v>
      </c>
      <c r="M26" s="52">
        <v>62055741.300999999</v>
      </c>
      <c r="N26" s="52">
        <v>64154376.532999992</v>
      </c>
      <c r="O26" s="53">
        <f t="shared" ref="D26:O26" si="1">SUM(O6:O25)</f>
        <v>746473639.17500007</v>
      </c>
    </row>
    <row r="27" spans="1:15" ht="12" thickTop="1" x14ac:dyDescent="0.2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75EB62C3599C34FA53F9242800ADA21" ma:contentTypeVersion="16" ma:contentTypeDescription="" ma:contentTypeScope="" ma:versionID="7eb178edd0884273bb532ca37e8b5d8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Petition</CaseType>
    <IndustryCode xmlns="dc463f71-b30c-4ab2-9473-d307f9d35888">140</IndustryCode>
    <CaseStatus xmlns="dc463f71-b30c-4ab2-9473-d307f9d35888">Closed</CaseStatus>
    <OpenedDate xmlns="dc463f71-b30c-4ab2-9473-d307f9d35888">2023-04-28T07:00:00+00:00</OpenedDate>
    <SignificantOrder xmlns="dc463f71-b30c-4ab2-9473-d307f9d35888">false</SignificantOrder>
    <Date1 xmlns="dc463f71-b30c-4ab2-9473-d307f9d35888">2023-04-28T07:00:00+00:00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230313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76DDE1E-7268-4B6B-9563-05EC0ECE7EB5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DA582223-2734-4444-BF88-B1FA4835D015}"/>
</file>

<file path=customXml/itemProps3.xml><?xml version="1.0" encoding="utf-8"?>
<ds:datastoreItem xmlns:ds="http://schemas.openxmlformats.org/officeDocument/2006/customXml" ds:itemID="{283C11C0-BE2D-4C43-A6F6-AD30DEA9A526}"/>
</file>

<file path=customXml/itemProps4.xml><?xml version="1.0" encoding="utf-8"?>
<ds:datastoreItem xmlns:ds="http://schemas.openxmlformats.org/officeDocument/2006/customXml" ds:itemID="{74F24953-D695-4E7B-AC73-9C46304C11AE}"/>
</file>

<file path=customXml/itemProps5.xml><?xml version="1.0" encoding="utf-8"?>
<ds:datastoreItem xmlns:ds="http://schemas.openxmlformats.org/officeDocument/2006/customXml" ds:itemID="{CDC24E06-F46E-4696-B300-F81BACF8C1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SCH 139 Rate Calculation</vt:lpstr>
      <vt:lpstr>Workpapers--&gt;</vt:lpstr>
      <vt:lpstr>Schedule 139 Tariff Rates</vt:lpstr>
      <vt:lpstr>Phase 1&amp;2-2022 KWHs Load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Free, Susan</dc:creator>
  <cp:lastModifiedBy>Zakharova, Lena</cp:lastModifiedBy>
  <cp:lastPrinted>2022-03-28T19:25:22Z</cp:lastPrinted>
  <dcterms:created xsi:type="dcterms:W3CDTF">2021-04-16T00:25:27Z</dcterms:created>
  <dcterms:modified xsi:type="dcterms:W3CDTF">2023-04-13T19:31:32Z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0x0101006E56B4D1795A2E4DB2F0B01679ED314A00875EB62C3599C34FA53F9242800ADA21</vt:lpwstr>
  </property>
  <property fmtid="{D5CDD505-2E9C-101B-9397-08002B2CF9AE}" pid="3" name="_docset_NoMedatataSyncRequired">
    <vt:lpwstr>False</vt:lpwstr>
  </property>
</Properties>
</file>