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80" windowHeight="8580"/>
  </bookViews>
  <sheets>
    <sheet name="Electric" sheetId="4" r:id="rId1"/>
    <sheet name="Gas" sheetId="5" r:id="rId2"/>
  </sheets>
  <definedNames>
    <definedName name="_xlnm.Print_Area" localSheetId="0">Electric!$A$1:$H$46</definedName>
    <definedName name="_xlnm.Print_Area" localSheetId="1">Gas!$A$1:$H$39</definedName>
    <definedName name="_xlnm.Print_Titles" localSheetId="0">Electric!$B:$B</definedName>
  </definedNames>
  <calcPr calcId="125725" iterate="1"/>
</workbook>
</file>

<file path=xl/calcChain.xml><?xml version="1.0" encoding="utf-8"?>
<calcChain xmlns="http://schemas.openxmlformats.org/spreadsheetml/2006/main">
  <c r="F34" i="5"/>
  <c r="E34"/>
  <c r="H34"/>
  <c r="G18"/>
  <c r="G24"/>
  <c r="G34"/>
  <c r="D34"/>
  <c r="C34"/>
  <c r="F41" i="4"/>
  <c r="E20"/>
  <c r="E41"/>
  <c r="H41"/>
  <c r="G20"/>
  <c r="G41"/>
  <c r="D41"/>
  <c r="C41"/>
</calcChain>
</file>

<file path=xl/sharedStrings.xml><?xml version="1.0" encoding="utf-8"?>
<sst xmlns="http://schemas.openxmlformats.org/spreadsheetml/2006/main" count="91" uniqueCount="52">
  <si>
    <t>Adjusted Revenue Requirement</t>
  </si>
  <si>
    <t>ELECTRIC</t>
  </si>
  <si>
    <t>Customer Deposits</t>
  </si>
  <si>
    <t>Directors Fees</t>
  </si>
  <si>
    <t>Injuries &amp; Damages</t>
  </si>
  <si>
    <t>CDA Tribe Settlement</t>
  </si>
  <si>
    <t>Pro Forma labor - Non-Exec - 2010</t>
  </si>
  <si>
    <t>Pro Forma labor - Exec - 2010</t>
  </si>
  <si>
    <t>Pro Forma Information Services</t>
  </si>
  <si>
    <t>Spokane River Relicensing - adjust to actual</t>
  </si>
  <si>
    <t>Remaining Adjustments Not Agreed to:</t>
  </si>
  <si>
    <t>Cost of Capital</t>
  </si>
  <si>
    <t>Revenue Requirement As Filed by Avista</t>
  </si>
  <si>
    <t>ROE = 10.2%    Cost of Debt = 6.57%</t>
  </si>
  <si>
    <t>Common Equity = 46.5%</t>
  </si>
  <si>
    <t>Avista Utilities</t>
  </si>
  <si>
    <t>Docket Nos. UE-090134, UG-090135, and UG-060518</t>
  </si>
  <si>
    <t xml:space="preserve">Avista   </t>
  </si>
  <si>
    <t>Rate Base</t>
  </si>
  <si>
    <t>Lancaster Prudence</t>
  </si>
  <si>
    <t>Revenue Requirement and Rate Base (000s of Dollars)</t>
  </si>
  <si>
    <t>Net Power Supply Adjustments</t>
  </si>
  <si>
    <t>Agreed Upon Adjustments: (1)</t>
  </si>
  <si>
    <t>Staff (2)</t>
  </si>
  <si>
    <t xml:space="preserve">Pro Forma O&amp;M Generation </t>
  </si>
  <si>
    <t>(1) See Partial Settlement agreed to by all parties, filed on September  4, 2009.</t>
  </si>
  <si>
    <t>Cost of Capital:</t>
  </si>
  <si>
    <t>NATURAL GAS</t>
  </si>
  <si>
    <t>Property Taxes - Update expenses</t>
  </si>
  <si>
    <t>Pro Forma Pension - Update expenses</t>
  </si>
  <si>
    <t>Adjustments to Revenue Requirement</t>
  </si>
  <si>
    <t>Pro Forma Asset Management</t>
  </si>
  <si>
    <t>Pro Forma Colstrip Mercury Emission - Update expense</t>
  </si>
  <si>
    <t>Director Board Meeting expenses</t>
  </si>
  <si>
    <t>Dues (EEI) - restate between services</t>
  </si>
  <si>
    <t>Pro Forma Capital Additions</t>
  </si>
  <si>
    <t>Pro Forma Insurance - adjust to actual</t>
  </si>
  <si>
    <t>Pro Forma labor - Non-Exec - 2009 adjust to actual</t>
  </si>
  <si>
    <t>Directors &amp; Officers Insurance</t>
  </si>
  <si>
    <t>Dues (EEI/AGA) - restate expenses</t>
  </si>
  <si>
    <t xml:space="preserve">Pro Forma Incentives </t>
  </si>
  <si>
    <t>(4) Restate Debt and Production Property adjustments will change if there are further adjustments to rate base and/or certain expenses.</t>
  </si>
  <si>
    <t>Public Counsel  (3)</t>
  </si>
  <si>
    <t>Restate Debt (4)</t>
  </si>
  <si>
    <t>(4) Restate Debt adjustment will change if there are further adjustments to rate base.</t>
  </si>
  <si>
    <t>Rebuttal Position</t>
  </si>
  <si>
    <r>
      <t xml:space="preserve">(2) See Exhibit No. </t>
    </r>
    <r>
      <rPr>
        <u val="singleAccounting"/>
        <sz val="7.2"/>
        <rFont val="Arial"/>
        <family val="2"/>
      </rPr>
      <t>B-4</t>
    </r>
    <r>
      <rPr>
        <sz val="12"/>
        <rFont val="Arial"/>
        <family val="2"/>
      </rPr>
      <t xml:space="preserve"> (DPK-2) provided in response to Bench Request No. 2, which was revised for Settlement and Staff Accepted Rebuttal Corrections.</t>
    </r>
  </si>
  <si>
    <r>
      <t xml:space="preserve">(3) See Exhibit No. </t>
    </r>
    <r>
      <rPr>
        <u val="singleAccounting"/>
        <sz val="7.2"/>
        <rFont val="Arial"/>
        <family val="2"/>
      </rPr>
      <t>B-5</t>
    </r>
    <r>
      <rPr>
        <sz val="12"/>
        <rFont val="Arial"/>
        <family val="2"/>
      </rPr>
      <t xml:space="preserve"> (HL-5) provided in response to Bench Request No. 2, which was revised for Settlement and Public Counsel Accepted Rebuttal Corrections.</t>
    </r>
  </si>
  <si>
    <r>
      <t xml:space="preserve">(2) See Exhibit No. </t>
    </r>
    <r>
      <rPr>
        <u val="singleAccounting"/>
        <sz val="7.2"/>
        <rFont val="Arial"/>
        <family val="2"/>
      </rPr>
      <t>B-4</t>
    </r>
    <r>
      <rPr>
        <sz val="12"/>
        <rFont val="Arial"/>
        <family val="2"/>
      </rPr>
      <t xml:space="preserve"> (DPK-3) provided in response to Bench Request No. 2, which was revised for Settlement and Staff Accepted Rebuttal Corrections.</t>
    </r>
  </si>
  <si>
    <r>
      <t xml:space="preserve">(3) See Exhibit No. </t>
    </r>
    <r>
      <rPr>
        <u val="singleAccounting"/>
        <sz val="7.2"/>
        <rFont val="Arial"/>
        <family val="2"/>
      </rPr>
      <t>B-5</t>
    </r>
    <r>
      <rPr>
        <sz val="12"/>
        <rFont val="Arial"/>
        <family val="2"/>
      </rPr>
      <t xml:space="preserve"> (HL-6) provided in response to Bench Request No. 2, which was revised for Settlement and Public Counsel Accepted Rebuttal Corrections.</t>
    </r>
  </si>
  <si>
    <t>Production Property Adj (4)</t>
  </si>
  <si>
    <t>Pro Forma labor - Exec - 2009 adjust to actual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</si>
</sst>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9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u val="singleAccounting"/>
      <sz val="7.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38" fontId="2" fillId="0" borderId="0" xfId="0" applyNumberFormat="1" applyFont="1" applyFill="1"/>
    <xf numFmtId="0" fontId="2" fillId="0" borderId="0" xfId="0" applyFont="1" applyFill="1" applyAlignment="1">
      <alignment horizontal="left" indent="1"/>
    </xf>
    <xf numFmtId="164" fontId="2" fillId="0" borderId="0" xfId="2" applyNumberFormat="1" applyFont="1" applyFill="1"/>
    <xf numFmtId="164" fontId="2" fillId="0" borderId="0" xfId="2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2" fillId="0" borderId="0" xfId="0" quotePrefix="1" applyFont="1" applyFill="1"/>
    <xf numFmtId="0" fontId="3" fillId="0" borderId="0" xfId="0" applyFont="1" applyFill="1"/>
    <xf numFmtId="38" fontId="3" fillId="0" borderId="0" xfId="0" applyNumberFormat="1" applyFont="1" applyFill="1"/>
    <xf numFmtId="38" fontId="3" fillId="0" borderId="0" xfId="0" applyNumberFormat="1" applyFont="1" applyFill="1" applyBorder="1" applyAlignment="1">
      <alignment horizontal="center" wrapText="1"/>
    </xf>
    <xf numFmtId="37" fontId="2" fillId="0" borderId="0" xfId="0" applyNumberFormat="1" applyFont="1" applyFill="1" applyBorder="1"/>
    <xf numFmtId="38" fontId="3" fillId="0" borderId="1" xfId="0" applyNumberFormat="1" applyFont="1" applyFill="1" applyBorder="1" applyAlignment="1">
      <alignment horizontal="center" wrapText="1"/>
    </xf>
    <xf numFmtId="38" fontId="3" fillId="0" borderId="2" xfId="0" applyNumberFormat="1" applyFont="1" applyFill="1" applyBorder="1" applyAlignment="1">
      <alignment horizontal="center" wrapText="1"/>
    </xf>
    <xf numFmtId="164" fontId="2" fillId="0" borderId="3" xfId="2" applyNumberFormat="1" applyFont="1" applyFill="1" applyBorder="1"/>
    <xf numFmtId="164" fontId="2" fillId="0" borderId="4" xfId="2" applyNumberFormat="1" applyFont="1" applyFill="1" applyBorder="1"/>
    <xf numFmtId="37" fontId="2" fillId="0" borderId="3" xfId="0" applyNumberFormat="1" applyFont="1" applyFill="1" applyBorder="1"/>
    <xf numFmtId="37" fontId="2" fillId="0" borderId="4" xfId="0" applyNumberFormat="1" applyFont="1" applyFill="1" applyBorder="1"/>
    <xf numFmtId="37" fontId="3" fillId="0" borderId="3" xfId="0" applyNumberFormat="1" applyFont="1" applyFill="1" applyBorder="1" applyAlignment="1">
      <alignment horizontal="center" wrapText="1"/>
    </xf>
    <xf numFmtId="37" fontId="3" fillId="0" borderId="4" xfId="0" applyNumberFormat="1" applyFont="1" applyFill="1" applyBorder="1" applyAlignment="1">
      <alignment horizontal="center" wrapText="1"/>
    </xf>
    <xf numFmtId="0" fontId="5" fillId="0" borderId="0" xfId="0" applyFont="1" applyFill="1"/>
    <xf numFmtId="0" fontId="7" fillId="0" borderId="0" xfId="0" applyFont="1" applyFill="1"/>
    <xf numFmtId="38" fontId="5" fillId="0" borderId="0" xfId="0" applyNumberFormat="1" applyFont="1" applyFill="1" applyBorder="1" applyAlignment="1"/>
    <xf numFmtId="38" fontId="7" fillId="0" borderId="0" xfId="0" applyNumberFormat="1" applyFont="1" applyFill="1"/>
    <xf numFmtId="0" fontId="3" fillId="0" borderId="0" xfId="0" applyFont="1" applyFill="1" applyAlignment="1">
      <alignment wrapText="1"/>
    </xf>
    <xf numFmtId="38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5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indent="1"/>
    </xf>
    <xf numFmtId="0" fontId="3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164" fontId="2" fillId="0" borderId="5" xfId="2" applyNumberFormat="1" applyFont="1" applyFill="1" applyBorder="1"/>
    <xf numFmtId="164" fontId="2" fillId="0" borderId="6" xfId="2" applyNumberFormat="1" applyFont="1" applyFill="1" applyBorder="1"/>
    <xf numFmtId="164" fontId="2" fillId="0" borderId="6" xfId="2" applyNumberFormat="1" applyFont="1" applyFill="1" applyBorder="1" applyAlignment="1">
      <alignment horizontal="right"/>
    </xf>
    <xf numFmtId="38" fontId="3" fillId="0" borderId="7" xfId="0" applyNumberFormat="1" applyFont="1" applyFill="1" applyBorder="1" applyAlignment="1">
      <alignment horizontal="center" wrapText="1"/>
    </xf>
    <xf numFmtId="37" fontId="3" fillId="0" borderId="0" xfId="0" applyNumberFormat="1" applyFont="1" applyFill="1" applyBorder="1" applyAlignment="1">
      <alignment horizontal="center" wrapText="1"/>
    </xf>
    <xf numFmtId="164" fontId="2" fillId="0" borderId="0" xfId="2" applyNumberFormat="1" applyFont="1" applyFill="1" applyBorder="1" applyAlignment="1">
      <alignment horizontal="right"/>
    </xf>
    <xf numFmtId="37" fontId="2" fillId="0" borderId="8" xfId="0" applyNumberFormat="1" applyFont="1" applyFill="1" applyBorder="1"/>
    <xf numFmtId="37" fontId="2" fillId="0" borderId="9" xfId="0" applyNumberFormat="1" applyFont="1" applyFill="1" applyBorder="1"/>
    <xf numFmtId="0" fontId="2" fillId="2" borderId="3" xfId="0" applyFont="1" applyFill="1" applyBorder="1"/>
    <xf numFmtId="0" fontId="2" fillId="2" borderId="0" xfId="0" applyFont="1" applyFill="1" applyBorder="1"/>
    <xf numFmtId="38" fontId="2" fillId="2" borderId="0" xfId="0" applyNumberFormat="1" applyFont="1" applyFill="1" applyBorder="1"/>
    <xf numFmtId="38" fontId="2" fillId="2" borderId="4" xfId="0" applyNumberFormat="1" applyFont="1" applyFill="1" applyBorder="1"/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165" fontId="2" fillId="2" borderId="3" xfId="1" quotePrefix="1" applyNumberFormat="1" applyFont="1" applyFill="1" applyBorder="1"/>
    <xf numFmtId="0" fontId="6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65" fontId="2" fillId="2" borderId="0" xfId="1" applyNumberFormat="1" applyFont="1" applyFill="1" applyBorder="1" applyAlignment="1">
      <alignment horizontal="left"/>
    </xf>
    <xf numFmtId="165" fontId="2" fillId="2" borderId="0" xfId="1" applyNumberFormat="1" applyFont="1" applyFill="1" applyBorder="1"/>
    <xf numFmtId="165" fontId="2" fillId="2" borderId="0" xfId="1" quotePrefix="1" applyNumberFormat="1" applyFont="1" applyFill="1" applyBorder="1"/>
    <xf numFmtId="0" fontId="2" fillId="2" borderId="8" xfId="0" applyFont="1" applyFill="1" applyBorder="1"/>
    <xf numFmtId="0" fontId="2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horizontal="center" wrapText="1"/>
    </xf>
    <xf numFmtId="165" fontId="2" fillId="2" borderId="0" xfId="1" quotePrefix="1" applyNumberFormat="1" applyFont="1" applyFill="1"/>
    <xf numFmtId="38" fontId="2" fillId="2" borderId="0" xfId="0" applyNumberFormat="1" applyFont="1" applyFill="1"/>
    <xf numFmtId="164" fontId="2" fillId="0" borderId="10" xfId="2" applyNumberFormat="1" applyFont="1" applyFill="1" applyBorder="1" applyAlignment="1">
      <alignment horizontal="center"/>
    </xf>
    <xf numFmtId="164" fontId="2" fillId="0" borderId="11" xfId="2" applyNumberFormat="1" applyFont="1" applyFill="1" applyBorder="1"/>
    <xf numFmtId="164" fontId="2" fillId="0" borderId="0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164" fontId="2" fillId="0" borderId="18" xfId="0" applyNumberFormat="1" applyFont="1" applyFill="1" applyBorder="1" applyAlignment="1">
      <alignment horizontal="left" wrapText="1"/>
    </xf>
    <xf numFmtId="164" fontId="2" fillId="0" borderId="5" xfId="0" applyNumberFormat="1" applyFont="1" applyFill="1" applyBorder="1" applyAlignment="1">
      <alignment horizontal="left" wrapText="1"/>
    </xf>
    <xf numFmtId="38" fontId="5" fillId="0" borderId="0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left" wrapText="1"/>
    </xf>
    <xf numFmtId="164" fontId="2" fillId="0" borderId="9" xfId="0" applyNumberFormat="1" applyFont="1" applyFill="1" applyBorder="1" applyAlignment="1">
      <alignment horizontal="left" wrapText="1"/>
    </xf>
    <xf numFmtId="38" fontId="5" fillId="2" borderId="0" xfId="0" applyNumberFormat="1" applyFont="1" applyFill="1" applyAlignment="1">
      <alignment horizontal="center"/>
    </xf>
    <xf numFmtId="38" fontId="5" fillId="2" borderId="13" xfId="0" applyNumberFormat="1" applyFont="1" applyFill="1" applyBorder="1" applyAlignment="1">
      <alignment horizontal="center"/>
    </xf>
    <xf numFmtId="38" fontId="5" fillId="2" borderId="14" xfId="0" applyNumberFormat="1" applyFont="1" applyFill="1" applyBorder="1" applyAlignment="1">
      <alignment horizontal="center"/>
    </xf>
    <xf numFmtId="38" fontId="5" fillId="2" borderId="15" xfId="0" applyNumberFormat="1" applyFont="1" applyFill="1" applyBorder="1" applyAlignment="1">
      <alignment horizontal="center"/>
    </xf>
    <xf numFmtId="38" fontId="5" fillId="2" borderId="16" xfId="0" applyNumberFormat="1" applyFont="1" applyFill="1" applyBorder="1" applyAlignment="1">
      <alignment horizontal="center"/>
    </xf>
    <xf numFmtId="38" fontId="5" fillId="2" borderId="17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left" wrapText="1"/>
    </xf>
    <xf numFmtId="38" fontId="2" fillId="0" borderId="4" xfId="0" applyNumberFormat="1" applyFont="1" applyFill="1" applyBorder="1" applyAlignment="1">
      <alignment horizontal="left" wrapText="1"/>
    </xf>
    <xf numFmtId="38" fontId="2" fillId="0" borderId="12" xfId="0" applyNumberFormat="1" applyFont="1" applyFill="1" applyBorder="1" applyAlignment="1">
      <alignment horizontal="left" wrapText="1"/>
    </xf>
    <xf numFmtId="38" fontId="2" fillId="0" borderId="9" xfId="0" applyNumberFormat="1" applyFont="1" applyFill="1" applyBorder="1" applyAlignment="1">
      <alignment horizontal="left" wrapText="1"/>
    </xf>
    <xf numFmtId="38" fontId="5" fillId="2" borderId="19" xfId="0" applyNumberFormat="1" applyFont="1" applyFill="1" applyBorder="1" applyAlignment="1">
      <alignment horizontal="center"/>
    </xf>
    <xf numFmtId="164" fontId="2" fillId="0" borderId="18" xfId="2" applyNumberFormat="1" applyFont="1" applyFill="1" applyBorder="1" applyAlignment="1">
      <alignment horizontal="left" wrapText="1"/>
    </xf>
    <xf numFmtId="164" fontId="2" fillId="0" borderId="5" xfId="2" applyNumberFormat="1" applyFont="1" applyFill="1" applyBorder="1" applyAlignment="1">
      <alignment horizontal="left" wrapText="1"/>
    </xf>
    <xf numFmtId="38" fontId="5" fillId="2" borderId="6" xfId="0" applyNumberFormat="1" applyFont="1" applyFill="1" applyBorder="1" applyAlignment="1">
      <alignment horizontal="center"/>
    </xf>
    <xf numFmtId="38" fontId="5" fillId="2" borderId="18" xfId="0" applyNumberFormat="1" applyFont="1" applyFill="1" applyBorder="1" applyAlignment="1">
      <alignment horizontal="center"/>
    </xf>
    <xf numFmtId="38" fontId="5" fillId="2" borderId="5" xfId="0" applyNumberFormat="1" applyFont="1" applyFill="1" applyBorder="1" applyAlignment="1">
      <alignment horizontal="center"/>
    </xf>
    <xf numFmtId="38" fontId="5" fillId="2" borderId="3" xfId="0" applyNumberFormat="1" applyFont="1" applyFill="1" applyBorder="1" applyAlignment="1">
      <alignment horizontal="center"/>
    </xf>
    <xf numFmtId="38" fontId="5" fillId="2" borderId="0" xfId="0" applyNumberFormat="1" applyFont="1" applyFill="1" applyBorder="1" applyAlignment="1">
      <alignment horizontal="center"/>
    </xf>
    <xf numFmtId="38" fontId="5" fillId="2" borderId="4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Normal="100" zoomScaleSheetLayoutView="100" workbookViewId="0">
      <selection activeCell="M22" sqref="M22"/>
    </sheetView>
  </sheetViews>
  <sheetFormatPr defaultRowHeight="15"/>
  <cols>
    <col min="1" max="1" width="2.28515625" style="7" customWidth="1"/>
    <col min="2" max="2" width="59" style="7" customWidth="1"/>
    <col min="3" max="3" width="15.5703125" style="3" customWidth="1"/>
    <col min="4" max="4" width="14.28515625" style="3" bestFit="1" customWidth="1"/>
    <col min="5" max="5" width="18" style="3" bestFit="1" customWidth="1"/>
    <col min="6" max="6" width="14.28515625" style="3" bestFit="1" customWidth="1"/>
    <col min="7" max="7" width="18" style="3" customWidth="1"/>
    <col min="8" max="8" width="14.28515625" style="3" customWidth="1"/>
    <col min="9" max="9" width="2" style="3" customWidth="1"/>
    <col min="10" max="10" width="11.42578125" style="3" customWidth="1"/>
    <col min="11" max="12" width="11.42578125" style="7" customWidth="1"/>
    <col min="13" max="16384" width="9.140625" style="7"/>
  </cols>
  <sheetData>
    <row r="1" spans="1:11" ht="18">
      <c r="A1" s="70" t="s">
        <v>15</v>
      </c>
      <c r="B1" s="70"/>
      <c r="C1" s="70"/>
      <c r="D1" s="70"/>
      <c r="E1" s="70"/>
      <c r="F1" s="70"/>
      <c r="G1" s="70"/>
      <c r="H1" s="70"/>
    </row>
    <row r="2" spans="1:11" ht="18">
      <c r="A2" s="70" t="s">
        <v>16</v>
      </c>
      <c r="B2" s="70"/>
      <c r="C2" s="70"/>
      <c r="D2" s="70"/>
      <c r="E2" s="70"/>
      <c r="F2" s="70"/>
      <c r="G2" s="70"/>
      <c r="H2" s="70"/>
    </row>
    <row r="3" spans="1:11" ht="15.75" thickBot="1">
      <c r="A3" s="56"/>
      <c r="B3" s="56"/>
      <c r="C3" s="60"/>
      <c r="D3" s="60"/>
      <c r="E3" s="60"/>
      <c r="F3" s="60"/>
      <c r="G3" s="60"/>
      <c r="H3" s="60"/>
    </row>
    <row r="4" spans="1:11" s="23" customFormat="1" ht="18">
      <c r="A4" s="57"/>
      <c r="B4" s="57"/>
      <c r="C4" s="71" t="s">
        <v>1</v>
      </c>
      <c r="D4" s="72"/>
      <c r="E4" s="72"/>
      <c r="F4" s="72"/>
      <c r="G4" s="72"/>
      <c r="H4" s="73"/>
      <c r="I4" s="24"/>
      <c r="J4" s="25"/>
    </row>
    <row r="5" spans="1:11" s="23" customFormat="1" ht="18.75" thickBot="1">
      <c r="A5" s="57"/>
      <c r="B5" s="57"/>
      <c r="C5" s="75" t="s">
        <v>20</v>
      </c>
      <c r="D5" s="75"/>
      <c r="E5" s="75"/>
      <c r="F5" s="75"/>
      <c r="G5" s="75"/>
      <c r="H5" s="75"/>
      <c r="I5" s="24"/>
      <c r="J5" s="25"/>
    </row>
    <row r="6" spans="1:11" s="23" customFormat="1" ht="18">
      <c r="A6" s="57"/>
      <c r="B6" s="57"/>
      <c r="C6" s="74" t="s">
        <v>17</v>
      </c>
      <c r="D6" s="73"/>
      <c r="E6" s="74" t="s">
        <v>23</v>
      </c>
      <c r="F6" s="73"/>
      <c r="G6" s="74" t="s">
        <v>42</v>
      </c>
      <c r="H6" s="73"/>
      <c r="I6" s="24"/>
      <c r="J6" s="67"/>
      <c r="K6" s="67"/>
    </row>
    <row r="7" spans="1:11" s="8" customFormat="1" ht="47.25">
      <c r="A7" s="58"/>
      <c r="B7" s="10"/>
      <c r="C7" s="14" t="s">
        <v>45</v>
      </c>
      <c r="D7" s="15" t="s">
        <v>18</v>
      </c>
      <c r="E7" s="14" t="s">
        <v>30</v>
      </c>
      <c r="F7" s="15" t="s">
        <v>18</v>
      </c>
      <c r="G7" s="14" t="s">
        <v>30</v>
      </c>
      <c r="H7" s="15" t="s">
        <v>18</v>
      </c>
      <c r="I7" s="38"/>
      <c r="J7" s="12"/>
      <c r="K7" s="12"/>
    </row>
    <row r="8" spans="1:11" ht="18">
      <c r="A8" s="56"/>
      <c r="B8" s="22" t="s">
        <v>12</v>
      </c>
      <c r="C8" s="16">
        <v>69762</v>
      </c>
      <c r="D8" s="17">
        <v>1007076</v>
      </c>
      <c r="E8" s="16">
        <v>69762</v>
      </c>
      <c r="F8" s="17">
        <v>1007076</v>
      </c>
      <c r="G8" s="16">
        <v>69762</v>
      </c>
      <c r="H8" s="17">
        <v>1007076</v>
      </c>
      <c r="I8" s="5"/>
      <c r="J8" s="6"/>
      <c r="K8" s="6"/>
    </row>
    <row r="9" spans="1:11" ht="15.75">
      <c r="A9" s="56"/>
      <c r="B9" s="10" t="s">
        <v>22</v>
      </c>
      <c r="C9" s="18"/>
      <c r="D9" s="19"/>
      <c r="E9" s="18"/>
      <c r="F9" s="19"/>
      <c r="G9" s="18"/>
      <c r="H9" s="19"/>
      <c r="J9" s="13"/>
      <c r="K9" s="13"/>
    </row>
    <row r="10" spans="1:11">
      <c r="A10" s="56"/>
      <c r="B10" s="7" t="s">
        <v>26</v>
      </c>
      <c r="C10" s="18"/>
      <c r="D10" s="19"/>
      <c r="E10" s="18"/>
      <c r="F10" s="19"/>
      <c r="G10" s="18"/>
      <c r="H10" s="19"/>
      <c r="J10" s="13"/>
      <c r="K10" s="13"/>
    </row>
    <row r="11" spans="1:11">
      <c r="A11" s="59"/>
      <c r="B11" s="4" t="s">
        <v>13</v>
      </c>
      <c r="C11" s="18">
        <v>-6152</v>
      </c>
      <c r="D11" s="19">
        <v>0</v>
      </c>
      <c r="E11" s="18">
        <v>-6152</v>
      </c>
      <c r="F11" s="19">
        <v>0</v>
      </c>
      <c r="G11" s="18">
        <v>-6152</v>
      </c>
      <c r="H11" s="19">
        <v>0</v>
      </c>
      <c r="J11" s="13"/>
      <c r="K11" s="13"/>
    </row>
    <row r="12" spans="1:11">
      <c r="A12" s="59"/>
      <c r="B12" s="4" t="s">
        <v>14</v>
      </c>
      <c r="C12" s="18">
        <v>-815</v>
      </c>
      <c r="D12" s="19">
        <v>0</v>
      </c>
      <c r="E12" s="18">
        <v>-815</v>
      </c>
      <c r="F12" s="19">
        <v>0</v>
      </c>
      <c r="G12" s="18">
        <v>-815</v>
      </c>
      <c r="H12" s="19">
        <v>0</v>
      </c>
      <c r="J12" s="13"/>
      <c r="K12" s="13"/>
    </row>
    <row r="13" spans="1:11">
      <c r="A13" s="59"/>
      <c r="B13" s="7" t="s">
        <v>21</v>
      </c>
      <c r="C13" s="18">
        <v>-27537</v>
      </c>
      <c r="D13" s="19">
        <v>0</v>
      </c>
      <c r="E13" s="18">
        <v>-27537</v>
      </c>
      <c r="F13" s="19">
        <v>0</v>
      </c>
      <c r="G13" s="18">
        <v>-27537</v>
      </c>
      <c r="H13" s="19">
        <v>0</v>
      </c>
      <c r="J13" s="13"/>
      <c r="K13" s="13"/>
    </row>
    <row r="14" spans="1:11">
      <c r="A14" s="59"/>
      <c r="B14" s="7" t="s">
        <v>24</v>
      </c>
      <c r="C14" s="18">
        <v>-2372</v>
      </c>
      <c r="D14" s="19">
        <v>0</v>
      </c>
      <c r="E14" s="18">
        <v>-2372</v>
      </c>
      <c r="F14" s="19">
        <v>0</v>
      </c>
      <c r="G14" s="18">
        <v>-2372</v>
      </c>
      <c r="H14" s="19"/>
      <c r="J14" s="13"/>
      <c r="K14" s="13"/>
    </row>
    <row r="15" spans="1:11" ht="15" customHeight="1">
      <c r="A15" s="51"/>
      <c r="B15" s="11"/>
      <c r="C15" s="18"/>
      <c r="D15" s="19"/>
      <c r="E15" s="18"/>
      <c r="F15" s="19"/>
      <c r="G15" s="18"/>
      <c r="H15" s="19"/>
      <c r="J15" s="13"/>
      <c r="K15" s="13"/>
    </row>
    <row r="16" spans="1:11" s="8" customFormat="1" ht="15.75">
      <c r="A16" s="48"/>
      <c r="B16" s="26" t="s">
        <v>10</v>
      </c>
      <c r="C16" s="20"/>
      <c r="D16" s="21"/>
      <c r="E16" s="20"/>
      <c r="F16" s="21"/>
      <c r="G16" s="20"/>
      <c r="H16" s="21"/>
      <c r="I16" s="38"/>
      <c r="J16" s="39"/>
      <c r="K16" s="39"/>
    </row>
    <row r="17" spans="1:11">
      <c r="A17" s="52"/>
      <c r="B17" s="4" t="s">
        <v>37</v>
      </c>
      <c r="C17" s="18">
        <v>-219</v>
      </c>
      <c r="D17" s="19">
        <v>0</v>
      </c>
      <c r="E17" s="18">
        <v>0</v>
      </c>
      <c r="F17" s="19">
        <v>0</v>
      </c>
      <c r="G17" s="18">
        <v>-219</v>
      </c>
      <c r="H17" s="19">
        <v>0</v>
      </c>
      <c r="J17" s="13"/>
      <c r="K17" s="13"/>
    </row>
    <row r="18" spans="1:11">
      <c r="A18" s="52"/>
      <c r="B18" s="4" t="s">
        <v>6</v>
      </c>
      <c r="C18" s="18">
        <v>-409</v>
      </c>
      <c r="D18" s="19">
        <v>0</v>
      </c>
      <c r="E18" s="18">
        <v>-1306</v>
      </c>
      <c r="F18" s="19">
        <v>0</v>
      </c>
      <c r="G18" s="18">
        <v>-1302</v>
      </c>
      <c r="H18" s="19">
        <v>0</v>
      </c>
      <c r="J18" s="13"/>
      <c r="K18" s="13"/>
    </row>
    <row r="19" spans="1:11">
      <c r="A19" s="52"/>
      <c r="B19" s="4" t="s">
        <v>51</v>
      </c>
      <c r="C19" s="18">
        <v>-35</v>
      </c>
      <c r="D19" s="19">
        <v>0</v>
      </c>
      <c r="E19" s="18">
        <v>-35</v>
      </c>
      <c r="F19" s="19">
        <v>0</v>
      </c>
      <c r="G19" s="18">
        <v>-35</v>
      </c>
      <c r="H19" s="19">
        <v>0</v>
      </c>
      <c r="J19" s="13"/>
      <c r="K19" s="13"/>
    </row>
    <row r="20" spans="1:11">
      <c r="A20" s="52"/>
      <c r="B20" s="4" t="s">
        <v>7</v>
      </c>
      <c r="C20" s="18">
        <v>-15</v>
      </c>
      <c r="D20" s="19">
        <v>0</v>
      </c>
      <c r="E20" s="18">
        <f>-90-E19</f>
        <v>-55</v>
      </c>
      <c r="F20" s="19">
        <v>0</v>
      </c>
      <c r="G20" s="18">
        <f>-227-G19</f>
        <v>-192</v>
      </c>
      <c r="H20" s="19">
        <v>0</v>
      </c>
      <c r="J20" s="13"/>
      <c r="K20" s="13"/>
    </row>
    <row r="21" spans="1:11">
      <c r="A21" s="52"/>
      <c r="B21" s="4" t="s">
        <v>40</v>
      </c>
      <c r="C21" s="18">
        <v>0</v>
      </c>
      <c r="D21" s="19">
        <v>0</v>
      </c>
      <c r="E21" s="18">
        <v>-592</v>
      </c>
      <c r="F21" s="19">
        <v>0</v>
      </c>
      <c r="G21" s="18">
        <v>-592</v>
      </c>
      <c r="H21" s="19">
        <v>0</v>
      </c>
      <c r="J21" s="13"/>
      <c r="K21" s="13"/>
    </row>
    <row r="22" spans="1:11">
      <c r="A22" s="52"/>
      <c r="B22" s="4" t="s">
        <v>29</v>
      </c>
      <c r="C22" s="18">
        <v>551</v>
      </c>
      <c r="D22" s="19">
        <v>0</v>
      </c>
      <c r="E22" s="18">
        <v>551</v>
      </c>
      <c r="F22" s="19">
        <v>0</v>
      </c>
      <c r="G22" s="18">
        <v>551</v>
      </c>
      <c r="H22" s="19">
        <v>0</v>
      </c>
      <c r="J22" s="13"/>
      <c r="K22" s="13"/>
    </row>
    <row r="23" spans="1:11">
      <c r="A23" s="52"/>
      <c r="B23" s="4" t="s">
        <v>31</v>
      </c>
      <c r="C23" s="18">
        <v>0</v>
      </c>
      <c r="D23" s="19">
        <v>0</v>
      </c>
      <c r="E23" s="18">
        <v>-3028</v>
      </c>
      <c r="F23" s="19">
        <v>0</v>
      </c>
      <c r="G23" s="18">
        <v>-3028</v>
      </c>
      <c r="H23" s="19">
        <v>0</v>
      </c>
      <c r="J23" s="13"/>
      <c r="K23" s="13"/>
    </row>
    <row r="24" spans="1:11">
      <c r="A24" s="52"/>
      <c r="B24" s="4" t="s">
        <v>8</v>
      </c>
      <c r="C24" s="18">
        <v>-717</v>
      </c>
      <c r="D24" s="19">
        <v>0</v>
      </c>
      <c r="E24" s="18">
        <v>-1831</v>
      </c>
      <c r="F24" s="19">
        <v>0</v>
      </c>
      <c r="G24" s="18">
        <v>-1831</v>
      </c>
      <c r="H24" s="19">
        <v>0</v>
      </c>
      <c r="J24" s="13"/>
      <c r="K24" s="13"/>
    </row>
    <row r="25" spans="1:11">
      <c r="A25" s="52"/>
      <c r="B25" s="4" t="s">
        <v>32</v>
      </c>
      <c r="C25" s="18">
        <v>-978</v>
      </c>
      <c r="D25" s="19">
        <v>0</v>
      </c>
      <c r="E25" s="18">
        <v>-944</v>
      </c>
      <c r="F25" s="19">
        <v>0</v>
      </c>
      <c r="G25" s="18">
        <v>-944</v>
      </c>
      <c r="H25" s="19">
        <v>0</v>
      </c>
      <c r="J25" s="13"/>
      <c r="K25" s="13"/>
    </row>
    <row r="26" spans="1:11">
      <c r="A26" s="52"/>
      <c r="B26" s="4" t="s">
        <v>36</v>
      </c>
      <c r="C26" s="18">
        <v>-68</v>
      </c>
      <c r="D26" s="19">
        <v>0</v>
      </c>
      <c r="E26" s="18">
        <v>-68</v>
      </c>
      <c r="F26" s="19">
        <v>0</v>
      </c>
      <c r="G26" s="18">
        <v>-68</v>
      </c>
      <c r="H26" s="19">
        <v>0</v>
      </c>
      <c r="J26" s="13"/>
      <c r="K26" s="13"/>
    </row>
    <row r="27" spans="1:11">
      <c r="A27" s="52"/>
      <c r="B27" s="4" t="s">
        <v>38</v>
      </c>
      <c r="C27" s="18">
        <v>0</v>
      </c>
      <c r="D27" s="19">
        <v>0</v>
      </c>
      <c r="E27" s="18">
        <v>-376</v>
      </c>
      <c r="F27" s="19">
        <v>0</v>
      </c>
      <c r="G27" s="18">
        <v>-426</v>
      </c>
      <c r="H27" s="19">
        <v>0</v>
      </c>
      <c r="J27" s="13"/>
      <c r="K27" s="13"/>
    </row>
    <row r="28" spans="1:11">
      <c r="A28" s="52"/>
      <c r="B28" s="4" t="s">
        <v>3</v>
      </c>
      <c r="C28" s="18">
        <v>0</v>
      </c>
      <c r="D28" s="19">
        <v>0</v>
      </c>
      <c r="E28" s="18">
        <v>0</v>
      </c>
      <c r="F28" s="19">
        <v>0</v>
      </c>
      <c r="G28" s="18">
        <v>-285</v>
      </c>
      <c r="H28" s="19">
        <v>0</v>
      </c>
      <c r="J28" s="13"/>
      <c r="K28" s="13"/>
    </row>
    <row r="29" spans="1:11">
      <c r="A29" s="52"/>
      <c r="B29" s="4" t="s">
        <v>33</v>
      </c>
      <c r="C29" s="18">
        <v>0</v>
      </c>
      <c r="D29" s="19">
        <v>0</v>
      </c>
      <c r="E29" s="18">
        <v>-24</v>
      </c>
      <c r="F29" s="19">
        <v>0</v>
      </c>
      <c r="G29" s="18">
        <v>-24</v>
      </c>
      <c r="H29" s="19">
        <v>0</v>
      </c>
      <c r="J29" s="13"/>
      <c r="K29" s="13"/>
    </row>
    <row r="30" spans="1:11">
      <c r="A30" s="52"/>
      <c r="B30" s="4" t="s">
        <v>28</v>
      </c>
      <c r="C30" s="18">
        <v>-1306</v>
      </c>
      <c r="D30" s="19">
        <v>0</v>
      </c>
      <c r="E30" s="18">
        <v>-1306</v>
      </c>
      <c r="F30" s="19">
        <v>0</v>
      </c>
      <c r="G30" s="18">
        <v>-1510</v>
      </c>
      <c r="H30" s="19">
        <v>0</v>
      </c>
      <c r="J30" s="13"/>
      <c r="K30" s="13"/>
    </row>
    <row r="31" spans="1:11">
      <c r="A31" s="52"/>
      <c r="B31" s="4" t="s">
        <v>2</v>
      </c>
      <c r="C31" s="18">
        <v>0</v>
      </c>
      <c r="D31" s="19">
        <v>0</v>
      </c>
      <c r="E31" s="18">
        <v>-317</v>
      </c>
      <c r="F31" s="19">
        <v>-2473</v>
      </c>
      <c r="G31" s="18">
        <v>-318</v>
      </c>
      <c r="H31" s="19">
        <v>-2473</v>
      </c>
      <c r="J31" s="13"/>
      <c r="K31" s="13"/>
    </row>
    <row r="32" spans="1:11">
      <c r="A32" s="52"/>
      <c r="B32" s="4" t="s">
        <v>4</v>
      </c>
      <c r="C32" s="18">
        <v>0</v>
      </c>
      <c r="D32" s="19">
        <v>0</v>
      </c>
      <c r="E32" s="18">
        <v>0</v>
      </c>
      <c r="F32" s="19">
        <v>0</v>
      </c>
      <c r="G32" s="18">
        <v>-14</v>
      </c>
      <c r="H32" s="19">
        <v>-107</v>
      </c>
      <c r="J32" s="13"/>
      <c r="K32" s="13"/>
    </row>
    <row r="33" spans="1:11">
      <c r="A33" s="52"/>
      <c r="B33" s="4" t="s">
        <v>34</v>
      </c>
      <c r="C33" s="18">
        <v>42</v>
      </c>
      <c r="D33" s="19">
        <v>0</v>
      </c>
      <c r="E33" s="18">
        <v>0</v>
      </c>
      <c r="F33" s="19">
        <v>0</v>
      </c>
      <c r="G33" s="18">
        <v>0</v>
      </c>
      <c r="H33" s="19">
        <v>0</v>
      </c>
      <c r="J33" s="13"/>
      <c r="K33" s="13"/>
    </row>
    <row r="34" spans="1:11">
      <c r="A34" s="52"/>
      <c r="B34" s="4" t="s">
        <v>35</v>
      </c>
      <c r="C34" s="18">
        <v>0</v>
      </c>
      <c r="D34" s="19">
        <v>0</v>
      </c>
      <c r="E34" s="18">
        <v>-5870</v>
      </c>
      <c r="F34" s="19">
        <v>-13923</v>
      </c>
      <c r="G34" s="18">
        <v>-10851</v>
      </c>
      <c r="H34" s="19">
        <v>-41341</v>
      </c>
      <c r="J34" s="13"/>
      <c r="K34" s="13"/>
    </row>
    <row r="35" spans="1:11">
      <c r="A35" s="52"/>
      <c r="B35" s="4" t="s">
        <v>50</v>
      </c>
      <c r="C35" s="18">
        <v>8003</v>
      </c>
      <c r="D35" s="19">
        <v>6574</v>
      </c>
      <c r="E35" s="18">
        <v>6558</v>
      </c>
      <c r="F35" s="19">
        <v>1140</v>
      </c>
      <c r="G35" s="18">
        <v>6467</v>
      </c>
      <c r="H35" s="19">
        <v>887</v>
      </c>
      <c r="J35" s="13"/>
      <c r="K35" s="13"/>
    </row>
    <row r="36" spans="1:11">
      <c r="A36" s="52"/>
      <c r="B36" s="4" t="s">
        <v>9</v>
      </c>
      <c r="C36" s="18">
        <v>194</v>
      </c>
      <c r="D36" s="19">
        <v>-795</v>
      </c>
      <c r="E36" s="18">
        <v>0</v>
      </c>
      <c r="F36" s="19">
        <v>0</v>
      </c>
      <c r="G36" s="18">
        <v>0</v>
      </c>
      <c r="H36" s="19">
        <v>0</v>
      </c>
      <c r="J36" s="13"/>
      <c r="K36" s="13"/>
    </row>
    <row r="37" spans="1:11">
      <c r="A37" s="52"/>
      <c r="B37" s="4" t="s">
        <v>5</v>
      </c>
      <c r="C37" s="18">
        <v>0</v>
      </c>
      <c r="D37" s="19">
        <v>0</v>
      </c>
      <c r="E37" s="18">
        <v>0</v>
      </c>
      <c r="F37" s="19">
        <v>0</v>
      </c>
      <c r="G37" s="18">
        <v>-2828</v>
      </c>
      <c r="H37" s="19">
        <v>-16819</v>
      </c>
      <c r="J37" s="13"/>
      <c r="K37" s="13"/>
    </row>
    <row r="38" spans="1:11" s="8" customFormat="1" ht="18" customHeight="1">
      <c r="A38" s="52"/>
      <c r="B38" s="4" t="s">
        <v>19</v>
      </c>
      <c r="C38" s="18">
        <v>0</v>
      </c>
      <c r="D38" s="19">
        <v>0</v>
      </c>
      <c r="E38" s="18">
        <v>0</v>
      </c>
      <c r="F38" s="19">
        <v>0</v>
      </c>
      <c r="G38" s="18">
        <v>-12352</v>
      </c>
      <c r="H38" s="19">
        <v>0</v>
      </c>
      <c r="I38" s="12"/>
      <c r="J38" s="13"/>
      <c r="K38" s="13"/>
    </row>
    <row r="39" spans="1:11">
      <c r="A39" s="52"/>
      <c r="B39" s="4" t="s">
        <v>43</v>
      </c>
      <c r="C39" s="18">
        <v>-454</v>
      </c>
      <c r="D39" s="19">
        <v>0</v>
      </c>
      <c r="E39" s="18">
        <v>-39</v>
      </c>
      <c r="F39" s="19">
        <v>0</v>
      </c>
      <c r="G39" s="18">
        <v>842</v>
      </c>
      <c r="H39" s="19">
        <v>0</v>
      </c>
      <c r="J39" s="13"/>
      <c r="K39" s="13"/>
    </row>
    <row r="40" spans="1:11" ht="15.75" thickBot="1">
      <c r="A40" s="52"/>
      <c r="C40" s="18"/>
      <c r="D40" s="19"/>
      <c r="E40" s="18"/>
      <c r="F40" s="19"/>
      <c r="G40" s="18"/>
      <c r="H40" s="19"/>
      <c r="J40" s="13"/>
      <c r="K40" s="13"/>
    </row>
    <row r="41" spans="1:11" ht="16.5" thickBot="1">
      <c r="A41" s="54"/>
      <c r="B41" s="10" t="s">
        <v>0</v>
      </c>
      <c r="C41" s="36">
        <f>SUM(C8:C40)</f>
        <v>37475</v>
      </c>
      <c r="D41" s="35">
        <f>SUM(D8:D40)</f>
        <v>1012855</v>
      </c>
      <c r="E41" s="37">
        <f>SUM(E8:E39)</f>
        <v>24204</v>
      </c>
      <c r="F41" s="35">
        <f>SUM(F8:F40)</f>
        <v>991820</v>
      </c>
      <c r="G41" s="37">
        <f>SUM(G8:G39)</f>
        <v>3927</v>
      </c>
      <c r="H41" s="35">
        <f>SUM(H8:H40)</f>
        <v>947223</v>
      </c>
      <c r="I41" s="6"/>
      <c r="J41" s="40"/>
      <c r="K41" s="6"/>
    </row>
    <row r="42" spans="1:11" ht="23.25" customHeight="1">
      <c r="A42" s="54"/>
      <c r="B42" s="65" t="s">
        <v>25</v>
      </c>
      <c r="C42" s="65"/>
      <c r="D42" s="65"/>
      <c r="E42" s="65"/>
      <c r="F42" s="65"/>
      <c r="G42" s="65"/>
      <c r="H42" s="66"/>
      <c r="J42" s="27"/>
      <c r="K42" s="28"/>
    </row>
    <row r="43" spans="1:11">
      <c r="A43" s="49"/>
      <c r="B43" s="63" t="s">
        <v>46</v>
      </c>
      <c r="C43" s="63"/>
      <c r="D43" s="63"/>
      <c r="E43" s="63"/>
      <c r="F43" s="63"/>
      <c r="G43" s="63"/>
      <c r="H43" s="64"/>
    </row>
    <row r="44" spans="1:11" ht="35.25" customHeight="1">
      <c r="A44" s="49"/>
      <c r="B44" s="63" t="s">
        <v>47</v>
      </c>
      <c r="C44" s="63"/>
      <c r="D44" s="63"/>
      <c r="E44" s="63"/>
      <c r="F44" s="63"/>
      <c r="G44" s="63"/>
      <c r="H44" s="64"/>
    </row>
    <row r="45" spans="1:11" ht="15" customHeight="1">
      <c r="A45" s="43"/>
      <c r="B45" s="63" t="s">
        <v>41</v>
      </c>
      <c r="C45" s="63"/>
      <c r="D45" s="63"/>
      <c r="E45" s="63"/>
      <c r="F45" s="63"/>
      <c r="G45" s="63"/>
      <c r="H45" s="64"/>
      <c r="J45" s="7"/>
    </row>
    <row r="46" spans="1:11" ht="9.75" customHeight="1" thickBot="1">
      <c r="A46" s="55"/>
      <c r="B46" s="68"/>
      <c r="C46" s="68"/>
      <c r="D46" s="68"/>
      <c r="E46" s="68"/>
      <c r="F46" s="68"/>
      <c r="G46" s="68"/>
      <c r="H46" s="69"/>
      <c r="J46" s="7"/>
    </row>
    <row r="47" spans="1:11">
      <c r="B47" s="3"/>
      <c r="J47" s="7"/>
    </row>
    <row r="48" spans="1:11">
      <c r="B48" s="3"/>
      <c r="J48" s="7"/>
    </row>
    <row r="49" spans="2:10">
      <c r="B49" s="3"/>
      <c r="J49" s="7"/>
    </row>
    <row r="50" spans="2:10">
      <c r="B50" s="3"/>
      <c r="J50" s="7"/>
    </row>
    <row r="51" spans="2:10">
      <c r="B51" s="3"/>
      <c r="J51" s="7"/>
    </row>
    <row r="52" spans="2:10">
      <c r="B52" s="3"/>
      <c r="J52" s="7"/>
    </row>
    <row r="53" spans="2:10">
      <c r="B53" s="3"/>
      <c r="J53" s="7"/>
    </row>
  </sheetData>
  <mergeCells count="13">
    <mergeCell ref="A1:H1"/>
    <mergeCell ref="A2:H2"/>
    <mergeCell ref="C4:H4"/>
    <mergeCell ref="C6:D6"/>
    <mergeCell ref="E6:F6"/>
    <mergeCell ref="G6:H6"/>
    <mergeCell ref="C5:H5"/>
    <mergeCell ref="B44:H44"/>
    <mergeCell ref="B42:H42"/>
    <mergeCell ref="B45:H45"/>
    <mergeCell ref="J6:K6"/>
    <mergeCell ref="B46:H46"/>
    <mergeCell ref="B43:H43"/>
  </mergeCells>
  <phoneticPr fontId="4" type="noConversion"/>
  <printOptions gridLines="1"/>
  <pageMargins left="0.7" right="0.42" top="0.91" bottom="0.75" header="0.53" footer="0.25"/>
  <pageSetup scale="60" orientation="landscape" r:id="rId1"/>
  <headerFooter scaleWithDoc="0" alignWithMargins="0">
    <oddHeader xml:space="preserve">&amp;R
&amp;14Appendix B&amp;10
</oddHeader>
    <oddFooter>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Normal="100" zoomScaleSheetLayoutView="100" workbookViewId="0">
      <selection activeCell="M22" sqref="M22"/>
    </sheetView>
  </sheetViews>
  <sheetFormatPr defaultRowHeight="15"/>
  <cols>
    <col min="1" max="1" width="2" style="7" customWidth="1"/>
    <col min="2" max="2" width="56.85546875" style="7" customWidth="1"/>
    <col min="3" max="3" width="16.140625" style="3" customWidth="1"/>
    <col min="4" max="4" width="12.42578125" style="3" bestFit="1" customWidth="1"/>
    <col min="5" max="5" width="16.7109375" style="3" customWidth="1"/>
    <col min="6" max="6" width="12.42578125" style="3" bestFit="1" customWidth="1"/>
    <col min="7" max="7" width="18.5703125" style="3" customWidth="1"/>
    <col min="8" max="8" width="12.42578125" style="3" bestFit="1" customWidth="1"/>
    <col min="9" max="16384" width="9.140625" style="7"/>
  </cols>
  <sheetData>
    <row r="1" spans="1:11" s="1" customFormat="1" ht="18">
      <c r="A1" s="83" t="s">
        <v>15</v>
      </c>
      <c r="B1" s="84"/>
      <c r="C1" s="84"/>
      <c r="D1" s="84"/>
      <c r="E1" s="84"/>
      <c r="F1" s="84"/>
      <c r="G1" s="84"/>
      <c r="H1" s="85"/>
    </row>
    <row r="2" spans="1:11" s="1" customFormat="1" ht="18">
      <c r="A2" s="86" t="s">
        <v>16</v>
      </c>
      <c r="B2" s="87"/>
      <c r="C2" s="87"/>
      <c r="D2" s="87"/>
      <c r="E2" s="87"/>
      <c r="F2" s="87"/>
      <c r="G2" s="87"/>
      <c r="H2" s="88"/>
    </row>
    <row r="3" spans="1:11" s="1" customFormat="1" ht="15.75" thickBot="1">
      <c r="A3" s="43"/>
      <c r="B3" s="44"/>
      <c r="C3" s="45"/>
      <c r="D3" s="45"/>
      <c r="E3" s="45"/>
      <c r="F3" s="45"/>
      <c r="G3" s="45"/>
      <c r="H3" s="46"/>
    </row>
    <row r="4" spans="1:11" ht="18">
      <c r="A4" s="43"/>
      <c r="B4" s="44"/>
      <c r="C4" s="71" t="s">
        <v>27</v>
      </c>
      <c r="D4" s="72"/>
      <c r="E4" s="72"/>
      <c r="F4" s="72"/>
      <c r="G4" s="72"/>
      <c r="H4" s="73"/>
    </row>
    <row r="5" spans="1:11" s="8" customFormat="1" ht="18.75" thickBot="1">
      <c r="A5" s="47"/>
      <c r="B5" s="48"/>
      <c r="C5" s="75" t="s">
        <v>20</v>
      </c>
      <c r="D5" s="75"/>
      <c r="E5" s="75"/>
      <c r="F5" s="75"/>
      <c r="G5" s="75"/>
      <c r="H5" s="80"/>
      <c r="J5" s="29"/>
      <c r="K5" s="29"/>
    </row>
    <row r="6" spans="1:11" ht="18">
      <c r="A6" s="43"/>
      <c r="B6" s="44"/>
      <c r="C6" s="74" t="s">
        <v>17</v>
      </c>
      <c r="D6" s="73"/>
      <c r="E6" s="74" t="s">
        <v>23</v>
      </c>
      <c r="F6" s="73"/>
      <c r="G6" s="74" t="s">
        <v>42</v>
      </c>
      <c r="H6" s="73"/>
      <c r="J6" s="67"/>
      <c r="K6" s="67"/>
    </row>
    <row r="7" spans="1:11" ht="47.25">
      <c r="A7" s="43"/>
      <c r="B7" s="28"/>
      <c r="C7" s="14" t="s">
        <v>45</v>
      </c>
      <c r="D7" s="15" t="s">
        <v>18</v>
      </c>
      <c r="E7" s="14" t="s">
        <v>30</v>
      </c>
      <c r="F7" s="15" t="s">
        <v>18</v>
      </c>
      <c r="G7" s="14" t="s">
        <v>30</v>
      </c>
      <c r="H7" s="15" t="s">
        <v>18</v>
      </c>
      <c r="J7" s="12"/>
      <c r="K7" s="12"/>
    </row>
    <row r="8" spans="1:11" s="1" customFormat="1" ht="18">
      <c r="A8" s="43"/>
      <c r="B8" s="30" t="s">
        <v>12</v>
      </c>
      <c r="C8" s="16">
        <v>4918</v>
      </c>
      <c r="D8" s="17">
        <v>178263</v>
      </c>
      <c r="E8" s="16">
        <v>4918</v>
      </c>
      <c r="F8" s="17">
        <v>178263</v>
      </c>
      <c r="G8" s="16">
        <v>4918</v>
      </c>
      <c r="H8" s="17">
        <v>178263</v>
      </c>
      <c r="J8" s="6"/>
      <c r="K8" s="6"/>
    </row>
    <row r="9" spans="1:11" s="1" customFormat="1" ht="15.75">
      <c r="A9" s="43"/>
      <c r="B9" s="31" t="s">
        <v>22</v>
      </c>
      <c r="C9" s="16"/>
      <c r="D9" s="17"/>
      <c r="E9" s="16"/>
      <c r="F9" s="17"/>
      <c r="G9" s="16"/>
      <c r="H9" s="17"/>
      <c r="J9" s="6"/>
      <c r="K9" s="6"/>
    </row>
    <row r="10" spans="1:11" s="1" customFormat="1" ht="15.75">
      <c r="A10" s="43"/>
      <c r="B10" s="31" t="s">
        <v>11</v>
      </c>
      <c r="C10" s="18"/>
      <c r="D10" s="19"/>
      <c r="E10" s="18"/>
      <c r="F10" s="19"/>
      <c r="G10" s="18"/>
      <c r="H10" s="19"/>
      <c r="J10" s="13"/>
      <c r="K10" s="13"/>
    </row>
    <row r="11" spans="1:11">
      <c r="A11" s="49"/>
      <c r="B11" s="32" t="s">
        <v>13</v>
      </c>
      <c r="C11" s="18">
        <v>-1088</v>
      </c>
      <c r="D11" s="19">
        <v>0</v>
      </c>
      <c r="E11" s="18">
        <v>-1088</v>
      </c>
      <c r="F11" s="19">
        <v>0</v>
      </c>
      <c r="G11" s="18">
        <v>-1088</v>
      </c>
      <c r="H11" s="19">
        <v>0</v>
      </c>
      <c r="J11" s="13"/>
      <c r="K11" s="13"/>
    </row>
    <row r="12" spans="1:11">
      <c r="A12" s="49"/>
      <c r="B12" s="32" t="s">
        <v>14</v>
      </c>
      <c r="C12" s="18">
        <v>-145</v>
      </c>
      <c r="D12" s="19">
        <v>0</v>
      </c>
      <c r="E12" s="18">
        <v>-145</v>
      </c>
      <c r="F12" s="19">
        <v>0</v>
      </c>
      <c r="G12" s="18">
        <v>-145</v>
      </c>
      <c r="H12" s="19">
        <v>0</v>
      </c>
      <c r="J12" s="13"/>
      <c r="K12" s="13"/>
    </row>
    <row r="13" spans="1:11" ht="15.75">
      <c r="A13" s="50"/>
      <c r="B13" s="32"/>
      <c r="C13" s="18"/>
      <c r="D13" s="19"/>
      <c r="E13" s="18"/>
      <c r="F13" s="19"/>
      <c r="G13" s="18"/>
      <c r="H13" s="19"/>
      <c r="J13" s="13"/>
      <c r="K13" s="13"/>
    </row>
    <row r="14" spans="1:11" s="2" customFormat="1" ht="15.75">
      <c r="A14" s="51"/>
      <c r="B14" s="33" t="s">
        <v>10</v>
      </c>
      <c r="C14" s="18"/>
      <c r="D14" s="19"/>
      <c r="E14" s="18"/>
      <c r="F14" s="19"/>
      <c r="G14" s="18"/>
      <c r="H14" s="19"/>
      <c r="J14" s="13"/>
      <c r="K14" s="13"/>
    </row>
    <row r="15" spans="1:11">
      <c r="A15" s="52"/>
      <c r="B15" s="34" t="s">
        <v>37</v>
      </c>
      <c r="C15" s="18">
        <v>-59</v>
      </c>
      <c r="D15" s="19">
        <v>0</v>
      </c>
      <c r="E15" s="18">
        <v>0</v>
      </c>
      <c r="F15" s="19">
        <v>0</v>
      </c>
      <c r="G15" s="18">
        <v>-59</v>
      </c>
      <c r="H15" s="19">
        <v>0</v>
      </c>
      <c r="J15" s="13"/>
      <c r="K15" s="13"/>
    </row>
    <row r="16" spans="1:11">
      <c r="A16" s="52"/>
      <c r="B16" s="34" t="s">
        <v>6</v>
      </c>
      <c r="C16" s="18">
        <v>-108</v>
      </c>
      <c r="D16" s="19">
        <v>0</v>
      </c>
      <c r="E16" s="18">
        <v>-342</v>
      </c>
      <c r="F16" s="19">
        <v>0</v>
      </c>
      <c r="G16" s="18">
        <v>-344</v>
      </c>
      <c r="H16" s="19">
        <v>0</v>
      </c>
      <c r="I16" s="3"/>
      <c r="J16" s="13"/>
      <c r="K16" s="13"/>
    </row>
    <row r="17" spans="1:11">
      <c r="A17" s="52"/>
      <c r="B17" s="34" t="s">
        <v>51</v>
      </c>
      <c r="C17" s="18">
        <v>-13</v>
      </c>
      <c r="D17" s="19">
        <v>0</v>
      </c>
      <c r="E17" s="18">
        <v>-13</v>
      </c>
      <c r="F17" s="19">
        <v>0</v>
      </c>
      <c r="G17" s="18">
        <v>-13</v>
      </c>
      <c r="H17" s="19">
        <v>0</v>
      </c>
      <c r="J17" s="13"/>
      <c r="K17" s="13"/>
    </row>
    <row r="18" spans="1:11">
      <c r="A18" s="52"/>
      <c r="B18" s="34" t="s">
        <v>7</v>
      </c>
      <c r="C18" s="18">
        <v>-4</v>
      </c>
      <c r="D18" s="19">
        <v>0</v>
      </c>
      <c r="E18" s="18">
        <v>-14</v>
      </c>
      <c r="F18" s="19">
        <v>0</v>
      </c>
      <c r="G18" s="18">
        <f>-64-G17</f>
        <v>-51</v>
      </c>
      <c r="H18" s="19">
        <v>0</v>
      </c>
      <c r="I18" s="3"/>
      <c r="J18" s="13"/>
      <c r="K18" s="13"/>
    </row>
    <row r="19" spans="1:11">
      <c r="A19" s="52"/>
      <c r="B19" s="34" t="s">
        <v>40</v>
      </c>
      <c r="C19" s="18">
        <v>0</v>
      </c>
      <c r="D19" s="19">
        <v>0</v>
      </c>
      <c r="E19" s="18">
        <v>-164</v>
      </c>
      <c r="F19" s="13">
        <v>0</v>
      </c>
      <c r="G19" s="18">
        <v>-164</v>
      </c>
      <c r="H19" s="19">
        <v>0</v>
      </c>
      <c r="J19" s="13"/>
      <c r="K19" s="13"/>
    </row>
    <row r="20" spans="1:11">
      <c r="A20" s="52"/>
      <c r="B20" s="34" t="s">
        <v>29</v>
      </c>
      <c r="C20" s="18">
        <v>146</v>
      </c>
      <c r="D20" s="19">
        <v>0</v>
      </c>
      <c r="E20" s="18">
        <v>146</v>
      </c>
      <c r="F20" s="13">
        <v>0</v>
      </c>
      <c r="G20" s="18">
        <v>146</v>
      </c>
      <c r="H20" s="19">
        <v>0</v>
      </c>
      <c r="J20" s="13"/>
      <c r="K20" s="13"/>
    </row>
    <row r="21" spans="1:11">
      <c r="A21" s="52"/>
      <c r="B21" s="34" t="s">
        <v>31</v>
      </c>
      <c r="C21" s="18">
        <v>0</v>
      </c>
      <c r="D21" s="19">
        <v>0</v>
      </c>
      <c r="E21" s="18">
        <v>-92</v>
      </c>
      <c r="F21" s="13">
        <v>0</v>
      </c>
      <c r="G21" s="18">
        <v>-92</v>
      </c>
      <c r="H21" s="19">
        <v>0</v>
      </c>
      <c r="J21" s="13"/>
      <c r="K21" s="13"/>
    </row>
    <row r="22" spans="1:11">
      <c r="A22" s="52"/>
      <c r="B22" s="34" t="s">
        <v>8</v>
      </c>
      <c r="C22" s="18">
        <v>-182</v>
      </c>
      <c r="D22" s="19">
        <v>0</v>
      </c>
      <c r="E22" s="18">
        <v>-469</v>
      </c>
      <c r="F22" s="13">
        <v>0</v>
      </c>
      <c r="G22" s="18">
        <v>-469</v>
      </c>
      <c r="H22" s="19">
        <v>0</v>
      </c>
      <c r="J22" s="13"/>
      <c r="K22" s="13"/>
    </row>
    <row r="23" spans="1:11">
      <c r="A23" s="52"/>
      <c r="B23" s="34" t="s">
        <v>36</v>
      </c>
      <c r="C23" s="18">
        <v>-19</v>
      </c>
      <c r="D23" s="19">
        <v>0</v>
      </c>
      <c r="E23" s="18">
        <v>-19</v>
      </c>
      <c r="F23" s="13">
        <v>0</v>
      </c>
      <c r="G23" s="18">
        <v>-19</v>
      </c>
      <c r="H23" s="19">
        <v>0</v>
      </c>
      <c r="J23" s="13"/>
      <c r="K23" s="13"/>
    </row>
    <row r="24" spans="1:11">
      <c r="A24" s="52"/>
      <c r="B24" s="34" t="s">
        <v>38</v>
      </c>
      <c r="C24" s="18">
        <v>0</v>
      </c>
      <c r="D24" s="19">
        <v>0</v>
      </c>
      <c r="E24" s="18">
        <v>-103</v>
      </c>
      <c r="F24" s="13">
        <v>0</v>
      </c>
      <c r="G24" s="18">
        <f>-133-G23</f>
        <v>-114</v>
      </c>
      <c r="H24" s="19">
        <v>0</v>
      </c>
      <c r="J24" s="13"/>
      <c r="K24" s="13"/>
    </row>
    <row r="25" spans="1:11">
      <c r="A25" s="52"/>
      <c r="B25" s="34" t="s">
        <v>3</v>
      </c>
      <c r="C25" s="18">
        <v>0</v>
      </c>
      <c r="D25" s="19">
        <v>0</v>
      </c>
      <c r="E25" s="18">
        <v>0</v>
      </c>
      <c r="F25" s="13">
        <v>0</v>
      </c>
      <c r="G25" s="18">
        <v>-64</v>
      </c>
      <c r="H25" s="19">
        <v>0</v>
      </c>
      <c r="J25" s="13"/>
      <c r="K25" s="13"/>
    </row>
    <row r="26" spans="1:11">
      <c r="A26" s="52"/>
      <c r="B26" s="34" t="s">
        <v>33</v>
      </c>
      <c r="C26" s="18">
        <v>0</v>
      </c>
      <c r="D26" s="19">
        <v>0</v>
      </c>
      <c r="E26" s="18">
        <v>-6</v>
      </c>
      <c r="F26" s="13">
        <v>0</v>
      </c>
      <c r="G26" s="18">
        <v>-6</v>
      </c>
      <c r="H26" s="19">
        <v>0</v>
      </c>
      <c r="J26" s="13"/>
      <c r="K26" s="13"/>
    </row>
    <row r="27" spans="1:11">
      <c r="A27" s="53"/>
      <c r="B27" s="34" t="s">
        <v>28</v>
      </c>
      <c r="C27" s="18">
        <v>-471</v>
      </c>
      <c r="D27" s="19">
        <v>0</v>
      </c>
      <c r="E27" s="18">
        <v>-471</v>
      </c>
      <c r="F27" s="13">
        <v>0</v>
      </c>
      <c r="G27" s="18">
        <v>0</v>
      </c>
      <c r="H27" s="19">
        <v>0</v>
      </c>
      <c r="J27" s="13"/>
      <c r="K27" s="13"/>
    </row>
    <row r="28" spans="1:11">
      <c r="A28" s="53"/>
      <c r="B28" s="34" t="s">
        <v>2</v>
      </c>
      <c r="C28" s="18">
        <v>0</v>
      </c>
      <c r="D28" s="19">
        <v>0</v>
      </c>
      <c r="E28" s="18">
        <v>-179</v>
      </c>
      <c r="F28" s="19">
        <v>-1353</v>
      </c>
      <c r="G28" s="18">
        <v>-186</v>
      </c>
      <c r="H28" s="19">
        <v>-1353</v>
      </c>
      <c r="J28" s="13"/>
      <c r="K28" s="13"/>
    </row>
    <row r="29" spans="1:11">
      <c r="A29" s="53"/>
      <c r="B29" s="34" t="s">
        <v>4</v>
      </c>
      <c r="C29" s="18">
        <v>0</v>
      </c>
      <c r="D29" s="19">
        <v>0</v>
      </c>
      <c r="E29" s="18">
        <v>0</v>
      </c>
      <c r="F29" s="19">
        <v>0</v>
      </c>
      <c r="G29" s="18">
        <v>-8</v>
      </c>
      <c r="H29" s="19">
        <v>-57</v>
      </c>
      <c r="J29" s="13"/>
      <c r="K29" s="13"/>
    </row>
    <row r="30" spans="1:11">
      <c r="A30" s="53"/>
      <c r="B30" s="34" t="s">
        <v>39</v>
      </c>
      <c r="C30" s="18">
        <v>-66</v>
      </c>
      <c r="D30" s="19">
        <v>0</v>
      </c>
      <c r="E30" s="18">
        <v>0</v>
      </c>
      <c r="F30" s="19">
        <v>0</v>
      </c>
      <c r="G30" s="18">
        <v>-23</v>
      </c>
      <c r="H30" s="19">
        <v>0</v>
      </c>
      <c r="J30" s="13"/>
      <c r="K30" s="13"/>
    </row>
    <row r="31" spans="1:11">
      <c r="A31" s="53"/>
      <c r="B31" s="34" t="s">
        <v>35</v>
      </c>
      <c r="C31" s="18">
        <v>0</v>
      </c>
      <c r="D31" s="19">
        <v>0</v>
      </c>
      <c r="E31" s="18">
        <v>-1457</v>
      </c>
      <c r="F31" s="19">
        <v>-7328</v>
      </c>
      <c r="G31" s="18">
        <v>-1461</v>
      </c>
      <c r="H31" s="19">
        <v>-7328</v>
      </c>
      <c r="J31" s="13"/>
      <c r="K31" s="13"/>
    </row>
    <row r="32" spans="1:11">
      <c r="A32" s="52"/>
      <c r="B32" s="34" t="s">
        <v>43</v>
      </c>
      <c r="C32" s="18">
        <v>-60</v>
      </c>
      <c r="D32" s="19">
        <v>0</v>
      </c>
      <c r="E32" s="18">
        <v>111</v>
      </c>
      <c r="F32" s="19">
        <v>0</v>
      </c>
      <c r="G32" s="18">
        <v>111</v>
      </c>
      <c r="H32" s="19">
        <v>0</v>
      </c>
      <c r="J32" s="13"/>
      <c r="K32" s="13"/>
    </row>
    <row r="33" spans="1:11" ht="15.75" thickBot="1">
      <c r="A33" s="53"/>
      <c r="B33" s="34"/>
      <c r="C33" s="18"/>
      <c r="D33" s="19"/>
      <c r="E33" s="18"/>
      <c r="F33" s="19"/>
      <c r="G33" s="41"/>
      <c r="H33" s="42"/>
      <c r="J33" s="13"/>
      <c r="K33" s="13"/>
    </row>
    <row r="34" spans="1:11" ht="16.5" thickBot="1">
      <c r="A34" s="44"/>
      <c r="B34" s="31" t="s">
        <v>0</v>
      </c>
      <c r="C34" s="36">
        <f>SUM(C8:C33)</f>
        <v>2849</v>
      </c>
      <c r="D34" s="35">
        <f>SUM(D8:D30)</f>
        <v>178263</v>
      </c>
      <c r="E34" s="37">
        <f>SUM(E8:E33)</f>
        <v>613</v>
      </c>
      <c r="F34" s="35">
        <f>SUM(F8:F33)</f>
        <v>169582</v>
      </c>
      <c r="G34" s="61">
        <f>SUM(G8:G32)</f>
        <v>869</v>
      </c>
      <c r="H34" s="62">
        <f>SUM(H8:H33)</f>
        <v>169525</v>
      </c>
      <c r="J34" s="40"/>
      <c r="K34" s="6"/>
    </row>
    <row r="35" spans="1:11" ht="22.5" customHeight="1">
      <c r="A35" s="54"/>
      <c r="B35" s="81" t="s">
        <v>25</v>
      </c>
      <c r="C35" s="81"/>
      <c r="D35" s="81"/>
      <c r="E35" s="81"/>
      <c r="F35" s="81"/>
      <c r="G35" s="81"/>
      <c r="H35" s="82"/>
      <c r="I35" s="3"/>
      <c r="J35" s="3"/>
      <c r="K35" s="3"/>
    </row>
    <row r="36" spans="1:11" ht="33" customHeight="1">
      <c r="A36" s="49"/>
      <c r="B36" s="63" t="s">
        <v>48</v>
      </c>
      <c r="C36" s="63"/>
      <c r="D36" s="63"/>
      <c r="E36" s="63"/>
      <c r="F36" s="63"/>
      <c r="G36" s="63"/>
      <c r="H36" s="64"/>
      <c r="I36" s="3"/>
      <c r="J36" s="3"/>
    </row>
    <row r="37" spans="1:11" ht="38.25" customHeight="1">
      <c r="A37" s="49"/>
      <c r="B37" s="63" t="s">
        <v>49</v>
      </c>
      <c r="C37" s="63"/>
      <c r="D37" s="63"/>
      <c r="E37" s="63"/>
      <c r="F37" s="63"/>
      <c r="G37" s="63"/>
      <c r="H37" s="64"/>
      <c r="I37" s="3"/>
      <c r="J37" s="3"/>
    </row>
    <row r="38" spans="1:11">
      <c r="A38" s="43"/>
      <c r="B38" s="76" t="s">
        <v>44</v>
      </c>
      <c r="C38" s="76"/>
      <c r="D38" s="76"/>
      <c r="E38" s="76"/>
      <c r="F38" s="76"/>
      <c r="G38" s="76"/>
      <c r="H38" s="77"/>
      <c r="I38" s="3"/>
      <c r="J38" s="3"/>
    </row>
    <row r="39" spans="1:11" ht="6.75" customHeight="1" thickBot="1">
      <c r="A39" s="55"/>
      <c r="B39" s="78"/>
      <c r="C39" s="78"/>
      <c r="D39" s="78"/>
      <c r="E39" s="78"/>
      <c r="F39" s="78"/>
      <c r="G39" s="78"/>
      <c r="H39" s="79"/>
      <c r="I39" s="3"/>
      <c r="J39" s="3"/>
    </row>
    <row r="40" spans="1:11">
      <c r="A40" s="56"/>
      <c r="B40" s="9"/>
    </row>
    <row r="41" spans="1:11">
      <c r="B41" s="9"/>
    </row>
    <row r="42" spans="1:11">
      <c r="B42" s="9"/>
    </row>
    <row r="43" spans="1:11">
      <c r="B43" s="9"/>
    </row>
  </sheetData>
  <mergeCells count="13">
    <mergeCell ref="J6:K6"/>
    <mergeCell ref="A1:H1"/>
    <mergeCell ref="A2:H2"/>
    <mergeCell ref="B37:H37"/>
    <mergeCell ref="B38:H38"/>
    <mergeCell ref="B39:H39"/>
    <mergeCell ref="C4:H4"/>
    <mergeCell ref="C5:H5"/>
    <mergeCell ref="C6:D6"/>
    <mergeCell ref="E6:F6"/>
    <mergeCell ref="G6:H6"/>
    <mergeCell ref="B35:H35"/>
    <mergeCell ref="B36:H36"/>
  </mergeCells>
  <phoneticPr fontId="0" type="noConversion"/>
  <printOptions gridLines="1"/>
  <pageMargins left="0.7" right="0.42" top="0.91" bottom="0.75" header="0.53" footer="0.25"/>
  <pageSetup scale="70" orientation="landscape" r:id="rId1"/>
  <headerFooter scaleWithDoc="0" alignWithMargins="0">
    <oddHeader xml:space="preserve">&amp;R
&amp;14Appendix B&amp;10
</oddHeader>
    <oddFooter>&amp;R&amp;12Page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Brief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2009-01-23T08:00:00+00:00</OpenedDate>
    <Date1 xmlns="dc463f71-b30c-4ab2-9473-d307f9d35888">2009-11-10T08:00:00+00:00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BA2448-D51B-4939-8AEF-B77FEE90B951}"/>
</file>

<file path=customXml/itemProps2.xml><?xml version="1.0" encoding="utf-8"?>
<ds:datastoreItem xmlns:ds="http://schemas.openxmlformats.org/officeDocument/2006/customXml" ds:itemID="{A7997112-EE02-40F9-821B-0406E4E3684E}"/>
</file>

<file path=customXml/itemProps3.xml><?xml version="1.0" encoding="utf-8"?>
<ds:datastoreItem xmlns:ds="http://schemas.openxmlformats.org/officeDocument/2006/customXml" ds:itemID="{8201D2F4-EAFD-4B8D-868E-00C40E454BC4}"/>
</file>

<file path=customXml/itemProps4.xml><?xml version="1.0" encoding="utf-8"?>
<ds:datastoreItem xmlns:ds="http://schemas.openxmlformats.org/officeDocument/2006/customXml" ds:itemID="{1902DEF0-D9A8-4014-A844-EC3339D6DE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Electric</vt:lpstr>
      <vt:lpstr>Gas</vt:lpstr>
      <vt:lpstr>Electric!Print_Area</vt:lpstr>
      <vt:lpstr>Gas!Print_Area</vt:lpstr>
      <vt:lpstr>Electric!Print_Titles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Paul W. Kimball</cp:lastModifiedBy>
  <cp:lastPrinted>2009-11-10T21:34:09Z</cp:lastPrinted>
  <dcterms:created xsi:type="dcterms:W3CDTF">2008-07-30T22:05:51Z</dcterms:created>
  <dcterms:modified xsi:type="dcterms:W3CDTF">2009-11-10T21:34:23Z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0x0101006E56B4D1795A2E4DB2F0B01679ED314A00ACEE90129439E84DA799E573E626D7C9</vt:lpwstr>
  </property>
  <property fmtid="{D5CDD505-2E9C-101B-9397-08002B2CF9AE}" pid="3" name="_docset_NoMedatataSyncRequired">
    <vt:lpwstr>False</vt:lpwstr>
  </property>
</Properties>
</file>