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90" windowWidth="27975" windowHeight="12840"/>
  </bookViews>
  <sheets>
    <sheet name="JAP-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ec03">[3]BS!$T$7:$T$3582</definedName>
    <definedName name="_Dec04">[4]BS!$AC$7:$AC$3580</definedName>
    <definedName name="_End">[7]BS!#REF!</definedName>
    <definedName name="_Feb04">[4]BS!$S$7:$S$3582</definedName>
    <definedName name="_Feb05">[7]BS!#REF!</definedName>
    <definedName name="_Fill">[8]model!#REF!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Sep03">[3]BS!$Q$7:$Q$3582</definedName>
    <definedName name="_Sep04">[4]BS!$Z$7:$Z$3582</definedName>
    <definedName name="_Sep05">[7]BS!#REF!</definedName>
    <definedName name="_Sort" hidden="1">#REF!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ug03AMA">[5]BS!#REF!</definedName>
    <definedName name="Aug04AMA">[4]BS!$AK$7:$AK$3582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[8]model!#REF!</definedName>
    <definedName name="BD">[10]model!#REF!</definedName>
    <definedName name="BEP">[8]model!#REF!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>#REF!</definedName>
    <definedName name="CL_RT2">'[11]Transp Data'!$A$6:$C$81</definedName>
    <definedName name="COLHOUSE">[8]model!#REF!</definedName>
    <definedName name="COLXFER">[8]model!#REF!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[9]Assumptions!$I$65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'[13]Debt Amortization'!#REF!</definedName>
    <definedName name="DOCKET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[7]BS!#REF!</definedName>
    <definedName name="ElRBLine">[4]BS!$AQ$7:$AQ$3303</definedName>
    <definedName name="EMPLBENE">#REF!</definedName>
    <definedName name="EndDate">[9]Assumptions!$C$11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[16]Inputs!$E$112</definedName>
    <definedName name="FEDERAL_INCOME_TAX">#REF!</definedName>
    <definedName name="FedTaxRate">[9]Assumptions!$C$33</definedName>
    <definedName name="FF">#REF!</definedName>
    <definedName name="FIELDCHRG">#REF!</definedName>
    <definedName name="Final">#REF!</definedName>
    <definedName name="FIT">'[17]2.29'!#REF!</definedName>
    <definedName name="Fuel">#REF!</definedName>
    <definedName name="GasRBLine">[4]BS!$AS$7:$AS$3631</definedName>
    <definedName name="GasWC_LineItem">[4]BS!$AR$7:$AR$3631</definedName>
    <definedName name="GeoDate">'[13]Dispatch Cases'!#REF!</definedName>
    <definedName name="graph">#REF!</definedName>
    <definedName name="HydroCap">#REF!</definedName>
    <definedName name="HydroGen">[13]Dispatch!#REF!</definedName>
    <definedName name="inact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[5]BS!#REF!</definedName>
    <definedName name="Jul04AMA">[4]BS!$AJ$7:$AJ$3582</definedName>
    <definedName name="Jul05AMA">[7]BS!#REF!</definedName>
    <definedName name="Jun03AMA">[5]BS!#REF!</definedName>
    <definedName name="Jun04AMA">[4]BS!$AI$7:$AI$3582</definedName>
    <definedName name="Jun05AMA">[7]BS!#REF!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ERGER_COST">[20]Sheet1!$AF$3:$AJ$28</definedName>
    <definedName name="MERGERCOSTS">[21]model!#REF!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localSheetId="0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>[6]DT_A_AMW93!#REF!</definedName>
    <definedName name="OBCLEASE">#REF!</definedName>
    <definedName name="Oct03AMA">[3]BS!$AH$7:$AH$3582</definedName>
    <definedName name="Oct04AMA">[4]BS!$AM$7:$AM$3582</definedName>
    <definedName name="OPEXPPF">#REF!</definedName>
    <definedName name="OPEXPRS">#REF!</definedName>
    <definedName name="outlookdata">'[23]pivoted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[9]Assumptions!$I$56</definedName>
    <definedName name="PreTaxWACC">[9]Assumptions!$I$62</definedName>
    <definedName name="PriceCaseTable">#REF!</definedName>
    <definedName name="Prices_Aurora">'[15]Monthly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[24]IPOA2002!#REF!</definedName>
    <definedName name="qqq" localSheetId="0" hidden="1">{#N/A,#N/A,FALSE,"schA"}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[6]DT_A_AMW93!#REF!</definedName>
    <definedName name="Sep03AMA">[3]BS!$AG$7:$AG$3582</definedName>
    <definedName name="Sep04AMA">[4]BS!$AL$7:$AL$3582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[9]Assumptions!$C$9</definedName>
    <definedName name="STORM">#REF!</definedName>
    <definedName name="SUMMARY">#REF!</definedName>
    <definedName name="SWSales_MWH">[6]DT_A_AMW93!#REF!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>#REF!</definedName>
    <definedName name="TenaskaShare">[13]Dispatch!#REF!</definedName>
    <definedName name="Test">[7]BS!#REF!</definedName>
    <definedName name="TESTYEAR">#REF!</definedName>
    <definedName name="Therm_upload">#REF!</definedName>
    <definedName name="ThermalBookLife">[9]Assumptions!$C$25</definedName>
    <definedName name="therms">#REF!</definedName>
    <definedName name="THM_ALL_YEARS">#REF!</definedName>
    <definedName name="Title">[9]Assumptions!$A$1</definedName>
    <definedName name="TopLeft">#REF!</definedName>
    <definedName name="TRADING_NET">[6]DT_A_DOL93!#REF!</definedName>
    <definedName name="tran_revenue">#REF!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localSheetId="0" hidden="1">{#N/A,#N/A,FALSE,"Coversheet";#N/A,#N/A,FALSE,"QA"}</definedName>
    <definedName name="v" hidden="1">{#N/A,#N/A,FALSE,"Coversheet";#N/A,#N/A,FALSE,"QA"}</definedName>
    <definedName name="VOMEsc">[9]Assumptions!$C$21</definedName>
    <definedName name="w" localSheetId="0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>[8]model!#REF!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>'[26]Dispatch Cases'!#REF!</definedName>
    <definedName name="WRKCAP">[8]model!#REF!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z" localSheetId="0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1" i="1"/>
  <c r="A12"/>
  <c r="A13" s="1"/>
  <c r="A14" s="1"/>
  <c r="P13"/>
  <c r="E14" s="1"/>
  <c r="D14"/>
  <c r="F14"/>
  <c r="H14"/>
  <c r="J14"/>
  <c r="L14"/>
  <c r="N14"/>
  <c r="P17"/>
  <c r="E18" s="1"/>
  <c r="D18"/>
  <c r="F18"/>
  <c r="H18"/>
  <c r="J18"/>
  <c r="L18"/>
  <c r="N18"/>
  <c r="D23"/>
  <c r="F23"/>
  <c r="H23"/>
  <c r="J23"/>
  <c r="L23"/>
  <c r="N23"/>
  <c r="D26"/>
  <c r="F26"/>
  <c r="H26"/>
  <c r="J26"/>
  <c r="L26"/>
  <c r="N26"/>
  <c r="D29"/>
  <c r="F29"/>
  <c r="H29"/>
  <c r="J29"/>
  <c r="L29"/>
  <c r="N29"/>
  <c r="D32"/>
  <c r="F32"/>
  <c r="H32"/>
  <c r="J32"/>
  <c r="L32"/>
  <c r="N32"/>
  <c r="D35"/>
  <c r="F35"/>
  <c r="H35"/>
  <c r="J35"/>
  <c r="L35"/>
  <c r="N35"/>
  <c r="D39"/>
  <c r="F39"/>
  <c r="H39"/>
  <c r="J39"/>
  <c r="L39"/>
  <c r="N39"/>
  <c r="D42"/>
  <c r="F42"/>
  <c r="H42"/>
  <c r="J42"/>
  <c r="L42"/>
  <c r="N42"/>
  <c r="D45"/>
  <c r="F45"/>
  <c r="H45"/>
  <c r="J45"/>
  <c r="L45"/>
  <c r="N45"/>
  <c r="D48"/>
  <c r="F48"/>
  <c r="H48"/>
  <c r="J48"/>
  <c r="L48"/>
  <c r="N48"/>
  <c r="D51"/>
  <c r="F51"/>
  <c r="H51"/>
  <c r="J51"/>
  <c r="L51"/>
  <c r="N51"/>
  <c r="E39" l="1"/>
  <c r="E42"/>
  <c r="E45"/>
  <c r="E48"/>
  <c r="E51"/>
  <c r="A15"/>
  <c r="A16" s="1"/>
  <c r="A17" s="1"/>
  <c r="A18" s="1"/>
  <c r="E23"/>
  <c r="E26"/>
  <c r="E29"/>
  <c r="E32"/>
  <c r="E35"/>
  <c r="O18"/>
  <c r="M18"/>
  <c r="K18"/>
  <c r="I18"/>
  <c r="G18"/>
  <c r="O14"/>
  <c r="M14"/>
  <c r="K14"/>
  <c r="I14"/>
  <c r="G14"/>
  <c r="G23" l="1"/>
  <c r="P23" s="1"/>
  <c r="G26"/>
  <c r="G29"/>
  <c r="G32"/>
  <c r="G35"/>
  <c r="P35" s="1"/>
  <c r="K23"/>
  <c r="K26"/>
  <c r="K29"/>
  <c r="K32"/>
  <c r="K35"/>
  <c r="O23"/>
  <c r="O26"/>
  <c r="O29"/>
  <c r="O32"/>
  <c r="O35"/>
  <c r="I39"/>
  <c r="I42"/>
  <c r="I45"/>
  <c r="I48"/>
  <c r="I51"/>
  <c r="M39"/>
  <c r="M42"/>
  <c r="M45"/>
  <c r="M48"/>
  <c r="M51"/>
  <c r="I23"/>
  <c r="I26"/>
  <c r="P26" s="1"/>
  <c r="I29"/>
  <c r="I32"/>
  <c r="I35"/>
  <c r="M23"/>
  <c r="M26"/>
  <c r="M29"/>
  <c r="M32"/>
  <c r="M35"/>
  <c r="G39"/>
  <c r="G42"/>
  <c r="G45"/>
  <c r="G48"/>
  <c r="P48" s="1"/>
  <c r="G51"/>
  <c r="K39"/>
  <c r="K42"/>
  <c r="K45"/>
  <c r="P45" s="1"/>
  <c r="K48"/>
  <c r="K51"/>
  <c r="O39"/>
  <c r="O42"/>
  <c r="O45"/>
  <c r="O48"/>
  <c r="O51"/>
  <c r="A19"/>
  <c r="A20" s="1"/>
  <c r="A21" s="1"/>
  <c r="A22" s="1"/>
  <c r="P29"/>
  <c r="P51"/>
  <c r="P39"/>
  <c r="P14"/>
  <c r="P42"/>
  <c r="P18"/>
  <c r="A23" l="1"/>
  <c r="A24" s="1"/>
  <c r="A25" s="1"/>
  <c r="C23"/>
  <c r="P32"/>
  <c r="A26" l="1"/>
  <c r="A27" s="1"/>
  <c r="A28" s="1"/>
  <c r="C26"/>
  <c r="A29" l="1"/>
  <c r="A30" s="1"/>
  <c r="A31" s="1"/>
  <c r="C29"/>
  <c r="A32" l="1"/>
  <c r="A33" s="1"/>
  <c r="A34" s="1"/>
  <c r="C32"/>
  <c r="A35" l="1"/>
  <c r="A36" s="1"/>
  <c r="A37" s="1"/>
  <c r="A38" s="1"/>
  <c r="C35"/>
  <c r="A39" l="1"/>
  <c r="A40" s="1"/>
  <c r="A41" s="1"/>
  <c r="C39"/>
  <c r="A42" l="1"/>
  <c r="A43" s="1"/>
  <c r="A44" s="1"/>
  <c r="C42"/>
  <c r="A45" l="1"/>
  <c r="A46" s="1"/>
  <c r="A47" s="1"/>
  <c r="C45"/>
  <c r="A48" l="1"/>
  <c r="A49" s="1"/>
  <c r="A50" s="1"/>
  <c r="C48"/>
  <c r="A51" l="1"/>
  <c r="A52" s="1"/>
  <c r="A53" s="1"/>
  <c r="C51"/>
</calcChain>
</file>

<file path=xl/sharedStrings.xml><?xml version="1.0" encoding="utf-8"?>
<sst xmlns="http://schemas.openxmlformats.org/spreadsheetml/2006/main" count="78" uniqueCount="54">
  <si>
    <t xml:space="preserve">  - 2017 Monthly Allowed Volumetric Delivery RPC</t>
  </si>
  <si>
    <t>JAP-15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</si>
  <si>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</si>
  <si>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</si>
  <si>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</si>
  <si>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</si>
  <si>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</si>
  <si>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</si>
  <si>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</si>
  <si>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 xml:space="preserve">  - 2013 Monthly Allowed Volumetric Delivery RPC</t>
  </si>
  <si>
    <t xml:space="preserve">  - 2013 Allowed Volumetric Delivery RPC</t>
  </si>
  <si>
    <t>Non-Residential*</t>
  </si>
  <si>
    <t>Residential</t>
  </si>
  <si>
    <t>Monthly Allowed Volumetric Delivery Revenue Per Customer (RPC)</t>
  </si>
  <si>
    <t>% of (C(o):R(8))</t>
  </si>
  <si>
    <t xml:space="preserve">  - % of Annual Total</t>
  </si>
  <si>
    <t>UG-130138 WP</t>
  </si>
  <si>
    <t xml:space="preserve"> - Weather-Normalized Therm Sales</t>
  </si>
  <si>
    <t>% of (C(o):R(4))</t>
  </si>
  <si>
    <t>Gas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</si>
  <si>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</si>
  <si>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</si>
  <si>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</si>
  <si>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</si>
  <si>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</si>
  <si>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</si>
  <si>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</si>
  <si>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</si>
  <si>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</si>
  <si>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</si>
  <si>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</si>
  <si>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</si>
  <si>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</si>
  <si>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</si>
  <si>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</si>
  <si>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</si>
  <si>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</si>
  <si>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</si>
  <si>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</si>
  <si>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</si>
  <si>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</si>
  <si>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</si>
  <si>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</si>
  <si>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</si>
  <si>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</si>
  <si>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</si>
  <si>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</si>
  <si>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</si>
  <si>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</si>
  <si>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</si>
  <si>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Natural Gas</t>
  </si>
  <si>
    <t>Decoupling Filing</t>
  </si>
  <si>
    <t>Puget Sound Energy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</si>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</sst>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8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170" fontId="27" fillId="0" borderId="0">
      <alignment horizontal="left"/>
    </xf>
    <xf numFmtId="171" fontId="2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172" fontId="32" fillId="0" borderId="0" applyFill="0" applyBorder="0" applyAlignment="0"/>
    <xf numFmtId="172" fontId="32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3" fillId="68" borderId="11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6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2" applyNumberFormat="0" applyAlignment="0" applyProtection="0"/>
    <xf numFmtId="0" fontId="35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73" fontId="45" fillId="0" borderId="0">
      <protection locked="0"/>
    </xf>
    <xf numFmtId="0" fontId="41" fillId="0" borderId="0"/>
    <xf numFmtId="0" fontId="42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39" fillId="0" borderId="0"/>
    <xf numFmtId="0" fontId="41" fillId="0" borderId="0"/>
    <xf numFmtId="0" fontId="42" fillId="0" borderId="0"/>
    <xf numFmtId="0" fontId="39" fillId="0" borderId="0"/>
    <xf numFmtId="0" fontId="41" fillId="0" borderId="0"/>
    <xf numFmtId="0" fontId="4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5" fontId="38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8" fillId="0" borderId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52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8" fillId="0" borderId="0" applyFill="0" applyBorder="0" applyAlignment="0" applyProtection="0"/>
    <xf numFmtId="2" fontId="43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179" fontId="56" fillId="0" borderId="0" applyNumberFormat="0" applyFill="0" applyBorder="0" applyProtection="0">
      <alignment horizontal="right"/>
    </xf>
    <xf numFmtId="0" fontId="57" fillId="0" borderId="13" applyNumberFormat="0" applyAlignment="0" applyProtection="0">
      <alignment horizontal="left"/>
    </xf>
    <xf numFmtId="0" fontId="57" fillId="0" borderId="13" applyNumberFormat="0" applyAlignment="0" applyProtection="0">
      <alignment horizontal="left"/>
    </xf>
    <xf numFmtId="0" fontId="57" fillId="0" borderId="14">
      <alignment horizontal="left"/>
    </xf>
    <xf numFmtId="0" fontId="57" fillId="0" borderId="14">
      <alignment horizontal="left"/>
    </xf>
    <xf numFmtId="14" fontId="24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3" fillId="0" borderId="1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3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4" fillId="0" borderId="2" applyNumberFormat="0" applyFill="0" applyAlignment="0" applyProtection="0"/>
    <xf numFmtId="0" fontId="63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3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5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68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68" fillId="42" borderId="11" applyNumberFormat="0" applyAlignment="0" applyProtection="0"/>
    <xf numFmtId="0" fontId="68" fillId="42" borderId="11" applyNumberFormat="0" applyAlignment="0" applyProtection="0"/>
    <xf numFmtId="41" fontId="69" fillId="76" borderId="23">
      <alignment horizontal="left"/>
      <protection locked="0"/>
    </xf>
    <xf numFmtId="10" fontId="69" fillId="76" borderId="23">
      <alignment horizontal="right"/>
      <protection locked="0"/>
    </xf>
    <xf numFmtId="41" fontId="69" fillId="76" borderId="23">
      <alignment horizontal="left"/>
      <protection locked="0"/>
    </xf>
    <xf numFmtId="0" fontId="55" fillId="71" borderId="0"/>
    <xf numFmtId="0" fontId="55" fillId="71" borderId="0"/>
    <xf numFmtId="0" fontId="55" fillId="71" borderId="0"/>
    <xf numFmtId="3" fontId="70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2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5" fillId="0" borderId="0"/>
    <xf numFmtId="37" fontId="75" fillId="0" borderId="0"/>
    <xf numFmtId="180" fontId="76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7" fillId="0" borderId="0"/>
    <xf numFmtId="182" fontId="77" fillId="0" borderId="0"/>
    <xf numFmtId="180" fontId="76" fillId="0" borderId="0"/>
    <xf numFmtId="180" fontId="76" fillId="0" borderId="0"/>
    <xf numFmtId="183" fontId="22" fillId="0" borderId="0"/>
    <xf numFmtId="184" fontId="7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7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7" fillId="0" borderId="0">
      <alignment horizontal="left" wrapText="1"/>
    </xf>
    <xf numFmtId="167" fontId="22" fillId="0" borderId="0">
      <alignment horizontal="left" wrapText="1"/>
    </xf>
    <xf numFmtId="181" fontId="77" fillId="0" borderId="0">
      <alignment horizontal="left" wrapText="1"/>
    </xf>
    <xf numFmtId="181" fontId="77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7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8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7" fontId="22" fillId="0" borderId="0">
      <alignment horizontal="left" wrapText="1"/>
    </xf>
    <xf numFmtId="39" fontId="79" fillId="0" borderId="0" applyNumberFormat="0" applyFill="0" applyBorder="0" applyAlignment="0" applyProtection="0"/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7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28" applyNumberFormat="0" applyFont="0" applyAlignment="0" applyProtection="0"/>
    <xf numFmtId="0" fontId="29" fillId="8" borderId="8" applyNumberFormat="0" applyFont="0" applyAlignment="0" applyProtection="0"/>
    <xf numFmtId="0" fontId="29" fillId="40" borderId="28" applyNumberFormat="0" applyFont="0" applyAlignment="0" applyProtection="0"/>
    <xf numFmtId="0" fontId="29" fillId="8" borderId="8" applyNumberFormat="0" applyFont="0" applyAlignment="0" applyProtection="0"/>
    <xf numFmtId="0" fontId="22" fillId="40" borderId="28" applyNumberFormat="0" applyFont="0" applyAlignment="0" applyProtection="0"/>
    <xf numFmtId="0" fontId="29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29" fillId="40" borderId="28" applyNumberFormat="0" applyFont="0" applyAlignment="0" applyProtection="0"/>
    <xf numFmtId="0" fontId="29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0" fillId="68" borderId="29" applyNumberFormat="0" applyAlignment="0" applyProtection="0"/>
    <xf numFmtId="0" fontId="80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2" fillId="0" borderId="23"/>
    <xf numFmtId="9" fontId="49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2" fillId="0" borderId="23"/>
    <xf numFmtId="9" fontId="29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81" fillId="0" borderId="15">
      <alignment horizontal="center"/>
    </xf>
    <xf numFmtId="0" fontId="81" fillId="0" borderId="15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0" fontId="41" fillId="0" borderId="0"/>
    <xf numFmtId="0" fontId="42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3" fontId="82" fillId="0" borderId="0" applyFill="0" applyBorder="0" applyAlignment="0" applyProtection="0"/>
    <xf numFmtId="42" fontId="22" fillId="34" borderId="0"/>
    <xf numFmtId="0" fontId="40" fillId="79" borderId="0"/>
    <xf numFmtId="0" fontId="85" fillId="79" borderId="30"/>
    <xf numFmtId="0" fontId="86" fillId="80" borderId="31"/>
    <xf numFmtId="0" fontId="87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24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4" fontId="66" fillId="0" borderId="0" applyBorder="0" applyAlignment="0"/>
    <xf numFmtId="164" fontId="66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8" fillId="34" borderId="34">
      <alignment horizontal="left"/>
    </xf>
    <xf numFmtId="164" fontId="66" fillId="0" borderId="0" applyBorder="0" applyAlignment="0"/>
    <xf numFmtId="14" fontId="77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9" fillId="76" borderId="29" applyNumberFormat="0" applyProtection="0">
      <alignment vertical="center"/>
    </xf>
    <xf numFmtId="4" fontId="90" fillId="76" borderId="29" applyNumberFormat="0" applyProtection="0">
      <alignment vertical="center"/>
    </xf>
    <xf numFmtId="4" fontId="89" fillId="76" borderId="29" applyNumberFormat="0" applyProtection="0">
      <alignment horizontal="left" vertical="center" indent="1"/>
    </xf>
    <xf numFmtId="4" fontId="89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9" fillId="82" borderId="29" applyNumberFormat="0" applyProtection="0">
      <alignment horizontal="right" vertical="center"/>
    </xf>
    <xf numFmtId="4" fontId="89" fillId="83" borderId="29" applyNumberFormat="0" applyProtection="0">
      <alignment horizontal="right" vertical="center"/>
    </xf>
    <xf numFmtId="4" fontId="89" fillId="84" borderId="29" applyNumberFormat="0" applyProtection="0">
      <alignment horizontal="right" vertical="center"/>
    </xf>
    <xf numFmtId="4" fontId="89" fillId="85" borderId="29" applyNumberFormat="0" applyProtection="0">
      <alignment horizontal="right" vertical="center"/>
    </xf>
    <xf numFmtId="4" fontId="89" fillId="86" borderId="29" applyNumberFormat="0" applyProtection="0">
      <alignment horizontal="right" vertical="center"/>
    </xf>
    <xf numFmtId="4" fontId="89" fillId="87" borderId="29" applyNumberFormat="0" applyProtection="0">
      <alignment horizontal="right" vertical="center"/>
    </xf>
    <xf numFmtId="4" fontId="89" fillId="88" borderId="29" applyNumberFormat="0" applyProtection="0">
      <alignment horizontal="right" vertical="center"/>
    </xf>
    <xf numFmtId="4" fontId="89" fillId="89" borderId="29" applyNumberFormat="0" applyProtection="0">
      <alignment horizontal="right" vertical="center"/>
    </xf>
    <xf numFmtId="4" fontId="89" fillId="90" borderId="29" applyNumberFormat="0" applyProtection="0">
      <alignment horizontal="right" vertical="center"/>
    </xf>
    <xf numFmtId="4" fontId="91" fillId="91" borderId="29" applyNumberFormat="0" applyProtection="0">
      <alignment horizontal="left" vertical="center" indent="1"/>
    </xf>
    <xf numFmtId="4" fontId="89" fillId="92" borderId="35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9" fillId="92" borderId="29" applyNumberFormat="0" applyProtection="0">
      <alignment horizontal="left" vertical="center" indent="1"/>
    </xf>
    <xf numFmtId="4" fontId="89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6" fillId="65" borderId="36" applyBorder="0"/>
    <xf numFmtId="4" fontId="89" fillId="96" borderId="29" applyNumberFormat="0" applyProtection="0">
      <alignment vertical="center"/>
    </xf>
    <xf numFmtId="4" fontId="90" fillId="96" borderId="29" applyNumberFormat="0" applyProtection="0">
      <alignment vertical="center"/>
    </xf>
    <xf numFmtId="4" fontId="89" fillId="96" borderId="29" applyNumberFormat="0" applyProtection="0">
      <alignment horizontal="left" vertical="center" indent="1"/>
    </xf>
    <xf numFmtId="4" fontId="89" fillId="96" borderId="29" applyNumberFormat="0" applyProtection="0">
      <alignment horizontal="left" vertical="center" indent="1"/>
    </xf>
    <xf numFmtId="4" fontId="89" fillId="92" borderId="29" applyNumberFormat="0" applyProtection="0">
      <alignment horizontal="right" vertical="center"/>
    </xf>
    <xf numFmtId="4" fontId="90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3" fillId="0" borderId="0"/>
    <xf numFmtId="0" fontId="55" fillId="97" borderId="22"/>
    <xf numFmtId="4" fontId="94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5" fillId="0" borderId="0" applyNumberFormat="0" applyFill="0" applyBorder="0" applyAlignment="0" applyProtection="0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66" fillId="0" borderId="34"/>
    <xf numFmtId="39" fontId="77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6" fillId="0" borderId="0" applyBorder="0">
      <alignment horizontal="right"/>
    </xf>
    <xf numFmtId="41" fontId="97" fillId="34" borderId="0">
      <alignment horizontal="left"/>
    </xf>
    <xf numFmtId="0" fontId="98" fillId="0" borderId="0"/>
    <xf numFmtId="0" fontId="22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/>
    <xf numFmtId="0" fontId="85" fillId="79" borderId="0"/>
    <xf numFmtId="192" fontId="101" fillId="34" borderId="0">
      <alignment horizontal="left" vertical="center"/>
    </xf>
    <xf numFmtId="192" fontId="102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103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38" applyNumberFormat="0" applyFont="0" applyFill="0" applyAlignment="0" applyProtection="0"/>
    <xf numFmtId="0" fontId="51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6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41"/>
    <xf numFmtId="0" fontId="42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3" fontId="19" fillId="33" borderId="0" xfId="1" applyNumberFormat="1" applyFont="1" applyFill="1"/>
    <xf numFmtId="0" fontId="21" fillId="33" borderId="0" xfId="1" applyFont="1" applyFill="1"/>
    <xf numFmtId="10" fontId="19" fillId="33" borderId="0" xfId="4" applyNumberFormat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</cellXfs>
  <cellStyles count="6318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3"/>
    <cellStyle name="Comma 2 2" xfId="5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2"/>
    <cellStyle name="Currency 2 2" xfId="6"/>
    <cellStyle name="Currency 2 2 2" xfId="4510"/>
    <cellStyle name="Currency 2 3" xfId="4511"/>
    <cellStyle name="Currency 20" xfId="4512"/>
    <cellStyle name="Currency 21" xfId="4513"/>
    <cellStyle name="Currency 22" xfId="4514"/>
    <cellStyle name="Currency 23" xfId="4515"/>
    <cellStyle name="Currency 3" xfId="4516"/>
    <cellStyle name="Currency 3 2" xfId="4517"/>
    <cellStyle name="Currency 3 2 2" xfId="4518"/>
    <cellStyle name="Currency 3 3" xfId="4519"/>
    <cellStyle name="Currency 4" xfId="4520"/>
    <cellStyle name="Currency 4 2" xfId="4521"/>
    <cellStyle name="Currency 4 2 2" xfId="4522"/>
    <cellStyle name="Currency 4 3" xfId="4523"/>
    <cellStyle name="Currency 4 3 2" xfId="4524"/>
    <cellStyle name="Currency 4 3 3" xfId="4525"/>
    <cellStyle name="Currency 4 3 4" xfId="4526"/>
    <cellStyle name="Currency 4 4" xfId="4527"/>
    <cellStyle name="Currency 5" xfId="4528"/>
    <cellStyle name="Currency 5 2" xfId="4529"/>
    <cellStyle name="Currency 6" xfId="4530"/>
    <cellStyle name="Currency 6 2" xfId="4531"/>
    <cellStyle name="Currency 7" xfId="4532"/>
    <cellStyle name="Currency 7 2" xfId="4533"/>
    <cellStyle name="Currency 8" xfId="4534"/>
    <cellStyle name="Currency 8 2" xfId="4535"/>
    <cellStyle name="Currency 8 2 2" xfId="4536"/>
    <cellStyle name="Currency 8 2 2 2" xfId="4537"/>
    <cellStyle name="Currency 8 2 3" xfId="4538"/>
    <cellStyle name="Currency 8 2 4" xfId="4539"/>
    <cellStyle name="Currency 8 3" xfId="4540"/>
    <cellStyle name="Currency 8 4" xfId="4541"/>
    <cellStyle name="Currency 9" xfId="4542"/>
    <cellStyle name="Currency 9 2" xfId="4543"/>
    <cellStyle name="Currency 9 2 2" xfId="4544"/>
    <cellStyle name="Currency 9 3" xfId="4545"/>
    <cellStyle name="Currency 9 3 2" xfId="4546"/>
    <cellStyle name="Currency 9 4" xfId="4547"/>
    <cellStyle name="Currency 9 5" xfId="4548"/>
    <cellStyle name="Currency 9 6" xfId="4549"/>
    <cellStyle name="Currency0" xfId="4550"/>
    <cellStyle name="Currency0 2" xfId="4551"/>
    <cellStyle name="Currency0 2 2" xfId="4552"/>
    <cellStyle name="Date" xfId="4553"/>
    <cellStyle name="Date 2" xfId="4554"/>
    <cellStyle name="Date 3" xfId="4555"/>
    <cellStyle name="Date 4" xfId="4556"/>
    <cellStyle name="Date 5" xfId="4557"/>
    <cellStyle name="Date 6" xfId="4558"/>
    <cellStyle name="Date_903 SAP 2-6-09" xfId="4559"/>
    <cellStyle name="Emphasis 1" xfId="4560"/>
    <cellStyle name="Emphasis 2" xfId="4561"/>
    <cellStyle name="Emphasis 3" xfId="4562"/>
    <cellStyle name="Entered" xfId="4563"/>
    <cellStyle name="Entered 2" xfId="4564"/>
    <cellStyle name="Entered 2 2" xfId="4565"/>
    <cellStyle name="Entered 3" xfId="4566"/>
    <cellStyle name="Entered 3 2" xfId="4567"/>
    <cellStyle name="Entered 3 3" xfId="4568"/>
    <cellStyle name="Entered 3 4" xfId="4569"/>
    <cellStyle name="Entered 4" xfId="4570"/>
    <cellStyle name="Entered 5" xfId="4571"/>
    <cellStyle name="Entered_JHS-4" xfId="4572"/>
    <cellStyle name="Euro" xfId="4573"/>
    <cellStyle name="Euro 2" xfId="4574"/>
    <cellStyle name="Euro 2 2" xfId="4575"/>
    <cellStyle name="Euro 3" xfId="4576"/>
    <cellStyle name="Explanatory Text 10" xfId="4577"/>
    <cellStyle name="Explanatory Text 11" xfId="4578"/>
    <cellStyle name="Explanatory Text 12" xfId="4579"/>
    <cellStyle name="Explanatory Text 13" xfId="4580"/>
    <cellStyle name="Explanatory Text 14" xfId="4581"/>
    <cellStyle name="Explanatory Text 15" xfId="4582"/>
    <cellStyle name="Explanatory Text 16" xfId="4583"/>
    <cellStyle name="Explanatory Text 17" xfId="4584"/>
    <cellStyle name="Explanatory Text 18" xfId="4585"/>
    <cellStyle name="Explanatory Text 19" xfId="4586"/>
    <cellStyle name="Explanatory Text 2" xfId="4587"/>
    <cellStyle name="Explanatory Text 2 2" xfId="4588"/>
    <cellStyle name="Explanatory Text 20" xfId="4589"/>
    <cellStyle name="Explanatory Text 21" xfId="4590"/>
    <cellStyle name="Explanatory Text 22" xfId="4591"/>
    <cellStyle name="Explanatory Text 23" xfId="4592"/>
    <cellStyle name="Explanatory Text 24" xfId="4593"/>
    <cellStyle name="Explanatory Text 25" xfId="4594"/>
    <cellStyle name="Explanatory Text 26" xfId="4595"/>
    <cellStyle name="Explanatory Text 27" xfId="4596"/>
    <cellStyle name="Explanatory Text 28" xfId="4597"/>
    <cellStyle name="Explanatory Text 29" xfId="4598"/>
    <cellStyle name="Explanatory Text 3" xfId="4599"/>
    <cellStyle name="Explanatory Text 30" xfId="4600"/>
    <cellStyle name="Explanatory Text 31" xfId="4601"/>
    <cellStyle name="Explanatory Text 32" xfId="4602"/>
    <cellStyle name="Explanatory Text 33" xfId="4603"/>
    <cellStyle name="Explanatory Text 34" xfId="4604"/>
    <cellStyle name="Explanatory Text 35" xfId="4605"/>
    <cellStyle name="Explanatory Text 36" xfId="4606"/>
    <cellStyle name="Explanatory Text 37" xfId="4607"/>
    <cellStyle name="Explanatory Text 38" xfId="4608"/>
    <cellStyle name="Explanatory Text 39" xfId="4609"/>
    <cellStyle name="Explanatory Text 4" xfId="4610"/>
    <cellStyle name="Explanatory Text 40" xfId="4611"/>
    <cellStyle name="Explanatory Text 41" xfId="4612"/>
    <cellStyle name="Explanatory Text 42" xfId="4613"/>
    <cellStyle name="Explanatory Text 43" xfId="4614"/>
    <cellStyle name="Explanatory Text 44" xfId="4615"/>
    <cellStyle name="Explanatory Text 45" xfId="4616"/>
    <cellStyle name="Explanatory Text 46" xfId="4617"/>
    <cellStyle name="Explanatory Text 47" xfId="4618"/>
    <cellStyle name="Explanatory Text 48" xfId="4619"/>
    <cellStyle name="Explanatory Text 49" xfId="4620"/>
    <cellStyle name="Explanatory Text 5" xfId="4621"/>
    <cellStyle name="Explanatory Text 50" xfId="4622"/>
    <cellStyle name="Explanatory Text 51" xfId="4623"/>
    <cellStyle name="Explanatory Text 52" xfId="4624"/>
    <cellStyle name="Explanatory Text 53" xfId="4625"/>
    <cellStyle name="Explanatory Text 54" xfId="4626"/>
    <cellStyle name="Explanatory Text 55" xfId="4627"/>
    <cellStyle name="Explanatory Text 56" xfId="4628"/>
    <cellStyle name="Explanatory Text 57" xfId="4629"/>
    <cellStyle name="Explanatory Text 58" xfId="4630"/>
    <cellStyle name="Explanatory Text 59" xfId="4631"/>
    <cellStyle name="Explanatory Text 6" xfId="4632"/>
    <cellStyle name="Explanatory Text 60" xfId="4633"/>
    <cellStyle name="Explanatory Text 61" xfId="4634"/>
    <cellStyle name="Explanatory Text 62" xfId="4635"/>
    <cellStyle name="Explanatory Text 63" xfId="4636"/>
    <cellStyle name="Explanatory Text 64" xfId="4637"/>
    <cellStyle name="Explanatory Text 7" xfId="4638"/>
    <cellStyle name="Explanatory Text 8" xfId="4639"/>
    <cellStyle name="Explanatory Text 9" xfId="4640"/>
    <cellStyle name="Fixed" xfId="4641"/>
    <cellStyle name="Fixed 2" xfId="4642"/>
    <cellStyle name="Fixed3 - Style3" xfId="4643"/>
    <cellStyle name="Good 10" xfId="4644"/>
    <cellStyle name="Good 11" xfId="4645"/>
    <cellStyle name="Good 12" xfId="4646"/>
    <cellStyle name="Good 13" xfId="4647"/>
    <cellStyle name="Good 14" xfId="4648"/>
    <cellStyle name="Good 15" xfId="4649"/>
    <cellStyle name="Good 16" xfId="4650"/>
    <cellStyle name="Good 17" xfId="4651"/>
    <cellStyle name="Good 18" xfId="4652"/>
    <cellStyle name="Good 19" xfId="4653"/>
    <cellStyle name="Good 2" xfId="4654"/>
    <cellStyle name="Good 2 2" xfId="4655"/>
    <cellStyle name="Good 20" xfId="4656"/>
    <cellStyle name="Good 21" xfId="4657"/>
    <cellStyle name="Good 22" xfId="4658"/>
    <cellStyle name="Good 23" xfId="4659"/>
    <cellStyle name="Good 24" xfId="4660"/>
    <cellStyle name="Good 25" xfId="4661"/>
    <cellStyle name="Good 26" xfId="4662"/>
    <cellStyle name="Good 27" xfId="4663"/>
    <cellStyle name="Good 28" xfId="4664"/>
    <cellStyle name="Good 29" xfId="4665"/>
    <cellStyle name="Good 3" xfId="4666"/>
    <cellStyle name="Good 3 2" xfId="4667"/>
    <cellStyle name="Good 30" xfId="4668"/>
    <cellStyle name="Good 31" xfId="4669"/>
    <cellStyle name="Good 32" xfId="4670"/>
    <cellStyle name="Good 33" xfId="4671"/>
    <cellStyle name="Good 34" xfId="4672"/>
    <cellStyle name="Good 35" xfId="4673"/>
    <cellStyle name="Good 36" xfId="4674"/>
    <cellStyle name="Good 37" xfId="4675"/>
    <cellStyle name="Good 38" xfId="4676"/>
    <cellStyle name="Good 39" xfId="4677"/>
    <cellStyle name="Good 4" xfId="4678"/>
    <cellStyle name="Good 40" xfId="4679"/>
    <cellStyle name="Good 41" xfId="4680"/>
    <cellStyle name="Good 42" xfId="4681"/>
    <cellStyle name="Good 43" xfId="4682"/>
    <cellStyle name="Good 44" xfId="4683"/>
    <cellStyle name="Good 45" xfId="4684"/>
    <cellStyle name="Good 46" xfId="4685"/>
    <cellStyle name="Good 47" xfId="4686"/>
    <cellStyle name="Good 48" xfId="4687"/>
    <cellStyle name="Good 49" xfId="4688"/>
    <cellStyle name="Good 5" xfId="4689"/>
    <cellStyle name="Good 50" xfId="4690"/>
    <cellStyle name="Good 51" xfId="4691"/>
    <cellStyle name="Good 52" xfId="4692"/>
    <cellStyle name="Good 53" xfId="4693"/>
    <cellStyle name="Good 54" xfId="4694"/>
    <cellStyle name="Good 55" xfId="4695"/>
    <cellStyle name="Good 56" xfId="4696"/>
    <cellStyle name="Good 57" xfId="4697"/>
    <cellStyle name="Good 58" xfId="4698"/>
    <cellStyle name="Good 59" xfId="4699"/>
    <cellStyle name="Good 6" xfId="4700"/>
    <cellStyle name="Good 60" xfId="4701"/>
    <cellStyle name="Good 61" xfId="4702"/>
    <cellStyle name="Good 62" xfId="4703"/>
    <cellStyle name="Good 63" xfId="4704"/>
    <cellStyle name="Good 64" xfId="4705"/>
    <cellStyle name="Good 7" xfId="4706"/>
    <cellStyle name="Good 8" xfId="4707"/>
    <cellStyle name="Good 9" xfId="4708"/>
    <cellStyle name="Grey" xfId="4709"/>
    <cellStyle name="Grey 2" xfId="4710"/>
    <cellStyle name="Grey 2 2" xfId="4711"/>
    <cellStyle name="Grey 2 3" xfId="4712"/>
    <cellStyle name="Grey 3" xfId="4713"/>
    <cellStyle name="Grey 3 2" xfId="4714"/>
    <cellStyle name="Grey 3 3" xfId="4715"/>
    <cellStyle name="Grey 4" xfId="4716"/>
    <cellStyle name="Grey 4 2" xfId="4717"/>
    <cellStyle name="Grey 4 3" xfId="4718"/>
    <cellStyle name="Grey 5" xfId="4719"/>
    <cellStyle name="Grey_(C) WHE Proforma with ITC cash grant 10 Yr Amort_for deferral_102809" xfId="4720"/>
    <cellStyle name="Header" xfId="4721"/>
    <cellStyle name="Header1" xfId="4722"/>
    <cellStyle name="Header1 2" xfId="4723"/>
    <cellStyle name="Header2" xfId="4724"/>
    <cellStyle name="Header2 2" xfId="4725"/>
    <cellStyle name="Heading" xfId="4726"/>
    <cellStyle name="Heading 1 10" xfId="4727"/>
    <cellStyle name="Heading 1 11" xfId="4728"/>
    <cellStyle name="Heading 1 12" xfId="4729"/>
    <cellStyle name="Heading 1 13" xfId="4730"/>
    <cellStyle name="Heading 1 14" xfId="4731"/>
    <cellStyle name="Heading 1 15" xfId="4732"/>
    <cellStyle name="Heading 1 16" xfId="4733"/>
    <cellStyle name="Heading 1 17" xfId="4734"/>
    <cellStyle name="Heading 1 18" xfId="4735"/>
    <cellStyle name="Heading 1 19" xfId="4736"/>
    <cellStyle name="Heading 1 2" xfId="4737"/>
    <cellStyle name="Heading 1 2 2" xfId="4738"/>
    <cellStyle name="Heading 1 2 3" xfId="4739"/>
    <cellStyle name="Heading 1 2 3 2" xfId="4740"/>
    <cellStyle name="Heading 1 20" xfId="4741"/>
    <cellStyle name="Heading 1 21" xfId="4742"/>
    <cellStyle name="Heading 1 22" xfId="4743"/>
    <cellStyle name="Heading 1 23" xfId="4744"/>
    <cellStyle name="Heading 1 24" xfId="4745"/>
    <cellStyle name="Heading 1 25" xfId="4746"/>
    <cellStyle name="Heading 1 26" xfId="4747"/>
    <cellStyle name="Heading 1 27" xfId="4748"/>
    <cellStyle name="Heading 1 28" xfId="4749"/>
    <cellStyle name="Heading 1 29" xfId="4750"/>
    <cellStyle name="Heading 1 3" xfId="4751"/>
    <cellStyle name="Heading 1 3 2" xfId="4752"/>
    <cellStyle name="Heading 1 30" xfId="4753"/>
    <cellStyle name="Heading 1 31" xfId="4754"/>
    <cellStyle name="Heading 1 32" xfId="4755"/>
    <cellStyle name="Heading 1 33" xfId="4756"/>
    <cellStyle name="Heading 1 34" xfId="4757"/>
    <cellStyle name="Heading 1 35" xfId="4758"/>
    <cellStyle name="Heading 1 36" xfId="4759"/>
    <cellStyle name="Heading 1 37" xfId="4760"/>
    <cellStyle name="Heading 1 38" xfId="4761"/>
    <cellStyle name="Heading 1 39" xfId="4762"/>
    <cellStyle name="Heading 1 4" xfId="4763"/>
    <cellStyle name="Heading 1 40" xfId="4764"/>
    <cellStyle name="Heading 1 41" xfId="4765"/>
    <cellStyle name="Heading 1 42" xfId="4766"/>
    <cellStyle name="Heading 1 43" xfId="4767"/>
    <cellStyle name="Heading 1 44" xfId="4768"/>
    <cellStyle name="Heading 1 45" xfId="4769"/>
    <cellStyle name="Heading 1 46" xfId="4770"/>
    <cellStyle name="Heading 1 47" xfId="4771"/>
    <cellStyle name="Heading 1 48" xfId="4772"/>
    <cellStyle name="Heading 1 49" xfId="4773"/>
    <cellStyle name="Heading 1 5" xfId="4774"/>
    <cellStyle name="Heading 1 50" xfId="4775"/>
    <cellStyle name="Heading 1 51" xfId="4776"/>
    <cellStyle name="Heading 1 52" xfId="4777"/>
    <cellStyle name="Heading 1 53" xfId="4778"/>
    <cellStyle name="Heading 1 54" xfId="4779"/>
    <cellStyle name="Heading 1 55" xfId="4780"/>
    <cellStyle name="Heading 1 56" xfId="4781"/>
    <cellStyle name="Heading 1 57" xfId="4782"/>
    <cellStyle name="Heading 1 58" xfId="4783"/>
    <cellStyle name="Heading 1 59" xfId="4784"/>
    <cellStyle name="Heading 1 6" xfId="4785"/>
    <cellStyle name="Heading 1 60" xfId="4786"/>
    <cellStyle name="Heading 1 61" xfId="4787"/>
    <cellStyle name="Heading 1 62" xfId="4788"/>
    <cellStyle name="Heading 1 63" xfId="4789"/>
    <cellStyle name="Heading 1 64" xfId="4790"/>
    <cellStyle name="Heading 1 65" xfId="4791"/>
    <cellStyle name="Heading 1 7" xfId="4792"/>
    <cellStyle name="Heading 1 8" xfId="4793"/>
    <cellStyle name="Heading 1 9" xfId="4794"/>
    <cellStyle name="Heading 2 10" xfId="4795"/>
    <cellStyle name="Heading 2 11" xfId="4796"/>
    <cellStyle name="Heading 2 12" xfId="4797"/>
    <cellStyle name="Heading 2 13" xfId="4798"/>
    <cellStyle name="Heading 2 14" xfId="4799"/>
    <cellStyle name="Heading 2 15" xfId="4800"/>
    <cellStyle name="Heading 2 16" xfId="4801"/>
    <cellStyle name="Heading 2 17" xfId="4802"/>
    <cellStyle name="Heading 2 18" xfId="4803"/>
    <cellStyle name="Heading 2 19" xfId="4804"/>
    <cellStyle name="Heading 2 2" xfId="4805"/>
    <cellStyle name="Heading 2 2 2" xfId="4806"/>
    <cellStyle name="Heading 2 2 3" xfId="4807"/>
    <cellStyle name="Heading 2 2 3 2" xfId="4808"/>
    <cellStyle name="Heading 2 20" xfId="4809"/>
    <cellStyle name="Heading 2 21" xfId="4810"/>
    <cellStyle name="Heading 2 22" xfId="4811"/>
    <cellStyle name="Heading 2 23" xfId="4812"/>
    <cellStyle name="Heading 2 24" xfId="4813"/>
    <cellStyle name="Heading 2 25" xfId="4814"/>
    <cellStyle name="Heading 2 26" xfId="4815"/>
    <cellStyle name="Heading 2 27" xfId="4816"/>
    <cellStyle name="Heading 2 28" xfId="4817"/>
    <cellStyle name="Heading 2 29" xfId="4818"/>
    <cellStyle name="Heading 2 3" xfId="4819"/>
    <cellStyle name="Heading 2 3 2" xfId="4820"/>
    <cellStyle name="Heading 2 30" xfId="4821"/>
    <cellStyle name="Heading 2 31" xfId="4822"/>
    <cellStyle name="Heading 2 32" xfId="4823"/>
    <cellStyle name="Heading 2 33" xfId="4824"/>
    <cellStyle name="Heading 2 34" xfId="4825"/>
    <cellStyle name="Heading 2 35" xfId="4826"/>
    <cellStyle name="Heading 2 36" xfId="4827"/>
    <cellStyle name="Heading 2 37" xfId="4828"/>
    <cellStyle name="Heading 2 38" xfId="4829"/>
    <cellStyle name="Heading 2 39" xfId="4830"/>
    <cellStyle name="Heading 2 4" xfId="4831"/>
    <cellStyle name="Heading 2 40" xfId="4832"/>
    <cellStyle name="Heading 2 41" xfId="4833"/>
    <cellStyle name="Heading 2 42" xfId="4834"/>
    <cellStyle name="Heading 2 43" xfId="4835"/>
    <cellStyle name="Heading 2 44" xfId="4836"/>
    <cellStyle name="Heading 2 45" xfId="4837"/>
    <cellStyle name="Heading 2 46" xfId="4838"/>
    <cellStyle name="Heading 2 47" xfId="4839"/>
    <cellStyle name="Heading 2 48" xfId="4840"/>
    <cellStyle name="Heading 2 49" xfId="4841"/>
    <cellStyle name="Heading 2 5" xfId="4842"/>
    <cellStyle name="Heading 2 50" xfId="4843"/>
    <cellStyle name="Heading 2 51" xfId="4844"/>
    <cellStyle name="Heading 2 52" xfId="4845"/>
    <cellStyle name="Heading 2 53" xfId="4846"/>
    <cellStyle name="Heading 2 54" xfId="4847"/>
    <cellStyle name="Heading 2 55" xfId="4848"/>
    <cellStyle name="Heading 2 56" xfId="4849"/>
    <cellStyle name="Heading 2 57" xfId="4850"/>
    <cellStyle name="Heading 2 58" xfId="4851"/>
    <cellStyle name="Heading 2 59" xfId="4852"/>
    <cellStyle name="Heading 2 6" xfId="4853"/>
    <cellStyle name="Heading 2 60" xfId="4854"/>
    <cellStyle name="Heading 2 61" xfId="4855"/>
    <cellStyle name="Heading 2 62" xfId="4856"/>
    <cellStyle name="Heading 2 63" xfId="4857"/>
    <cellStyle name="Heading 2 64" xfId="4858"/>
    <cellStyle name="Heading 2 65" xfId="4859"/>
    <cellStyle name="Heading 2 7" xfId="4860"/>
    <cellStyle name="Heading 2 8" xfId="4861"/>
    <cellStyle name="Heading 2 9" xfId="4862"/>
    <cellStyle name="Heading 3 10" xfId="4863"/>
    <cellStyle name="Heading 3 11" xfId="4864"/>
    <cellStyle name="Heading 3 12" xfId="4865"/>
    <cellStyle name="Heading 3 13" xfId="4866"/>
    <cellStyle name="Heading 3 14" xfId="4867"/>
    <cellStyle name="Heading 3 15" xfId="4868"/>
    <cellStyle name="Heading 3 16" xfId="4869"/>
    <cellStyle name="Heading 3 17" xfId="4870"/>
    <cellStyle name="Heading 3 18" xfId="4871"/>
    <cellStyle name="Heading 3 19" xfId="4872"/>
    <cellStyle name="Heading 3 2" xfId="4873"/>
    <cellStyle name="Heading 3 2 2" xfId="4874"/>
    <cellStyle name="Heading 3 20" xfId="4875"/>
    <cellStyle name="Heading 3 21" xfId="4876"/>
    <cellStyle name="Heading 3 22" xfId="4877"/>
    <cellStyle name="Heading 3 23" xfId="4878"/>
    <cellStyle name="Heading 3 24" xfId="4879"/>
    <cellStyle name="Heading 3 25" xfId="4880"/>
    <cellStyle name="Heading 3 26" xfId="4881"/>
    <cellStyle name="Heading 3 27" xfId="4882"/>
    <cellStyle name="Heading 3 28" xfId="4883"/>
    <cellStyle name="Heading 3 29" xfId="4884"/>
    <cellStyle name="Heading 3 3" xfId="4885"/>
    <cellStyle name="Heading 3 3 2" xfId="4886"/>
    <cellStyle name="Heading 3 30" xfId="4887"/>
    <cellStyle name="Heading 3 31" xfId="4888"/>
    <cellStyle name="Heading 3 32" xfId="4889"/>
    <cellStyle name="Heading 3 33" xfId="4890"/>
    <cellStyle name="Heading 3 34" xfId="4891"/>
    <cellStyle name="Heading 3 35" xfId="4892"/>
    <cellStyle name="Heading 3 36" xfId="4893"/>
    <cellStyle name="Heading 3 37" xfId="4894"/>
    <cellStyle name="Heading 3 38" xfId="4895"/>
    <cellStyle name="Heading 3 39" xfId="4896"/>
    <cellStyle name="Heading 3 4" xfId="4897"/>
    <cellStyle name="Heading 3 40" xfId="4898"/>
    <cellStyle name="Heading 3 41" xfId="4899"/>
    <cellStyle name="Heading 3 42" xfId="4900"/>
    <cellStyle name="Heading 3 43" xfId="4901"/>
    <cellStyle name="Heading 3 44" xfId="4902"/>
    <cellStyle name="Heading 3 45" xfId="4903"/>
    <cellStyle name="Heading 3 46" xfId="4904"/>
    <cellStyle name="Heading 3 47" xfId="4905"/>
    <cellStyle name="Heading 3 48" xfId="4906"/>
    <cellStyle name="Heading 3 49" xfId="4907"/>
    <cellStyle name="Heading 3 5" xfId="4908"/>
    <cellStyle name="Heading 3 50" xfId="4909"/>
    <cellStyle name="Heading 3 51" xfId="4910"/>
    <cellStyle name="Heading 3 52" xfId="4911"/>
    <cellStyle name="Heading 3 53" xfId="4912"/>
    <cellStyle name="Heading 3 54" xfId="4913"/>
    <cellStyle name="Heading 3 55" xfId="4914"/>
    <cellStyle name="Heading 3 56" xfId="4915"/>
    <cellStyle name="Heading 3 57" xfId="4916"/>
    <cellStyle name="Heading 3 58" xfId="4917"/>
    <cellStyle name="Heading 3 59" xfId="4918"/>
    <cellStyle name="Heading 3 6" xfId="4919"/>
    <cellStyle name="Heading 3 60" xfId="4920"/>
    <cellStyle name="Heading 3 61" xfId="4921"/>
    <cellStyle name="Heading 3 62" xfId="4922"/>
    <cellStyle name="Heading 3 63" xfId="4923"/>
    <cellStyle name="Heading 3 64" xfId="4924"/>
    <cellStyle name="Heading 3 7" xfId="4925"/>
    <cellStyle name="Heading 3 8" xfId="4926"/>
    <cellStyle name="Heading 3 9" xfId="4927"/>
    <cellStyle name="Heading 4 10" xfId="4928"/>
    <cellStyle name="Heading 4 11" xfId="4929"/>
    <cellStyle name="Heading 4 12" xfId="4930"/>
    <cellStyle name="Heading 4 13" xfId="4931"/>
    <cellStyle name="Heading 4 14" xfId="4932"/>
    <cellStyle name="Heading 4 15" xfId="4933"/>
    <cellStyle name="Heading 4 16" xfId="4934"/>
    <cellStyle name="Heading 4 17" xfId="4935"/>
    <cellStyle name="Heading 4 18" xfId="4936"/>
    <cellStyle name="Heading 4 19" xfId="4937"/>
    <cellStyle name="Heading 4 2" xfId="4938"/>
    <cellStyle name="Heading 4 2 2" xfId="4939"/>
    <cellStyle name="Heading 4 20" xfId="4940"/>
    <cellStyle name="Heading 4 21" xfId="4941"/>
    <cellStyle name="Heading 4 22" xfId="4942"/>
    <cellStyle name="Heading 4 23" xfId="4943"/>
    <cellStyle name="Heading 4 24" xfId="4944"/>
    <cellStyle name="Heading 4 25" xfId="4945"/>
    <cellStyle name="Heading 4 26" xfId="4946"/>
    <cellStyle name="Heading 4 27" xfId="4947"/>
    <cellStyle name="Heading 4 28" xfId="4948"/>
    <cellStyle name="Heading 4 29" xfId="4949"/>
    <cellStyle name="Heading 4 3" xfId="4950"/>
    <cellStyle name="Heading 4 3 2" xfId="4951"/>
    <cellStyle name="Heading 4 30" xfId="4952"/>
    <cellStyle name="Heading 4 31" xfId="4953"/>
    <cellStyle name="Heading 4 32" xfId="4954"/>
    <cellStyle name="Heading 4 33" xfId="4955"/>
    <cellStyle name="Heading 4 34" xfId="4956"/>
    <cellStyle name="Heading 4 35" xfId="4957"/>
    <cellStyle name="Heading 4 36" xfId="4958"/>
    <cellStyle name="Heading 4 37" xfId="4959"/>
    <cellStyle name="Heading 4 38" xfId="4960"/>
    <cellStyle name="Heading 4 39" xfId="4961"/>
    <cellStyle name="Heading 4 4" xfId="4962"/>
    <cellStyle name="Heading 4 40" xfId="4963"/>
    <cellStyle name="Heading 4 41" xfId="4964"/>
    <cellStyle name="Heading 4 42" xfId="4965"/>
    <cellStyle name="Heading 4 43" xfId="4966"/>
    <cellStyle name="Heading 4 44" xfId="4967"/>
    <cellStyle name="Heading 4 45" xfId="4968"/>
    <cellStyle name="Heading 4 46" xfId="4969"/>
    <cellStyle name="Heading 4 47" xfId="4970"/>
    <cellStyle name="Heading 4 48" xfId="4971"/>
    <cellStyle name="Heading 4 49" xfId="4972"/>
    <cellStyle name="Heading 4 5" xfId="4973"/>
    <cellStyle name="Heading 4 50" xfId="4974"/>
    <cellStyle name="Heading 4 51" xfId="4975"/>
    <cellStyle name="Heading 4 52" xfId="4976"/>
    <cellStyle name="Heading 4 53" xfId="4977"/>
    <cellStyle name="Heading 4 54" xfId="4978"/>
    <cellStyle name="Heading 4 55" xfId="4979"/>
    <cellStyle name="Heading 4 56" xfId="4980"/>
    <cellStyle name="Heading 4 57" xfId="4981"/>
    <cellStyle name="Heading 4 58" xfId="4982"/>
    <cellStyle name="Heading 4 59" xfId="4983"/>
    <cellStyle name="Heading 4 6" xfId="4984"/>
    <cellStyle name="Heading 4 60" xfId="4985"/>
    <cellStyle name="Heading 4 61" xfId="4986"/>
    <cellStyle name="Heading 4 62" xfId="4987"/>
    <cellStyle name="Heading 4 63" xfId="4988"/>
    <cellStyle name="Heading 4 64" xfId="4989"/>
    <cellStyle name="Heading 4 7" xfId="4990"/>
    <cellStyle name="Heading 4 8" xfId="4991"/>
    <cellStyle name="Heading 4 9" xfId="4992"/>
    <cellStyle name="Heading1" xfId="4993"/>
    <cellStyle name="Heading2" xfId="4994"/>
    <cellStyle name="Hyperlink_F2009Tables_Final_with_link" xfId="4995"/>
    <cellStyle name="Input [yellow]" xfId="4996"/>
    <cellStyle name="Input [yellow] 2" xfId="4997"/>
    <cellStyle name="Input [yellow] 2 2" xfId="4998"/>
    <cellStyle name="Input [yellow] 2 3" xfId="4999"/>
    <cellStyle name="Input [yellow] 3" xfId="5000"/>
    <cellStyle name="Input [yellow] 3 2" xfId="5001"/>
    <cellStyle name="Input [yellow] 3 3" xfId="5002"/>
    <cellStyle name="Input [yellow] 4" xfId="5003"/>
    <cellStyle name="Input [yellow] 4 2" xfId="5004"/>
    <cellStyle name="Input [yellow] 4 3" xfId="5005"/>
    <cellStyle name="Input [yellow] 5" xfId="5006"/>
    <cellStyle name="Input [yellow]_(C) WHE Proforma with ITC cash grant 10 Yr Amort_for deferral_102809" xfId="5007"/>
    <cellStyle name="Input 10" xfId="5008"/>
    <cellStyle name="Input 11" xfId="5009"/>
    <cellStyle name="Input 12" xfId="5010"/>
    <cellStyle name="Input 13" xfId="5011"/>
    <cellStyle name="Input 14" xfId="5012"/>
    <cellStyle name="Input 15" xfId="5013"/>
    <cellStyle name="Input 16" xfId="5014"/>
    <cellStyle name="Input 17" xfId="5015"/>
    <cellStyle name="Input 18" xfId="5016"/>
    <cellStyle name="Input 19" xfId="5017"/>
    <cellStyle name="Input 2" xfId="5018"/>
    <cellStyle name="Input 2 2" xfId="5019"/>
    <cellStyle name="Input 20" xfId="5020"/>
    <cellStyle name="Input 21" xfId="5021"/>
    <cellStyle name="Input 22" xfId="5022"/>
    <cellStyle name="Input 23" xfId="5023"/>
    <cellStyle name="Input 24" xfId="5024"/>
    <cellStyle name="Input 25" xfId="5025"/>
    <cellStyle name="Input 26" xfId="5026"/>
    <cellStyle name="Input 27" xfId="5027"/>
    <cellStyle name="Input 28" xfId="5028"/>
    <cellStyle name="Input 29" xfId="5029"/>
    <cellStyle name="Input 3" xfId="5030"/>
    <cellStyle name="Input 3 2" xfId="5031"/>
    <cellStyle name="Input 30" xfId="5032"/>
    <cellStyle name="Input 31" xfId="5033"/>
    <cellStyle name="Input 32" xfId="5034"/>
    <cellStyle name="Input 33" xfId="5035"/>
    <cellStyle name="Input 34" xfId="5036"/>
    <cellStyle name="Input 35" xfId="5037"/>
    <cellStyle name="Input 36" xfId="5038"/>
    <cellStyle name="Input 37" xfId="5039"/>
    <cellStyle name="Input 38" xfId="5040"/>
    <cellStyle name="Input 39" xfId="5041"/>
    <cellStyle name="Input 4" xfId="5042"/>
    <cellStyle name="Input 4 2" xfId="5043"/>
    <cellStyle name="Input 40" xfId="5044"/>
    <cellStyle name="Input 41" xfId="5045"/>
    <cellStyle name="Input 42" xfId="5046"/>
    <cellStyle name="Input 43" xfId="5047"/>
    <cellStyle name="Input 44" xfId="5048"/>
    <cellStyle name="Input 45" xfId="5049"/>
    <cellStyle name="Input 46" xfId="5050"/>
    <cellStyle name="Input 47" xfId="5051"/>
    <cellStyle name="Input 48" xfId="5052"/>
    <cellStyle name="Input 49" xfId="5053"/>
    <cellStyle name="Input 5" xfId="5054"/>
    <cellStyle name="Input 50" xfId="5055"/>
    <cellStyle name="Input 51" xfId="5056"/>
    <cellStyle name="Input 52" xfId="5057"/>
    <cellStyle name="Input 53" xfId="5058"/>
    <cellStyle name="Input 54" xfId="5059"/>
    <cellStyle name="Input 55" xfId="5060"/>
    <cellStyle name="Input 56" xfId="5061"/>
    <cellStyle name="Input 57" xfId="5062"/>
    <cellStyle name="Input 58" xfId="5063"/>
    <cellStyle name="Input 59" xfId="5064"/>
    <cellStyle name="Input 6" xfId="5065"/>
    <cellStyle name="Input 60" xfId="5066"/>
    <cellStyle name="Input 61" xfId="5067"/>
    <cellStyle name="Input 62" xfId="5068"/>
    <cellStyle name="Input 63" xfId="5069"/>
    <cellStyle name="Input 64" xfId="5070"/>
    <cellStyle name="Input 7" xfId="5071"/>
    <cellStyle name="Input 8" xfId="5072"/>
    <cellStyle name="Input 9" xfId="5073"/>
    <cellStyle name="Input Cells" xfId="5074"/>
    <cellStyle name="Input Cells Percent" xfId="5075"/>
    <cellStyle name="Input Cells_4.34E Mint Farm Deferral" xfId="5076"/>
    <cellStyle name="Lines" xfId="5077"/>
    <cellStyle name="Lines 2" xfId="5078"/>
    <cellStyle name="Lines 3" xfId="5079"/>
    <cellStyle name="LINKED" xfId="5080"/>
    <cellStyle name="Linked Cell 10" xfId="5081"/>
    <cellStyle name="Linked Cell 11" xfId="5082"/>
    <cellStyle name="Linked Cell 12" xfId="5083"/>
    <cellStyle name="Linked Cell 13" xfId="5084"/>
    <cellStyle name="Linked Cell 14" xfId="5085"/>
    <cellStyle name="Linked Cell 15" xfId="5086"/>
    <cellStyle name="Linked Cell 16" xfId="5087"/>
    <cellStyle name="Linked Cell 17" xfId="5088"/>
    <cellStyle name="Linked Cell 18" xfId="5089"/>
    <cellStyle name="Linked Cell 19" xfId="5090"/>
    <cellStyle name="Linked Cell 2" xfId="5091"/>
    <cellStyle name="Linked Cell 2 2" xfId="5092"/>
    <cellStyle name="Linked Cell 20" xfId="5093"/>
    <cellStyle name="Linked Cell 21" xfId="5094"/>
    <cellStyle name="Linked Cell 22" xfId="5095"/>
    <cellStyle name="Linked Cell 23" xfId="5096"/>
    <cellStyle name="Linked Cell 24" xfId="5097"/>
    <cellStyle name="Linked Cell 25" xfId="5098"/>
    <cellStyle name="Linked Cell 26" xfId="5099"/>
    <cellStyle name="Linked Cell 27" xfId="5100"/>
    <cellStyle name="Linked Cell 28" xfId="5101"/>
    <cellStyle name="Linked Cell 29" xfId="5102"/>
    <cellStyle name="Linked Cell 3" xfId="5103"/>
    <cellStyle name="Linked Cell 3 2" xfId="5104"/>
    <cellStyle name="Linked Cell 30" xfId="5105"/>
    <cellStyle name="Linked Cell 31" xfId="5106"/>
    <cellStyle name="Linked Cell 32" xfId="5107"/>
    <cellStyle name="Linked Cell 33" xfId="5108"/>
    <cellStyle name="Linked Cell 34" xfId="5109"/>
    <cellStyle name="Linked Cell 35" xfId="5110"/>
    <cellStyle name="Linked Cell 36" xfId="5111"/>
    <cellStyle name="Linked Cell 37" xfId="5112"/>
    <cellStyle name="Linked Cell 38" xfId="5113"/>
    <cellStyle name="Linked Cell 39" xfId="5114"/>
    <cellStyle name="Linked Cell 4" xfId="5115"/>
    <cellStyle name="Linked Cell 40" xfId="5116"/>
    <cellStyle name="Linked Cell 41" xfId="5117"/>
    <cellStyle name="Linked Cell 42" xfId="5118"/>
    <cellStyle name="Linked Cell 43" xfId="5119"/>
    <cellStyle name="Linked Cell 44" xfId="5120"/>
    <cellStyle name="Linked Cell 45" xfId="5121"/>
    <cellStyle name="Linked Cell 46" xfId="5122"/>
    <cellStyle name="Linked Cell 47" xfId="5123"/>
    <cellStyle name="Linked Cell 48" xfId="5124"/>
    <cellStyle name="Linked Cell 49" xfId="5125"/>
    <cellStyle name="Linked Cell 5" xfId="5126"/>
    <cellStyle name="Linked Cell 50" xfId="5127"/>
    <cellStyle name="Linked Cell 51" xfId="5128"/>
    <cellStyle name="Linked Cell 52" xfId="5129"/>
    <cellStyle name="Linked Cell 53" xfId="5130"/>
    <cellStyle name="Linked Cell 54" xfId="5131"/>
    <cellStyle name="Linked Cell 55" xfId="5132"/>
    <cellStyle name="Linked Cell 56" xfId="5133"/>
    <cellStyle name="Linked Cell 57" xfId="5134"/>
    <cellStyle name="Linked Cell 58" xfId="5135"/>
    <cellStyle name="Linked Cell 59" xfId="5136"/>
    <cellStyle name="Linked Cell 6" xfId="5137"/>
    <cellStyle name="Linked Cell 60" xfId="5138"/>
    <cellStyle name="Linked Cell 61" xfId="5139"/>
    <cellStyle name="Linked Cell 62" xfId="5140"/>
    <cellStyle name="Linked Cell 63" xfId="5141"/>
    <cellStyle name="Linked Cell 64" xfId="5142"/>
    <cellStyle name="Linked Cell 7" xfId="5143"/>
    <cellStyle name="Linked Cell 8" xfId="5144"/>
    <cellStyle name="Linked Cell 9" xfId="5145"/>
    <cellStyle name="modified border" xfId="5146"/>
    <cellStyle name="modified border 2" xfId="5147"/>
    <cellStyle name="modified border 3" xfId="5148"/>
    <cellStyle name="modified border 4" xfId="5149"/>
    <cellStyle name="modified border_4.34E Mint Farm Deferral" xfId="5150"/>
    <cellStyle name="modified border1" xfId="5151"/>
    <cellStyle name="modified border1 2" xfId="5152"/>
    <cellStyle name="modified border1 3" xfId="5153"/>
    <cellStyle name="modified border1 4" xfId="5154"/>
    <cellStyle name="modified border1_4.34E Mint Farm Deferral" xfId="5155"/>
    <cellStyle name="Neutral 10" xfId="5156"/>
    <cellStyle name="Neutral 11" xfId="5157"/>
    <cellStyle name="Neutral 12" xfId="5158"/>
    <cellStyle name="Neutral 13" xfId="5159"/>
    <cellStyle name="Neutral 14" xfId="5160"/>
    <cellStyle name="Neutral 15" xfId="5161"/>
    <cellStyle name="Neutral 16" xfId="5162"/>
    <cellStyle name="Neutral 17" xfId="5163"/>
    <cellStyle name="Neutral 18" xfId="5164"/>
    <cellStyle name="Neutral 19" xfId="5165"/>
    <cellStyle name="Neutral 2" xfId="5166"/>
    <cellStyle name="Neutral 2 2" xfId="5167"/>
    <cellStyle name="Neutral 20" xfId="5168"/>
    <cellStyle name="Neutral 21" xfId="5169"/>
    <cellStyle name="Neutral 22" xfId="5170"/>
    <cellStyle name="Neutral 23" xfId="5171"/>
    <cellStyle name="Neutral 24" xfId="5172"/>
    <cellStyle name="Neutral 25" xfId="5173"/>
    <cellStyle name="Neutral 26" xfId="5174"/>
    <cellStyle name="Neutral 27" xfId="5175"/>
    <cellStyle name="Neutral 28" xfId="5176"/>
    <cellStyle name="Neutral 29" xfId="5177"/>
    <cellStyle name="Neutral 3" xfId="5178"/>
    <cellStyle name="Neutral 3 2" xfId="5179"/>
    <cellStyle name="Neutral 30" xfId="5180"/>
    <cellStyle name="Neutral 31" xfId="5181"/>
    <cellStyle name="Neutral 32" xfId="5182"/>
    <cellStyle name="Neutral 33" xfId="5183"/>
    <cellStyle name="Neutral 34" xfId="5184"/>
    <cellStyle name="Neutral 35" xfId="5185"/>
    <cellStyle name="Neutral 36" xfId="5186"/>
    <cellStyle name="Neutral 37" xfId="5187"/>
    <cellStyle name="Neutral 38" xfId="5188"/>
    <cellStyle name="Neutral 39" xfId="5189"/>
    <cellStyle name="Neutral 4" xfId="5190"/>
    <cellStyle name="Neutral 40" xfId="5191"/>
    <cellStyle name="Neutral 41" xfId="5192"/>
    <cellStyle name="Neutral 42" xfId="5193"/>
    <cellStyle name="Neutral 43" xfId="5194"/>
    <cellStyle name="Neutral 44" xfId="5195"/>
    <cellStyle name="Neutral 45" xfId="5196"/>
    <cellStyle name="Neutral 46" xfId="5197"/>
    <cellStyle name="Neutral 47" xfId="5198"/>
    <cellStyle name="Neutral 48" xfId="5199"/>
    <cellStyle name="Neutral 49" xfId="5200"/>
    <cellStyle name="Neutral 5" xfId="5201"/>
    <cellStyle name="Neutral 50" xfId="5202"/>
    <cellStyle name="Neutral 51" xfId="5203"/>
    <cellStyle name="Neutral 52" xfId="5204"/>
    <cellStyle name="Neutral 53" xfId="5205"/>
    <cellStyle name="Neutral 54" xfId="5206"/>
    <cellStyle name="Neutral 55" xfId="5207"/>
    <cellStyle name="Neutral 56" xfId="5208"/>
    <cellStyle name="Neutral 57" xfId="5209"/>
    <cellStyle name="Neutral 58" xfId="5210"/>
    <cellStyle name="Neutral 59" xfId="5211"/>
    <cellStyle name="Neutral 6" xfId="5212"/>
    <cellStyle name="Neutral 60" xfId="5213"/>
    <cellStyle name="Neutral 61" xfId="5214"/>
    <cellStyle name="Neutral 62" xfId="5215"/>
    <cellStyle name="Neutral 63" xfId="5216"/>
    <cellStyle name="Neutral 64" xfId="5217"/>
    <cellStyle name="Neutral 7" xfId="5218"/>
    <cellStyle name="Neutral 8" xfId="5219"/>
    <cellStyle name="Neutral 9" xfId="5220"/>
    <cellStyle name="no dec" xfId="5221"/>
    <cellStyle name="no dec 2" xfId="5222"/>
    <cellStyle name="Normal" xfId="0" builtinId="0"/>
    <cellStyle name="Normal - Style1" xfId="5223"/>
    <cellStyle name="Normal - Style1 2" xfId="5224"/>
    <cellStyle name="Normal - Style1 2 2" xfId="5225"/>
    <cellStyle name="Normal - Style1 3" xfId="5226"/>
    <cellStyle name="Normal - Style1 3 2" xfId="5227"/>
    <cellStyle name="Normal - Style1 4" xfId="5228"/>
    <cellStyle name="Normal - Style1 4 2" xfId="5229"/>
    <cellStyle name="Normal - Style1 5" xfId="5230"/>
    <cellStyle name="Normal - Style1 5 2" xfId="5231"/>
    <cellStyle name="Normal - Style1 5 3" xfId="5232"/>
    <cellStyle name="Normal - Style1 6" xfId="5233"/>
    <cellStyle name="Normal - Style1 6 2" xfId="5234"/>
    <cellStyle name="Normal - Style1_(C) WHE Proforma with ITC cash grant 10 Yr Amort_for deferral_102809" xfId="5235"/>
    <cellStyle name="Normal 10" xfId="5236"/>
    <cellStyle name="Normal 10 2" xfId="5237"/>
    <cellStyle name="Normal 10 2 2" xfId="5238"/>
    <cellStyle name="Normal 10 3" xfId="5239"/>
    <cellStyle name="Normal 10 3 2" xfId="5240"/>
    <cellStyle name="Normal 10 4" xfId="5241"/>
    <cellStyle name="Normal 10 4 2" xfId="5242"/>
    <cellStyle name="Normal 10 5" xfId="5243"/>
    <cellStyle name="Normal 10 5 2" xfId="5244"/>
    <cellStyle name="Normal 10 5 3" xfId="5245"/>
    <cellStyle name="Normal 10 6" xfId="5246"/>
    <cellStyle name="Normal 10 6 2" xfId="5247"/>
    <cellStyle name="Normal 10 7" xfId="5248"/>
    <cellStyle name="Normal 10 8" xfId="5249"/>
    <cellStyle name="Normal 10_04.07E Wild Horse Wind Expansion" xfId="5250"/>
    <cellStyle name="Normal 100" xfId="5251"/>
    <cellStyle name="Normal 101" xfId="5252"/>
    <cellStyle name="Normal 11" xfId="5253"/>
    <cellStyle name="Normal 11 2" xfId="5254"/>
    <cellStyle name="Normal 11 2 2" xfId="5255"/>
    <cellStyle name="Normal 11 3" xfId="5256"/>
    <cellStyle name="Normal 11 3 2" xfId="5257"/>
    <cellStyle name="Normal 11 3 3" xfId="5258"/>
    <cellStyle name="Normal 11 4" xfId="5259"/>
    <cellStyle name="Normal 11 4 2" xfId="5260"/>
    <cellStyle name="Normal 11 5" xfId="5261"/>
    <cellStyle name="Normal 11 6" xfId="5262"/>
    <cellStyle name="Normal 12" xfId="5263"/>
    <cellStyle name="Normal 12 2" xfId="5264"/>
    <cellStyle name="Normal 12 2 2" xfId="5265"/>
    <cellStyle name="Normal 12 3" xfId="5266"/>
    <cellStyle name="Normal 12 3 2" xfId="5267"/>
    <cellStyle name="Normal 12 3 3" xfId="5268"/>
    <cellStyle name="Normal 12 4" xfId="5269"/>
    <cellStyle name="Normal 12 4 2" xfId="5270"/>
    <cellStyle name="Normal 12 5" xfId="5271"/>
    <cellStyle name="Normal 12 6" xfId="5272"/>
    <cellStyle name="Normal 13" xfId="5273"/>
    <cellStyle name="Normal 13 2" xfId="5274"/>
    <cellStyle name="Normal 13 2 2" xfId="5275"/>
    <cellStyle name="Normal 13 3" xfId="5276"/>
    <cellStyle name="Normal 13 3 2" xfId="5277"/>
    <cellStyle name="Normal 13 3 3" xfId="5278"/>
    <cellStyle name="Normal 13 4" xfId="5279"/>
    <cellStyle name="Normal 13 4 2" xfId="5280"/>
    <cellStyle name="Normal 13 5" xfId="5281"/>
    <cellStyle name="Normal 13 6" xfId="5282"/>
    <cellStyle name="Normal 14" xfId="5283"/>
    <cellStyle name="Normal 14 2" xfId="5284"/>
    <cellStyle name="Normal 15" xfId="5285"/>
    <cellStyle name="Normal 15 2" xfId="5286"/>
    <cellStyle name="Normal 15 3" xfId="5287"/>
    <cellStyle name="Normal 15 3 2" xfId="5288"/>
    <cellStyle name="Normal 15 3 3" xfId="5289"/>
    <cellStyle name="Normal 15 4" xfId="5290"/>
    <cellStyle name="Normal 15 4 2" xfId="5291"/>
    <cellStyle name="Normal 15 5" xfId="5292"/>
    <cellStyle name="Normal 15 6" xfId="5293"/>
    <cellStyle name="Normal 16" xfId="5294"/>
    <cellStyle name="Normal 16 2" xfId="5295"/>
    <cellStyle name="Normal 16 3" xfId="5296"/>
    <cellStyle name="Normal 16 3 2" xfId="5297"/>
    <cellStyle name="Normal 16 3 3" xfId="5298"/>
    <cellStyle name="Normal 16 4" xfId="5299"/>
    <cellStyle name="Normal 16 4 2" xfId="5300"/>
    <cellStyle name="Normal 16 5" xfId="5301"/>
    <cellStyle name="Normal 16 6" xfId="5302"/>
    <cellStyle name="Normal 17" xfId="5303"/>
    <cellStyle name="Normal 17 2" xfId="5304"/>
    <cellStyle name="Normal 17 3" xfId="5305"/>
    <cellStyle name="Normal 18" xfId="5306"/>
    <cellStyle name="Normal 18 2" xfId="5307"/>
    <cellStyle name="Normal 18 3" xfId="5308"/>
    <cellStyle name="Normal 19" xfId="5309"/>
    <cellStyle name="Normal 19 2" xfId="5310"/>
    <cellStyle name="Normal 19 3" xfId="5311"/>
    <cellStyle name="Normal 2" xfId="1"/>
    <cellStyle name="Normal 2 10" xfId="5312"/>
    <cellStyle name="Normal 2 2" xfId="5313"/>
    <cellStyle name="Normal 2 2 2" xfId="5314"/>
    <cellStyle name="Normal 2 2 3" xfId="5315"/>
    <cellStyle name="Normal 2 2 4" xfId="5316"/>
    <cellStyle name="Normal 2 2_4.14E Miscellaneous Operating Expense working file" xfId="5317"/>
    <cellStyle name="Normal 2 3" xfId="5318"/>
    <cellStyle name="Normal 2 3 2" xfId="5319"/>
    <cellStyle name="Normal 2 4" xfId="5320"/>
    <cellStyle name="Normal 2 4 2" xfId="5321"/>
    <cellStyle name="Normal 2 5" xfId="5322"/>
    <cellStyle name="Normal 2 5 2" xfId="5323"/>
    <cellStyle name="Normal 2 6" xfId="5324"/>
    <cellStyle name="Normal 2 6 2" xfId="5325"/>
    <cellStyle name="Normal 2 7" xfId="5326"/>
    <cellStyle name="Normal 2 7 2" xfId="5327"/>
    <cellStyle name="Normal 2 8" xfId="5328"/>
    <cellStyle name="Normal 2 8 2" xfId="5329"/>
    <cellStyle name="Normal 2 8 2 2" xfId="5330"/>
    <cellStyle name="Normal 2 8 3" xfId="5331"/>
    <cellStyle name="Normal 2 9" xfId="5332"/>
    <cellStyle name="Normal 2 9 2" xfId="5333"/>
    <cellStyle name="Normal 2_16.37E Wild Horse Expansion DeferralRevwrkingfile SF" xfId="5334"/>
    <cellStyle name="Normal 20" xfId="5335"/>
    <cellStyle name="Normal 20 2" xfId="5336"/>
    <cellStyle name="Normal 20 3" xfId="5337"/>
    <cellStyle name="Normal 20 4" xfId="5338"/>
    <cellStyle name="Normal 21" xfId="5339"/>
    <cellStyle name="Normal 21 2" xfId="5340"/>
    <cellStyle name="Normal 21 2 2" xfId="5341"/>
    <cellStyle name="Normal 21 2 3" xfId="5342"/>
    <cellStyle name="Normal 21 3" xfId="5343"/>
    <cellStyle name="Normal 21 3 2" xfId="5344"/>
    <cellStyle name="Normal 21 4" xfId="5345"/>
    <cellStyle name="Normal 21 5" xfId="5346"/>
    <cellStyle name="Normal 22" xfId="5347"/>
    <cellStyle name="Normal 22 2" xfId="5348"/>
    <cellStyle name="Normal 22 2 2" xfId="5349"/>
    <cellStyle name="Normal 22 2 3" xfId="5350"/>
    <cellStyle name="Normal 22 3" xfId="5351"/>
    <cellStyle name="Normal 22 3 2" xfId="5352"/>
    <cellStyle name="Normal 22 4" xfId="5353"/>
    <cellStyle name="Normal 22 5" xfId="5354"/>
    <cellStyle name="Normal 23" xfId="5355"/>
    <cellStyle name="Normal 23 2" xfId="5356"/>
    <cellStyle name="Normal 23 2 2" xfId="5357"/>
    <cellStyle name="Normal 23 2 3" xfId="5358"/>
    <cellStyle name="Normal 23 3" xfId="5359"/>
    <cellStyle name="Normal 23 3 2" xfId="5360"/>
    <cellStyle name="Normal 23 4" xfId="5361"/>
    <cellStyle name="Normal 23 5" xfId="5362"/>
    <cellStyle name="Normal 24" xfId="5363"/>
    <cellStyle name="Normal 24 2" xfId="5364"/>
    <cellStyle name="Normal 24 2 2" xfId="5365"/>
    <cellStyle name="Normal 24 2 3" xfId="5366"/>
    <cellStyle name="Normal 24 3" xfId="5367"/>
    <cellStyle name="Normal 24 3 2" xfId="5368"/>
    <cellStyle name="Normal 24 4" xfId="5369"/>
    <cellStyle name="Normal 24 5" xfId="5370"/>
    <cellStyle name="Normal 25" xfId="5371"/>
    <cellStyle name="Normal 25 2" xfId="5372"/>
    <cellStyle name="Normal 25 2 2" xfId="5373"/>
    <cellStyle name="Normal 25 2 3" xfId="5374"/>
    <cellStyle name="Normal 25 3" xfId="5375"/>
    <cellStyle name="Normal 25 3 2" xfId="5376"/>
    <cellStyle name="Normal 25 4" xfId="5377"/>
    <cellStyle name="Normal 25 5" xfId="5378"/>
    <cellStyle name="Normal 26" xfId="5379"/>
    <cellStyle name="Normal 26 2" xfId="5380"/>
    <cellStyle name="Normal 26 2 2" xfId="5381"/>
    <cellStyle name="Normal 26 2 3" xfId="5382"/>
    <cellStyle name="Normal 26 3" xfId="5383"/>
    <cellStyle name="Normal 26 3 2" xfId="5384"/>
    <cellStyle name="Normal 26 4" xfId="5385"/>
    <cellStyle name="Normal 26 5" xfId="5386"/>
    <cellStyle name="Normal 27" xfId="5387"/>
    <cellStyle name="Normal 27 2" xfId="5388"/>
    <cellStyle name="Normal 27 2 2" xfId="5389"/>
    <cellStyle name="Normal 27 2 3" xfId="5390"/>
    <cellStyle name="Normal 27 3" xfId="5391"/>
    <cellStyle name="Normal 27 3 2" xfId="5392"/>
    <cellStyle name="Normal 27 4" xfId="5393"/>
    <cellStyle name="Normal 27 5" xfId="5394"/>
    <cellStyle name="Normal 28" xfId="5395"/>
    <cellStyle name="Normal 28 2" xfId="5396"/>
    <cellStyle name="Normal 28 2 2" xfId="5397"/>
    <cellStyle name="Normal 28 2 3" xfId="5398"/>
    <cellStyle name="Normal 28 3" xfId="5399"/>
    <cellStyle name="Normal 28 3 2" xfId="5400"/>
    <cellStyle name="Normal 28 4" xfId="5401"/>
    <cellStyle name="Normal 28 5" xfId="5402"/>
    <cellStyle name="Normal 29" xfId="5403"/>
    <cellStyle name="Normal 29 2" xfId="5404"/>
    <cellStyle name="Normal 29 2 2" xfId="5405"/>
    <cellStyle name="Normal 29 2 3" xfId="5406"/>
    <cellStyle name="Normal 29 3" xfId="5407"/>
    <cellStyle name="Normal 29 3 2" xfId="5408"/>
    <cellStyle name="Normal 29 4" xfId="5409"/>
    <cellStyle name="Normal 29 5" xfId="5410"/>
    <cellStyle name="Normal 3" xfId="5411"/>
    <cellStyle name="Normal 3 2" xfId="5412"/>
    <cellStyle name="Normal 3 2 2" xfId="5413"/>
    <cellStyle name="Normal 3 3" xfId="5414"/>
    <cellStyle name="Normal 3 3 2" xfId="5415"/>
    <cellStyle name="Normal 3 4" xfId="5416"/>
    <cellStyle name="Normal 3 4 2" xfId="5417"/>
    <cellStyle name="Normal 3 4 3" xfId="5418"/>
    <cellStyle name="Normal 3 4 4" xfId="5419"/>
    <cellStyle name="Normal 3 5" xfId="5420"/>
    <cellStyle name="Normal 3 5 2" xfId="5421"/>
    <cellStyle name="Normal 3 6" xfId="5422"/>
    <cellStyle name="Normal 3_4.14E Miscellaneous Operating Expense working file" xfId="5423"/>
    <cellStyle name="Normal 30" xfId="5424"/>
    <cellStyle name="Normal 30 2" xfId="5425"/>
    <cellStyle name="Normal 30 2 2" xfId="5426"/>
    <cellStyle name="Normal 30 2 3" xfId="5427"/>
    <cellStyle name="Normal 30 3" xfId="5428"/>
    <cellStyle name="Normal 30 3 2" xfId="5429"/>
    <cellStyle name="Normal 30 4" xfId="5430"/>
    <cellStyle name="Normal 30 5" xfId="5431"/>
    <cellStyle name="Normal 31" xfId="5432"/>
    <cellStyle name="Normal 31 2" xfId="5433"/>
    <cellStyle name="Normal 31 2 2" xfId="5434"/>
    <cellStyle name="Normal 31 2 3" xfId="5435"/>
    <cellStyle name="Normal 31 3" xfId="5436"/>
    <cellStyle name="Normal 31 3 2" xfId="5437"/>
    <cellStyle name="Normal 31 4" xfId="5438"/>
    <cellStyle name="Normal 31 5" xfId="5439"/>
    <cellStyle name="Normal 32" xfId="5440"/>
    <cellStyle name="Normal 32 2" xfId="5441"/>
    <cellStyle name="Normal 32 2 2" xfId="5442"/>
    <cellStyle name="Normal 32 2 3" xfId="5443"/>
    <cellStyle name="Normal 32 3" xfId="5444"/>
    <cellStyle name="Normal 32 3 2" xfId="5445"/>
    <cellStyle name="Normal 32 4" xfId="5446"/>
    <cellStyle name="Normal 32 5" xfId="5447"/>
    <cellStyle name="Normal 33" xfId="5448"/>
    <cellStyle name="Normal 33 2" xfId="5449"/>
    <cellStyle name="Normal 33 2 2" xfId="5450"/>
    <cellStyle name="Normal 33 2 3" xfId="5451"/>
    <cellStyle name="Normal 33 3" xfId="5452"/>
    <cellStyle name="Normal 33 3 2" xfId="5453"/>
    <cellStyle name="Normal 33 4" xfId="5454"/>
    <cellStyle name="Normal 33 5" xfId="5455"/>
    <cellStyle name="Normal 34" xfId="5456"/>
    <cellStyle name="Normal 34 2" xfId="5457"/>
    <cellStyle name="Normal 34 2 2" xfId="5458"/>
    <cellStyle name="Normal 34 2 3" xfId="5459"/>
    <cellStyle name="Normal 34 3" xfId="5460"/>
    <cellStyle name="Normal 34 3 2" xfId="5461"/>
    <cellStyle name="Normal 34 4" xfId="5462"/>
    <cellStyle name="Normal 34 5" xfId="5463"/>
    <cellStyle name="Normal 35" xfId="5464"/>
    <cellStyle name="Normal 35 2" xfId="5465"/>
    <cellStyle name="Normal 35 2 2" xfId="5466"/>
    <cellStyle name="Normal 35 2 3" xfId="5467"/>
    <cellStyle name="Normal 35 3" xfId="5468"/>
    <cellStyle name="Normal 35 3 2" xfId="5469"/>
    <cellStyle name="Normal 35 4" xfId="5470"/>
    <cellStyle name="Normal 35 5" xfId="5471"/>
    <cellStyle name="Normal 36" xfId="5472"/>
    <cellStyle name="Normal 36 2" xfId="5473"/>
    <cellStyle name="Normal 36 2 2" xfId="5474"/>
    <cellStyle name="Normal 36 2 3" xfId="5475"/>
    <cellStyle name="Normal 36 3" xfId="5476"/>
    <cellStyle name="Normal 36 3 2" xfId="5477"/>
    <cellStyle name="Normal 36 4" xfId="5478"/>
    <cellStyle name="Normal 36 5" xfId="5479"/>
    <cellStyle name="Normal 37" xfId="5480"/>
    <cellStyle name="Normal 37 2" xfId="5481"/>
    <cellStyle name="Normal 37 2 2" xfId="5482"/>
    <cellStyle name="Normal 37 2 3" xfId="5483"/>
    <cellStyle name="Normal 37 3" xfId="5484"/>
    <cellStyle name="Normal 37 3 2" xfId="5485"/>
    <cellStyle name="Normal 37 4" xfId="5486"/>
    <cellStyle name="Normal 37 5" xfId="5487"/>
    <cellStyle name="Normal 38" xfId="5488"/>
    <cellStyle name="Normal 38 2" xfId="5489"/>
    <cellStyle name="Normal 38 2 2" xfId="5490"/>
    <cellStyle name="Normal 38 2 3" xfId="5491"/>
    <cellStyle name="Normal 38 3" xfId="5492"/>
    <cellStyle name="Normal 38 3 2" xfId="5493"/>
    <cellStyle name="Normal 38 4" xfId="5494"/>
    <cellStyle name="Normal 38 5" xfId="5495"/>
    <cellStyle name="Normal 39" xfId="5496"/>
    <cellStyle name="Normal 39 2" xfId="5497"/>
    <cellStyle name="Normal 39 2 2" xfId="5498"/>
    <cellStyle name="Normal 39 2 3" xfId="5499"/>
    <cellStyle name="Normal 39 3" xfId="5500"/>
    <cellStyle name="Normal 39 3 2" xfId="5501"/>
    <cellStyle name="Normal 39 4" xfId="5502"/>
    <cellStyle name="Normal 39 5" xfId="5503"/>
    <cellStyle name="Normal 4" xfId="5504"/>
    <cellStyle name="Normal 4 2" xfId="5505"/>
    <cellStyle name="Normal 4 2 2" xfId="5506"/>
    <cellStyle name="Normal 4 2 2 2" xfId="5507"/>
    <cellStyle name="Normal 4 2 2 3" xfId="5508"/>
    <cellStyle name="Normal 4 2 3" xfId="5509"/>
    <cellStyle name="Normal 4 2 3 2" xfId="5510"/>
    <cellStyle name="Normal 4 2 4" xfId="5511"/>
    <cellStyle name="Normal 4 2 5" xfId="5512"/>
    <cellStyle name="Normal 4 3" xfId="5513"/>
    <cellStyle name="Normal 4_Net Classified Plant" xfId="5514"/>
    <cellStyle name="Normal 40" xfId="5515"/>
    <cellStyle name="Normal 41" xfId="5516"/>
    <cellStyle name="Normal 41 2" xfId="5517"/>
    <cellStyle name="Normal 41 3" xfId="5518"/>
    <cellStyle name="Normal 41 4" xfId="5519"/>
    <cellStyle name="Normal 42" xfId="5520"/>
    <cellStyle name="Normal 42 2" xfId="5521"/>
    <cellStyle name="Normal 42 2 2" xfId="5522"/>
    <cellStyle name="Normal 42 3" xfId="5523"/>
    <cellStyle name="Normal 42 4" xfId="5524"/>
    <cellStyle name="Normal 42 5" xfId="5525"/>
    <cellStyle name="Normal 43" xfId="5526"/>
    <cellStyle name="Normal 43 2" xfId="5527"/>
    <cellStyle name="Normal 43 3" xfId="5528"/>
    <cellStyle name="Normal 44" xfId="5529"/>
    <cellStyle name="Normal 44 2" xfId="5530"/>
    <cellStyle name="Normal 44 2 2" xfId="5531"/>
    <cellStyle name="Normal 44 3" xfId="5532"/>
    <cellStyle name="Normal 44 4" xfId="5533"/>
    <cellStyle name="Normal 44 5" xfId="5534"/>
    <cellStyle name="Normal 45" xfId="5535"/>
    <cellStyle name="Normal 45 2" xfId="5536"/>
    <cellStyle name="Normal 45 2 2" xfId="5537"/>
    <cellStyle name="Normal 45 3" xfId="5538"/>
    <cellStyle name="Normal 45 4" xfId="5539"/>
    <cellStyle name="Normal 46" xfId="5540"/>
    <cellStyle name="Normal 46 2" xfId="5541"/>
    <cellStyle name="Normal 46 2 2" xfId="5542"/>
    <cellStyle name="Normal 46 2 3" xfId="5543"/>
    <cellStyle name="Normal 46 3" xfId="5544"/>
    <cellStyle name="Normal 46 4" xfId="5545"/>
    <cellStyle name="Normal 47" xfId="5546"/>
    <cellStyle name="Normal 47 2" xfId="5547"/>
    <cellStyle name="Normal 47 3" xfId="5548"/>
    <cellStyle name="Normal 47 4" xfId="5549"/>
    <cellStyle name="Normal 48" xfId="5550"/>
    <cellStyle name="Normal 48 2" xfId="5551"/>
    <cellStyle name="Normal 48 3" xfId="5552"/>
    <cellStyle name="Normal 48 4" xfId="5553"/>
    <cellStyle name="Normal 49" xfId="5554"/>
    <cellStyle name="Normal 49 2" xfId="5555"/>
    <cellStyle name="Normal 49 3" xfId="5556"/>
    <cellStyle name="Normal 49 4" xfId="5557"/>
    <cellStyle name="Normal 5" xfId="5558"/>
    <cellStyle name="Normal 5 2" xfId="5559"/>
    <cellStyle name="Normal 50" xfId="5560"/>
    <cellStyle name="Normal 50 2" xfId="5561"/>
    <cellStyle name="Normal 50 3" xfId="5562"/>
    <cellStyle name="Normal 50 4" xfId="5563"/>
    <cellStyle name="Normal 51" xfId="5564"/>
    <cellStyle name="Normal 51 2" xfId="5565"/>
    <cellStyle name="Normal 51 2 2" xfId="5566"/>
    <cellStyle name="Normal 51 2 3" xfId="5567"/>
    <cellStyle name="Normal 51 3" xfId="5568"/>
    <cellStyle name="Normal 51 4" xfId="5569"/>
    <cellStyle name="Normal 52" xfId="5570"/>
    <cellStyle name="Normal 53" xfId="5571"/>
    <cellStyle name="Normal 53 2" xfId="5572"/>
    <cellStyle name="Normal 53 3" xfId="5573"/>
    <cellStyle name="Normal 53 4" xfId="5574"/>
    <cellStyle name="Normal 54" xfId="5575"/>
    <cellStyle name="Normal 54 2" xfId="5576"/>
    <cellStyle name="Normal 54 3" xfId="5577"/>
    <cellStyle name="Normal 54 4" xfId="5578"/>
    <cellStyle name="Normal 55" xfId="5579"/>
    <cellStyle name="Normal 55 2" xfId="5580"/>
    <cellStyle name="Normal 56" xfId="5581"/>
    <cellStyle name="Normal 56 2" xfId="5582"/>
    <cellStyle name="Normal 57" xfId="5583"/>
    <cellStyle name="Normal 58" xfId="5584"/>
    <cellStyle name="Normal 59" xfId="5585"/>
    <cellStyle name="Normal 6" xfId="5586"/>
    <cellStyle name="Normal 6 2" xfId="5587"/>
    <cellStyle name="Normal 6 2 2" xfId="5588"/>
    <cellStyle name="Normal 60" xfId="5589"/>
    <cellStyle name="Normal 61" xfId="5590"/>
    <cellStyle name="Normal 62" xfId="5591"/>
    <cellStyle name="Normal 63" xfId="5592"/>
    <cellStyle name="Normal 64" xfId="5593"/>
    <cellStyle name="Normal 65" xfId="5594"/>
    <cellStyle name="Normal 65 2" xfId="5595"/>
    <cellStyle name="Normal 66" xfId="5596"/>
    <cellStyle name="Normal 67" xfId="5597"/>
    <cellStyle name="Normal 68" xfId="5598"/>
    <cellStyle name="Normal 69" xfId="5599"/>
    <cellStyle name="Normal 7" xfId="5600"/>
    <cellStyle name="Normal 7 2" xfId="5601"/>
    <cellStyle name="Normal 7 2 2" xfId="5602"/>
    <cellStyle name="Normal 70" xfId="5603"/>
    <cellStyle name="Normal 71" xfId="5604"/>
    <cellStyle name="Normal 72" xfId="5605"/>
    <cellStyle name="Normal 73" xfId="5606"/>
    <cellStyle name="Normal 74" xfId="5607"/>
    <cellStyle name="Normal 75" xfId="5608"/>
    <cellStyle name="Normal 76" xfId="5609"/>
    <cellStyle name="Normal 77" xfId="5610"/>
    <cellStyle name="Normal 78" xfId="5611"/>
    <cellStyle name="Normal 79" xfId="5612"/>
    <cellStyle name="Normal 8" xfId="5613"/>
    <cellStyle name="Normal 8 2" xfId="5614"/>
    <cellStyle name="Normal 8 2 2" xfId="5615"/>
    <cellStyle name="Normal 80" xfId="5616"/>
    <cellStyle name="Normal 81" xfId="5617"/>
    <cellStyle name="Normal 82" xfId="5618"/>
    <cellStyle name="Normal 83" xfId="5619"/>
    <cellStyle name="Normal 84" xfId="5620"/>
    <cellStyle name="Normal 85" xfId="5621"/>
    <cellStyle name="Normal 86" xfId="5622"/>
    <cellStyle name="Normal 87" xfId="5623"/>
    <cellStyle name="Normal 88" xfId="5624"/>
    <cellStyle name="Normal 89" xfId="5625"/>
    <cellStyle name="Normal 9" xfId="5626"/>
    <cellStyle name="Normal 9 2" xfId="5627"/>
    <cellStyle name="Normal 9 2 2" xfId="5628"/>
    <cellStyle name="Normal 90" xfId="5629"/>
    <cellStyle name="Normal 91" xfId="5630"/>
    <cellStyle name="Normal 92" xfId="5631"/>
    <cellStyle name="Normal 93" xfId="5632"/>
    <cellStyle name="Normal 94" xfId="5633"/>
    <cellStyle name="Normal 95" xfId="5634"/>
    <cellStyle name="Normal 96" xfId="5635"/>
    <cellStyle name="Normal 96 2" xfId="5636"/>
    <cellStyle name="Normal 97" xfId="5637"/>
    <cellStyle name="Normal 98" xfId="5638"/>
    <cellStyle name="Normal 99" xfId="5639"/>
    <cellStyle name="Note 10" xfId="5640"/>
    <cellStyle name="Note 10 2" xfId="5641"/>
    <cellStyle name="Note 11" xfId="5642"/>
    <cellStyle name="Note 11 2" xfId="5643"/>
    <cellStyle name="Note 12" xfId="5644"/>
    <cellStyle name="Note 12 2" xfId="5645"/>
    <cellStyle name="Note 12 3" xfId="5646"/>
    <cellStyle name="Note 13" xfId="5647"/>
    <cellStyle name="Note 14" xfId="5648"/>
    <cellStyle name="Note 15" xfId="5649"/>
    <cellStyle name="Note 16" xfId="5650"/>
    <cellStyle name="Note 17" xfId="5651"/>
    <cellStyle name="Note 18" xfId="5652"/>
    <cellStyle name="Note 19" xfId="5653"/>
    <cellStyle name="Note 2" xfId="5654"/>
    <cellStyle name="Note 2 2" xfId="5655"/>
    <cellStyle name="Note 20" xfId="5656"/>
    <cellStyle name="Note 21" xfId="5657"/>
    <cellStyle name="Note 22" xfId="5658"/>
    <cellStyle name="Note 23" xfId="5659"/>
    <cellStyle name="Note 24" xfId="5660"/>
    <cellStyle name="Note 25" xfId="5661"/>
    <cellStyle name="Note 26" xfId="5662"/>
    <cellStyle name="Note 27" xfId="5663"/>
    <cellStyle name="Note 28" xfId="5664"/>
    <cellStyle name="Note 29" xfId="5665"/>
    <cellStyle name="Note 3" xfId="5666"/>
    <cellStyle name="Note 30" xfId="5667"/>
    <cellStyle name="Note 31" xfId="5668"/>
    <cellStyle name="Note 32" xfId="5669"/>
    <cellStyle name="Note 33" xfId="5670"/>
    <cellStyle name="Note 34" xfId="5671"/>
    <cellStyle name="Note 35" xfId="5672"/>
    <cellStyle name="Note 36" xfId="5673"/>
    <cellStyle name="Note 37" xfId="5674"/>
    <cellStyle name="Note 38" xfId="5675"/>
    <cellStyle name="Note 39" xfId="5676"/>
    <cellStyle name="Note 4" xfId="5677"/>
    <cellStyle name="Note 40" xfId="5678"/>
    <cellStyle name="Note 41" xfId="5679"/>
    <cellStyle name="Note 42" xfId="5680"/>
    <cellStyle name="Note 43" xfId="5681"/>
    <cellStyle name="Note 44" xfId="5682"/>
    <cellStyle name="Note 45" xfId="5683"/>
    <cellStyle name="Note 46" xfId="5684"/>
    <cellStyle name="Note 47" xfId="5685"/>
    <cellStyle name="Note 48" xfId="5686"/>
    <cellStyle name="Note 49" xfId="5687"/>
    <cellStyle name="Note 5" xfId="5688"/>
    <cellStyle name="Note 50" xfId="5689"/>
    <cellStyle name="Note 51" xfId="5690"/>
    <cellStyle name="Note 52" xfId="5691"/>
    <cellStyle name="Note 53" xfId="5692"/>
    <cellStyle name="Note 54" xfId="5693"/>
    <cellStyle name="Note 55" xfId="5694"/>
    <cellStyle name="Note 56" xfId="5695"/>
    <cellStyle name="Note 57" xfId="5696"/>
    <cellStyle name="Note 58" xfId="5697"/>
    <cellStyle name="Note 59" xfId="5698"/>
    <cellStyle name="Note 6" xfId="5699"/>
    <cellStyle name="Note 60" xfId="5700"/>
    <cellStyle name="Note 61" xfId="5701"/>
    <cellStyle name="Note 62" xfId="5702"/>
    <cellStyle name="Note 63" xfId="5703"/>
    <cellStyle name="Note 64" xfId="5704"/>
    <cellStyle name="Note 7" xfId="5705"/>
    <cellStyle name="Note 8" xfId="5706"/>
    <cellStyle name="Note 9" xfId="5707"/>
    <cellStyle name="Output 10" xfId="5708"/>
    <cellStyle name="Output 11" xfId="5709"/>
    <cellStyle name="Output 12" xfId="5710"/>
    <cellStyle name="Output 13" xfId="5711"/>
    <cellStyle name="Output 14" xfId="5712"/>
    <cellStyle name="Output 15" xfId="5713"/>
    <cellStyle name="Output 16" xfId="5714"/>
    <cellStyle name="Output 17" xfId="5715"/>
    <cellStyle name="Output 18" xfId="5716"/>
    <cellStyle name="Output 19" xfId="5717"/>
    <cellStyle name="Output 2" xfId="5718"/>
    <cellStyle name="Output 2 2" xfId="5719"/>
    <cellStyle name="Output 20" xfId="5720"/>
    <cellStyle name="Output 21" xfId="5721"/>
    <cellStyle name="Output 22" xfId="5722"/>
    <cellStyle name="Output 23" xfId="5723"/>
    <cellStyle name="Output 24" xfId="5724"/>
    <cellStyle name="Output 25" xfId="5725"/>
    <cellStyle name="Output 26" xfId="5726"/>
    <cellStyle name="Output 27" xfId="5727"/>
    <cellStyle name="Output 28" xfId="5728"/>
    <cellStyle name="Output 29" xfId="5729"/>
    <cellStyle name="Output 3" xfId="5730"/>
    <cellStyle name="Output 3 2" xfId="5731"/>
    <cellStyle name="Output 30" xfId="5732"/>
    <cellStyle name="Output 31" xfId="5733"/>
    <cellStyle name="Output 32" xfId="5734"/>
    <cellStyle name="Output 33" xfId="5735"/>
    <cellStyle name="Output 34" xfId="5736"/>
    <cellStyle name="Output 35" xfId="5737"/>
    <cellStyle name="Output 36" xfId="5738"/>
    <cellStyle name="Output 37" xfId="5739"/>
    <cellStyle name="Output 38" xfId="5740"/>
    <cellStyle name="Output 39" xfId="5741"/>
    <cellStyle name="Output 4" xfId="5742"/>
    <cellStyle name="Output 40" xfId="5743"/>
    <cellStyle name="Output 41" xfId="5744"/>
    <cellStyle name="Output 42" xfId="5745"/>
    <cellStyle name="Output 43" xfId="5746"/>
    <cellStyle name="Output 44" xfId="5747"/>
    <cellStyle name="Output 45" xfId="5748"/>
    <cellStyle name="Output 46" xfId="5749"/>
    <cellStyle name="Output 47" xfId="5750"/>
    <cellStyle name="Output 48" xfId="5751"/>
    <cellStyle name="Output 49" xfId="5752"/>
    <cellStyle name="Output 5" xfId="5753"/>
    <cellStyle name="Output 50" xfId="5754"/>
    <cellStyle name="Output 51" xfId="5755"/>
    <cellStyle name="Output 52" xfId="5756"/>
    <cellStyle name="Output 53" xfId="5757"/>
    <cellStyle name="Output 54" xfId="5758"/>
    <cellStyle name="Output 55" xfId="5759"/>
    <cellStyle name="Output 56" xfId="5760"/>
    <cellStyle name="Output 57" xfId="5761"/>
    <cellStyle name="Output 58" xfId="5762"/>
    <cellStyle name="Output 59" xfId="5763"/>
    <cellStyle name="Output 6" xfId="5764"/>
    <cellStyle name="Output 60" xfId="5765"/>
    <cellStyle name="Output 61" xfId="5766"/>
    <cellStyle name="Output 62" xfId="5767"/>
    <cellStyle name="Output 63" xfId="5768"/>
    <cellStyle name="Output 64" xfId="5769"/>
    <cellStyle name="Output 7" xfId="5770"/>
    <cellStyle name="Output 8" xfId="5771"/>
    <cellStyle name="Output 9" xfId="5772"/>
    <cellStyle name="Percen - Style1" xfId="5773"/>
    <cellStyle name="Percen - Style2" xfId="5774"/>
    <cellStyle name="Percen - Style2 2" xfId="5775"/>
    <cellStyle name="Percen - Style3" xfId="5776"/>
    <cellStyle name="Percen - Style3 2" xfId="5777"/>
    <cellStyle name="Percent (0)" xfId="5778"/>
    <cellStyle name="Percent [2]" xfId="5779"/>
    <cellStyle name="Percent [2] 2" xfId="5780"/>
    <cellStyle name="Percent [2] 2 2" xfId="5781"/>
    <cellStyle name="Percent [2] 3" xfId="5782"/>
    <cellStyle name="Percent [2] 3 2" xfId="5783"/>
    <cellStyle name="Percent [2] 3 3" xfId="5784"/>
    <cellStyle name="Percent [2] 3 4" xfId="5785"/>
    <cellStyle name="Percent [2] 4" xfId="5786"/>
    <cellStyle name="Percent 10" xfId="5787"/>
    <cellStyle name="Percent 10 2" xfId="5788"/>
    <cellStyle name="Percent 10 3" xfId="5789"/>
    <cellStyle name="Percent 11" xfId="5790"/>
    <cellStyle name="Percent 11 2" xfId="5791"/>
    <cellStyle name="Percent 11 3" xfId="5792"/>
    <cellStyle name="Percent 11 4" xfId="5793"/>
    <cellStyle name="Percent 12" xfId="5794"/>
    <cellStyle name="Percent 12 2" xfId="5795"/>
    <cellStyle name="Percent 12 2 2" xfId="5796"/>
    <cellStyle name="Percent 12 3" xfId="5797"/>
    <cellStyle name="Percent 12 4" xfId="5798"/>
    <cellStyle name="Percent 12 5" xfId="5799"/>
    <cellStyle name="Percent 13" xfId="5800"/>
    <cellStyle name="Percent 13 2" xfId="5801"/>
    <cellStyle name="Percent 13 2 2" xfId="5802"/>
    <cellStyle name="Percent 13 3" xfId="5803"/>
    <cellStyle name="Percent 13 4" xfId="5804"/>
    <cellStyle name="Percent 14" xfId="5805"/>
    <cellStyle name="Percent 14 2" xfId="5806"/>
    <cellStyle name="Percent 14 2 2" xfId="5807"/>
    <cellStyle name="Percent 14 3" xfId="5808"/>
    <cellStyle name="Percent 14 4" xfId="5809"/>
    <cellStyle name="Percent 14 5" xfId="5810"/>
    <cellStyle name="Percent 15" xfId="5811"/>
    <cellStyle name="Percent 15 2" xfId="5812"/>
    <cellStyle name="Percent 15 2 2" xfId="5813"/>
    <cellStyle name="Percent 15 3" xfId="5814"/>
    <cellStyle name="Percent 15 4" xfId="5815"/>
    <cellStyle name="Percent 15 5" xfId="5816"/>
    <cellStyle name="Percent 16" xfId="5817"/>
    <cellStyle name="Percent 16 2" xfId="5818"/>
    <cellStyle name="Percent 16 3" xfId="5819"/>
    <cellStyle name="Percent 16 4" xfId="5820"/>
    <cellStyle name="Percent 17" xfId="5821"/>
    <cellStyle name="Percent 17 2" xfId="5822"/>
    <cellStyle name="Percent 17 3" xfId="5823"/>
    <cellStyle name="Percent 17 4" xfId="5824"/>
    <cellStyle name="Percent 18" xfId="5825"/>
    <cellStyle name="Percent 18 2" xfId="5826"/>
    <cellStyle name="Percent 18 3" xfId="5827"/>
    <cellStyle name="Percent 18 4" xfId="5828"/>
    <cellStyle name="Percent 19" xfId="5829"/>
    <cellStyle name="Percent 19 2" xfId="5830"/>
    <cellStyle name="Percent 19 3" xfId="5831"/>
    <cellStyle name="Percent 19 4" xfId="5832"/>
    <cellStyle name="Percent 2" xfId="4"/>
    <cellStyle name="Percent 2 2" xfId="5833"/>
    <cellStyle name="Percent 2 2 2" xfId="5834"/>
    <cellStyle name="Percent 2 3" xfId="5835"/>
    <cellStyle name="Percent 2 4" xfId="5836"/>
    <cellStyle name="Percent 20" xfId="5837"/>
    <cellStyle name="Percent 20 2" xfId="5838"/>
    <cellStyle name="Percent 20 2 2" xfId="5839"/>
    <cellStyle name="Percent 20 3" xfId="5840"/>
    <cellStyle name="Percent 21" xfId="5841"/>
    <cellStyle name="Percent 21 2" xfId="5842"/>
    <cellStyle name="Percent 22" xfId="5843"/>
    <cellStyle name="Percent 22 2" xfId="5844"/>
    <cellStyle name="Percent 22 3" xfId="5845"/>
    <cellStyle name="Percent 22 4" xfId="5846"/>
    <cellStyle name="Percent 23" xfId="5847"/>
    <cellStyle name="Percent 23 2" xfId="5848"/>
    <cellStyle name="Percent 23 3" xfId="5849"/>
    <cellStyle name="Percent 23 4" xfId="5850"/>
    <cellStyle name="Percent 24" xfId="5851"/>
    <cellStyle name="Percent 24 2" xfId="5852"/>
    <cellStyle name="Percent 24 3" xfId="5853"/>
    <cellStyle name="Percent 24 4" xfId="5854"/>
    <cellStyle name="Percent 25" xfId="5855"/>
    <cellStyle name="Percent 25 2" xfId="5856"/>
    <cellStyle name="Percent 26" xfId="5857"/>
    <cellStyle name="Percent 27" xfId="5858"/>
    <cellStyle name="Percent 28" xfId="5859"/>
    <cellStyle name="Percent 29" xfId="5860"/>
    <cellStyle name="Percent 3" xfId="5861"/>
    <cellStyle name="Percent 3 2" xfId="5862"/>
    <cellStyle name="Percent 3 2 2" xfId="5863"/>
    <cellStyle name="Percent 3 3" xfId="5864"/>
    <cellStyle name="Percent 30" xfId="5865"/>
    <cellStyle name="Percent 31" xfId="5866"/>
    <cellStyle name="Percent 32" xfId="5867"/>
    <cellStyle name="Percent 33" xfId="5868"/>
    <cellStyle name="Percent 34" xfId="5869"/>
    <cellStyle name="Percent 35" xfId="5870"/>
    <cellStyle name="Percent 36" xfId="5871"/>
    <cellStyle name="Percent 37" xfId="5872"/>
    <cellStyle name="Percent 38" xfId="5873"/>
    <cellStyle name="Percent 39" xfId="5874"/>
    <cellStyle name="Percent 4" xfId="5875"/>
    <cellStyle name="Percent 4 2" xfId="5876"/>
    <cellStyle name="Percent 4 2 2" xfId="5877"/>
    <cellStyle name="Percent 4 2 3" xfId="5878"/>
    <cellStyle name="Percent 4 3" xfId="5879"/>
    <cellStyle name="Percent 40" xfId="5880"/>
    <cellStyle name="Percent 41" xfId="5881"/>
    <cellStyle name="Percent 42" xfId="5882"/>
    <cellStyle name="Percent 43" xfId="5883"/>
    <cellStyle name="Percent 44" xfId="5884"/>
    <cellStyle name="Percent 45" xfId="5885"/>
    <cellStyle name="Percent 46" xfId="5886"/>
    <cellStyle name="Percent 47" xfId="5887"/>
    <cellStyle name="Percent 48" xfId="5888"/>
    <cellStyle name="Percent 49" xfId="5889"/>
    <cellStyle name="Percent 5" xfId="5890"/>
    <cellStyle name="Percent 5 2" xfId="5891"/>
    <cellStyle name="Percent 50" xfId="5892"/>
    <cellStyle name="Percent 51" xfId="5893"/>
    <cellStyle name="Percent 52" xfId="5894"/>
    <cellStyle name="Percent 53" xfId="5895"/>
    <cellStyle name="Percent 54" xfId="5896"/>
    <cellStyle name="Percent 55" xfId="5897"/>
    <cellStyle name="Percent 56" xfId="5898"/>
    <cellStyle name="Percent 57" xfId="5899"/>
    <cellStyle name="Percent 58" xfId="5900"/>
    <cellStyle name="Percent 59" xfId="5901"/>
    <cellStyle name="Percent 6" xfId="5902"/>
    <cellStyle name="Percent 6 2" xfId="5903"/>
    <cellStyle name="Percent 6 2 2" xfId="5904"/>
    <cellStyle name="Percent 6 3" xfId="5905"/>
    <cellStyle name="Percent 60" xfId="5906"/>
    <cellStyle name="Percent 61" xfId="5907"/>
    <cellStyle name="Percent 62" xfId="5908"/>
    <cellStyle name="Percent 63" xfId="5909"/>
    <cellStyle name="Percent 64" xfId="5910"/>
    <cellStyle name="Percent 65" xfId="5911"/>
    <cellStyle name="Percent 66" xfId="5912"/>
    <cellStyle name="Percent 67" xfId="5913"/>
    <cellStyle name="Percent 68" xfId="5914"/>
    <cellStyle name="Percent 69" xfId="5915"/>
    <cellStyle name="Percent 7" xfId="5916"/>
    <cellStyle name="Percent 7 2" xfId="5917"/>
    <cellStyle name="Percent 7 3" xfId="5918"/>
    <cellStyle name="Percent 7 3 2" xfId="5919"/>
    <cellStyle name="Percent 7 4" xfId="5920"/>
    <cellStyle name="Percent 7 5" xfId="5921"/>
    <cellStyle name="Percent 7 6" xfId="5922"/>
    <cellStyle name="Percent 70" xfId="5923"/>
    <cellStyle name="Percent 8" xfId="5924"/>
    <cellStyle name="Percent 9" xfId="5925"/>
    <cellStyle name="Percent 9 2" xfId="5926"/>
    <cellStyle name="Processing" xfId="5927"/>
    <cellStyle name="Processing 2" xfId="5928"/>
    <cellStyle name="PSChar" xfId="5929"/>
    <cellStyle name="PSChar 2" xfId="5930"/>
    <cellStyle name="PSDate" xfId="5931"/>
    <cellStyle name="PSDate 2" xfId="5932"/>
    <cellStyle name="PSDec" xfId="5933"/>
    <cellStyle name="PSDec 2" xfId="5934"/>
    <cellStyle name="PSHeading" xfId="5935"/>
    <cellStyle name="PSHeading 2" xfId="5936"/>
    <cellStyle name="PSInt" xfId="5937"/>
    <cellStyle name="PSInt 2" xfId="5938"/>
    <cellStyle name="PSSpacer" xfId="5939"/>
    <cellStyle name="PSSpacer 2" xfId="5940"/>
    <cellStyle name="purple - Style8" xfId="5941"/>
    <cellStyle name="purple - Style8 2" xfId="5942"/>
    <cellStyle name="RED" xfId="5943"/>
    <cellStyle name="Red - Style7" xfId="5944"/>
    <cellStyle name="Red - Style7 2" xfId="5945"/>
    <cellStyle name="RED_04 07E Wild Horse Wind Expansion (C) (2)" xfId="5946"/>
    <cellStyle name="Report" xfId="5947"/>
    <cellStyle name="Report - Style5" xfId="5948"/>
    <cellStyle name="Report - Style6" xfId="5949"/>
    <cellStyle name="Report - Style7" xfId="5950"/>
    <cellStyle name="Report - Style8" xfId="5951"/>
    <cellStyle name="Report 2" xfId="5952"/>
    <cellStyle name="Report Bar" xfId="5953"/>
    <cellStyle name="Report Bar 2" xfId="5954"/>
    <cellStyle name="Report Heading" xfId="7"/>
    <cellStyle name="Report Heading 2" xfId="5955"/>
    <cellStyle name="Report Percent" xfId="5956"/>
    <cellStyle name="Report Percent 2" xfId="5957"/>
    <cellStyle name="Report Percent 2 2" xfId="5958"/>
    <cellStyle name="Report Percent 3" xfId="5959"/>
    <cellStyle name="Report Percent 3 2" xfId="5960"/>
    <cellStyle name="Report Percent 3 3" xfId="5961"/>
    <cellStyle name="Report Percent 3 4" xfId="5962"/>
    <cellStyle name="Report Percent 4" xfId="5963"/>
    <cellStyle name="Report Unit Cost" xfId="5964"/>
    <cellStyle name="Report Unit Cost 2" xfId="5965"/>
    <cellStyle name="Report Unit Cost 2 2" xfId="5966"/>
    <cellStyle name="Report Unit Cost 3" xfId="5967"/>
    <cellStyle name="Report Unit Cost 3 2" xfId="5968"/>
    <cellStyle name="Report Unit Cost 3 3" xfId="5969"/>
    <cellStyle name="Report Unit Cost 3 4" xfId="5970"/>
    <cellStyle name="Report Unit Cost 4" xfId="5971"/>
    <cellStyle name="Report_Adj Bench DR 3 for Initial Briefs (Electric)" xfId="5972"/>
    <cellStyle name="Reports" xfId="5973"/>
    <cellStyle name="Reports 2" xfId="5974"/>
    <cellStyle name="Reports Total" xfId="5975"/>
    <cellStyle name="Reports Total 2" xfId="5976"/>
    <cellStyle name="Reports Unit Cost Total" xfId="5977"/>
    <cellStyle name="Reports_16.37E Wild Horse Expansion DeferralRevwrkingfile SF" xfId="5978"/>
    <cellStyle name="RevList" xfId="5979"/>
    <cellStyle name="round100" xfId="5980"/>
    <cellStyle name="round100 2" xfId="5981"/>
    <cellStyle name="round100 2 2" xfId="5982"/>
    <cellStyle name="round100 3" xfId="5983"/>
    <cellStyle name="round100 3 2" xfId="5984"/>
    <cellStyle name="round100 3 3" xfId="5985"/>
    <cellStyle name="round100 3 4" xfId="5986"/>
    <cellStyle name="round100 4" xfId="5987"/>
    <cellStyle name="SAPBEXaggData" xfId="5988"/>
    <cellStyle name="SAPBEXaggDataEmph" xfId="5989"/>
    <cellStyle name="SAPBEXaggItem" xfId="5990"/>
    <cellStyle name="SAPBEXaggItemX" xfId="5991"/>
    <cellStyle name="SAPBEXchaText" xfId="5992"/>
    <cellStyle name="SAPBEXchaText 2" xfId="5993"/>
    <cellStyle name="SAPBEXchaText 2 2" xfId="5994"/>
    <cellStyle name="SAPBEXchaText 3" xfId="5995"/>
    <cellStyle name="SAPBEXchaText 3 2" xfId="5996"/>
    <cellStyle name="SAPBEXchaText 3 3" xfId="5997"/>
    <cellStyle name="SAPBEXchaText 3 4" xfId="5998"/>
    <cellStyle name="SAPBEXchaText 4" xfId="5999"/>
    <cellStyle name="SAPBEXexcBad7" xfId="6000"/>
    <cellStyle name="SAPBEXexcBad8" xfId="6001"/>
    <cellStyle name="SAPBEXexcBad9" xfId="6002"/>
    <cellStyle name="SAPBEXexcCritical4" xfId="6003"/>
    <cellStyle name="SAPBEXexcCritical5" xfId="6004"/>
    <cellStyle name="SAPBEXexcCritical6" xfId="6005"/>
    <cellStyle name="SAPBEXexcGood1" xfId="6006"/>
    <cellStyle name="SAPBEXexcGood2" xfId="6007"/>
    <cellStyle name="SAPBEXexcGood3" xfId="6008"/>
    <cellStyle name="SAPBEXfilterDrill" xfId="6009"/>
    <cellStyle name="SAPBEXfilterItem" xfId="6010"/>
    <cellStyle name="SAPBEXfilterText" xfId="6011"/>
    <cellStyle name="SAPBEXformats" xfId="6012"/>
    <cellStyle name="SAPBEXformats 2" xfId="6013"/>
    <cellStyle name="SAPBEXheaderItem" xfId="6014"/>
    <cellStyle name="SAPBEXheaderText" xfId="6015"/>
    <cellStyle name="SAPBEXHLevel0" xfId="6016"/>
    <cellStyle name="SAPBEXHLevel0 2" xfId="6017"/>
    <cellStyle name="SAPBEXHLevel0X" xfId="6018"/>
    <cellStyle name="SAPBEXHLevel0X 2" xfId="6019"/>
    <cellStyle name="SAPBEXHLevel0X 2 2" xfId="6020"/>
    <cellStyle name="SAPBEXHLevel0X 3" xfId="6021"/>
    <cellStyle name="SAPBEXHLevel0X 3 2" xfId="6022"/>
    <cellStyle name="SAPBEXHLevel0X 3 3" xfId="6023"/>
    <cellStyle name="SAPBEXHLevel0X 3 4" xfId="6024"/>
    <cellStyle name="SAPBEXHLevel0X 4" xfId="6025"/>
    <cellStyle name="SAPBEXHLevel1" xfId="6026"/>
    <cellStyle name="SAPBEXHLevel1 2" xfId="6027"/>
    <cellStyle name="SAPBEXHLevel1X" xfId="6028"/>
    <cellStyle name="SAPBEXHLevel1X 2" xfId="6029"/>
    <cellStyle name="SAPBEXHLevel2" xfId="6030"/>
    <cellStyle name="SAPBEXHLevel2 2" xfId="6031"/>
    <cellStyle name="SAPBEXHLevel2X" xfId="6032"/>
    <cellStyle name="SAPBEXHLevel2X 2" xfId="6033"/>
    <cellStyle name="SAPBEXHLevel3" xfId="6034"/>
    <cellStyle name="SAPBEXHLevel3 2" xfId="6035"/>
    <cellStyle name="SAPBEXHLevel3X" xfId="6036"/>
    <cellStyle name="SAPBEXHLevel3X 2" xfId="6037"/>
    <cellStyle name="SAPBEXinputData" xfId="6038"/>
    <cellStyle name="SAPBEXinputData 2" xfId="6039"/>
    <cellStyle name="SAPBEXItemHeader" xfId="6040"/>
    <cellStyle name="SAPBEXresData" xfId="6041"/>
    <cellStyle name="SAPBEXresDataEmph" xfId="6042"/>
    <cellStyle name="SAPBEXresItem" xfId="6043"/>
    <cellStyle name="SAPBEXresItemX" xfId="6044"/>
    <cellStyle name="SAPBEXstdData" xfId="6045"/>
    <cellStyle name="SAPBEXstdDataEmph" xfId="6046"/>
    <cellStyle name="SAPBEXstdItem" xfId="6047"/>
    <cellStyle name="SAPBEXstdItem 2" xfId="6048"/>
    <cellStyle name="SAPBEXstdItem 2 2" xfId="6049"/>
    <cellStyle name="SAPBEXstdItem 3" xfId="6050"/>
    <cellStyle name="SAPBEXstdItem 3 2" xfId="6051"/>
    <cellStyle name="SAPBEXstdItem 3 3" xfId="6052"/>
    <cellStyle name="SAPBEXstdItem 3 4" xfId="6053"/>
    <cellStyle name="SAPBEXstdItem 4" xfId="6054"/>
    <cellStyle name="SAPBEXstdItemX" xfId="6055"/>
    <cellStyle name="SAPBEXstdItemX 2" xfId="6056"/>
    <cellStyle name="SAPBEXstdItemX 2 2" xfId="6057"/>
    <cellStyle name="SAPBEXstdItemX 3" xfId="6058"/>
    <cellStyle name="SAPBEXstdItemX 3 2" xfId="6059"/>
    <cellStyle name="SAPBEXstdItemX 3 3" xfId="6060"/>
    <cellStyle name="SAPBEXstdItemX 3 4" xfId="6061"/>
    <cellStyle name="SAPBEXstdItemX 4" xfId="6062"/>
    <cellStyle name="SAPBEXtitle" xfId="6063"/>
    <cellStyle name="SAPBEXunassignedItem" xfId="6064"/>
    <cellStyle name="SAPBEXundefined" xfId="6065"/>
    <cellStyle name="shade" xfId="6066"/>
    <cellStyle name="shade 2" xfId="6067"/>
    <cellStyle name="shade 2 2" xfId="6068"/>
    <cellStyle name="shade 3" xfId="6069"/>
    <cellStyle name="shade 3 2" xfId="6070"/>
    <cellStyle name="shade 3 3" xfId="6071"/>
    <cellStyle name="shade 3 4" xfId="6072"/>
    <cellStyle name="shade 4" xfId="6073"/>
    <cellStyle name="Sheet Title" xfId="6074"/>
    <cellStyle name="StmtTtl1" xfId="6075"/>
    <cellStyle name="StmtTtl1 2" xfId="6076"/>
    <cellStyle name="StmtTtl1 2 2" xfId="6077"/>
    <cellStyle name="StmtTtl1 2 3" xfId="6078"/>
    <cellStyle name="StmtTtl1 3" xfId="6079"/>
    <cellStyle name="StmtTtl1 3 2" xfId="6080"/>
    <cellStyle name="StmtTtl1 3 3" xfId="6081"/>
    <cellStyle name="StmtTtl1 4" xfId="6082"/>
    <cellStyle name="StmtTtl1 4 2" xfId="6083"/>
    <cellStyle name="StmtTtl1 4 3" xfId="6084"/>
    <cellStyle name="StmtTtl1 5" xfId="6085"/>
    <cellStyle name="StmtTtl1_(C) WHE Proforma with ITC cash grant 10 Yr Amort_for deferral_102809" xfId="6086"/>
    <cellStyle name="StmtTtl2" xfId="6087"/>
    <cellStyle name="STYL1 - Style1" xfId="6088"/>
    <cellStyle name="Style 1" xfId="6089"/>
    <cellStyle name="Style 1 2" xfId="6090"/>
    <cellStyle name="Style 1 2 2" xfId="6091"/>
    <cellStyle name="Style 1 3" xfId="6092"/>
    <cellStyle name="Style 1 3 2" xfId="6093"/>
    <cellStyle name="Style 1 3 2 2" xfId="6094"/>
    <cellStyle name="Style 1 3 2 3" xfId="6095"/>
    <cellStyle name="Style 1 3 3" xfId="6096"/>
    <cellStyle name="Style 1 3 4" xfId="6097"/>
    <cellStyle name="Style 1 3 5" xfId="6098"/>
    <cellStyle name="Style 1 4" xfId="6099"/>
    <cellStyle name="Style 1 4 2" xfId="6100"/>
    <cellStyle name="Style 1 5" xfId="6101"/>
    <cellStyle name="Style 1 5 2" xfId="6102"/>
    <cellStyle name="Style 1 6" xfId="6103"/>
    <cellStyle name="Style 1 6 2" xfId="6104"/>
    <cellStyle name="Style 1_04.07E Wild Horse Wind Expansion" xfId="6105"/>
    <cellStyle name="Subtotal" xfId="6106"/>
    <cellStyle name="Sub-total" xfId="6107"/>
    <cellStyle name="taples Plaza" xfId="6108"/>
    <cellStyle name="Test" xfId="6109"/>
    <cellStyle name="Tickmark" xfId="6110"/>
    <cellStyle name="Title 10" xfId="6111"/>
    <cellStyle name="Title 11" xfId="6112"/>
    <cellStyle name="Title 12" xfId="6113"/>
    <cellStyle name="Title 13" xfId="6114"/>
    <cellStyle name="Title 14" xfId="6115"/>
    <cellStyle name="Title 15" xfId="6116"/>
    <cellStyle name="Title 16" xfId="6117"/>
    <cellStyle name="Title 17" xfId="6118"/>
    <cellStyle name="Title 18" xfId="6119"/>
    <cellStyle name="Title 19" xfId="6120"/>
    <cellStyle name="Title 2" xfId="6121"/>
    <cellStyle name="Title 2 2" xfId="6122"/>
    <cellStyle name="Title 20" xfId="6123"/>
    <cellStyle name="Title 21" xfId="6124"/>
    <cellStyle name="Title 22" xfId="6125"/>
    <cellStyle name="Title 23" xfId="6126"/>
    <cellStyle name="Title 24" xfId="6127"/>
    <cellStyle name="Title 25" xfId="6128"/>
    <cellStyle name="Title 26" xfId="6129"/>
    <cellStyle name="Title 27" xfId="6130"/>
    <cellStyle name="Title 28" xfId="6131"/>
    <cellStyle name="Title 29" xfId="6132"/>
    <cellStyle name="Title 3" xfId="6133"/>
    <cellStyle name="Title 3 2" xfId="6134"/>
    <cellStyle name="Title 30" xfId="6135"/>
    <cellStyle name="Title 31" xfId="6136"/>
    <cellStyle name="Title 32" xfId="6137"/>
    <cellStyle name="Title 33" xfId="6138"/>
    <cellStyle name="Title 34" xfId="6139"/>
    <cellStyle name="Title 35" xfId="6140"/>
    <cellStyle name="Title 36" xfId="6141"/>
    <cellStyle name="Title 37" xfId="6142"/>
    <cellStyle name="Title 38" xfId="6143"/>
    <cellStyle name="Title 39" xfId="6144"/>
    <cellStyle name="Title 4" xfId="6145"/>
    <cellStyle name="Title 40" xfId="6146"/>
    <cellStyle name="Title 41" xfId="6147"/>
    <cellStyle name="Title 42" xfId="6148"/>
    <cellStyle name="Title 43" xfId="6149"/>
    <cellStyle name="Title 44" xfId="6150"/>
    <cellStyle name="Title 45" xfId="6151"/>
    <cellStyle name="Title 46" xfId="6152"/>
    <cellStyle name="Title 47" xfId="6153"/>
    <cellStyle name="Title 48" xfId="6154"/>
    <cellStyle name="Title 49" xfId="6155"/>
    <cellStyle name="Title 5" xfId="6156"/>
    <cellStyle name="Title 50" xfId="6157"/>
    <cellStyle name="Title 51" xfId="6158"/>
    <cellStyle name="Title 52" xfId="6159"/>
    <cellStyle name="Title 53" xfId="6160"/>
    <cellStyle name="Title 54" xfId="6161"/>
    <cellStyle name="Title 55" xfId="6162"/>
    <cellStyle name="Title 56" xfId="6163"/>
    <cellStyle name="Title 57" xfId="6164"/>
    <cellStyle name="Title 58" xfId="6165"/>
    <cellStyle name="Title 59" xfId="6166"/>
    <cellStyle name="Title 6" xfId="6167"/>
    <cellStyle name="Title 60" xfId="6168"/>
    <cellStyle name="Title 61" xfId="6169"/>
    <cellStyle name="Title 62" xfId="6170"/>
    <cellStyle name="Title 63" xfId="6171"/>
    <cellStyle name="Title 64" xfId="6172"/>
    <cellStyle name="Title 7" xfId="6173"/>
    <cellStyle name="Title 8" xfId="6174"/>
    <cellStyle name="Title 9" xfId="6175"/>
    <cellStyle name="Title: - Style3" xfId="6176"/>
    <cellStyle name="Title: - Style4" xfId="6177"/>
    <cellStyle name="Title: Major" xfId="6178"/>
    <cellStyle name="Title: Major 2" xfId="6179"/>
    <cellStyle name="Title: Minor" xfId="6180"/>
    <cellStyle name="Title: Minor 2" xfId="6181"/>
    <cellStyle name="Title: Worksheet" xfId="6182"/>
    <cellStyle name="Total 10" xfId="6183"/>
    <cellStyle name="Total 11" xfId="6184"/>
    <cellStyle name="Total 12" xfId="6185"/>
    <cellStyle name="Total 13" xfId="6186"/>
    <cellStyle name="Total 14" xfId="6187"/>
    <cellStyle name="Total 15" xfId="6188"/>
    <cellStyle name="Total 16" xfId="6189"/>
    <cellStyle name="Total 17" xfId="6190"/>
    <cellStyle name="Total 18" xfId="6191"/>
    <cellStyle name="Total 19" xfId="6192"/>
    <cellStyle name="Total 2" xfId="6193"/>
    <cellStyle name="Total 2 2" xfId="6194"/>
    <cellStyle name="Total 2 3" xfId="6195"/>
    <cellStyle name="Total 2 3 2" xfId="6196"/>
    <cellStyle name="Total 20" xfId="6197"/>
    <cellStyle name="Total 21" xfId="6198"/>
    <cellStyle name="Total 22" xfId="6199"/>
    <cellStyle name="Total 23" xfId="6200"/>
    <cellStyle name="Total 24" xfId="6201"/>
    <cellStyle name="Total 25" xfId="6202"/>
    <cellStyle name="Total 26" xfId="6203"/>
    <cellStyle name="Total 27" xfId="6204"/>
    <cellStyle name="Total 28" xfId="6205"/>
    <cellStyle name="Total 29" xfId="6206"/>
    <cellStyle name="Total 3" xfId="6207"/>
    <cellStyle name="Total 3 2" xfId="6208"/>
    <cellStyle name="Total 30" xfId="6209"/>
    <cellStyle name="Total 31" xfId="6210"/>
    <cellStyle name="Total 32" xfId="6211"/>
    <cellStyle name="Total 33" xfId="6212"/>
    <cellStyle name="Total 34" xfId="6213"/>
    <cellStyle name="Total 35" xfId="6214"/>
    <cellStyle name="Total 36" xfId="6215"/>
    <cellStyle name="Total 37" xfId="6216"/>
    <cellStyle name="Total 38" xfId="6217"/>
    <cellStyle name="Total 39" xfId="6218"/>
    <cellStyle name="Total 4" xfId="6219"/>
    <cellStyle name="Total 40" xfId="6220"/>
    <cellStyle name="Total 41" xfId="6221"/>
    <cellStyle name="Total 42" xfId="6222"/>
    <cellStyle name="Total 43" xfId="6223"/>
    <cellStyle name="Total 44" xfId="6224"/>
    <cellStyle name="Total 45" xfId="6225"/>
    <cellStyle name="Total 46" xfId="6226"/>
    <cellStyle name="Total 47" xfId="6227"/>
    <cellStyle name="Total 48" xfId="6228"/>
    <cellStyle name="Total 49" xfId="6229"/>
    <cellStyle name="Total 5" xfId="6230"/>
    <cellStyle name="Total 50" xfId="6231"/>
    <cellStyle name="Total 51" xfId="6232"/>
    <cellStyle name="Total 52" xfId="6233"/>
    <cellStyle name="Total 53" xfId="6234"/>
    <cellStyle name="Total 54" xfId="6235"/>
    <cellStyle name="Total 55" xfId="6236"/>
    <cellStyle name="Total 56" xfId="6237"/>
    <cellStyle name="Total 57" xfId="6238"/>
    <cellStyle name="Total 58" xfId="6239"/>
    <cellStyle name="Total 59" xfId="6240"/>
    <cellStyle name="Total 6" xfId="6241"/>
    <cellStyle name="Total 60" xfId="6242"/>
    <cellStyle name="Total 61" xfId="6243"/>
    <cellStyle name="Total 62" xfId="6244"/>
    <cellStyle name="Total 63" xfId="6245"/>
    <cellStyle name="Total 64" xfId="6246"/>
    <cellStyle name="Total 65" xfId="6247"/>
    <cellStyle name="Total 66" xfId="6248"/>
    <cellStyle name="Total 7" xfId="6249"/>
    <cellStyle name="Total 8" xfId="6250"/>
    <cellStyle name="Total 9" xfId="6251"/>
    <cellStyle name="Total4 - Style4" xfId="6252"/>
    <cellStyle name="Total4 - Style4 2" xfId="6253"/>
    <cellStyle name="Warning Text 10" xfId="6254"/>
    <cellStyle name="Warning Text 11" xfId="6255"/>
    <cellStyle name="Warning Text 12" xfId="6256"/>
    <cellStyle name="Warning Text 13" xfId="6257"/>
    <cellStyle name="Warning Text 14" xfId="6258"/>
    <cellStyle name="Warning Text 15" xfId="6259"/>
    <cellStyle name="Warning Text 16" xfId="6260"/>
    <cellStyle name="Warning Text 17" xfId="6261"/>
    <cellStyle name="Warning Text 18" xfId="6262"/>
    <cellStyle name="Warning Text 19" xfId="6263"/>
    <cellStyle name="Warning Text 2" xfId="6264"/>
    <cellStyle name="Warning Text 2 2" xfId="6265"/>
    <cellStyle name="Warning Text 20" xfId="6266"/>
    <cellStyle name="Warning Text 21" xfId="6267"/>
    <cellStyle name="Warning Text 22" xfId="6268"/>
    <cellStyle name="Warning Text 23" xfId="6269"/>
    <cellStyle name="Warning Text 24" xfId="6270"/>
    <cellStyle name="Warning Text 25" xfId="6271"/>
    <cellStyle name="Warning Text 26" xfId="6272"/>
    <cellStyle name="Warning Text 27" xfId="6273"/>
    <cellStyle name="Warning Text 28" xfId="6274"/>
    <cellStyle name="Warning Text 29" xfId="6275"/>
    <cellStyle name="Warning Text 3" xfId="6276"/>
    <cellStyle name="Warning Text 30" xfId="6277"/>
    <cellStyle name="Warning Text 31" xfId="6278"/>
    <cellStyle name="Warning Text 32" xfId="6279"/>
    <cellStyle name="Warning Text 33" xfId="6280"/>
    <cellStyle name="Warning Text 34" xfId="6281"/>
    <cellStyle name="Warning Text 35" xfId="6282"/>
    <cellStyle name="Warning Text 36" xfId="6283"/>
    <cellStyle name="Warning Text 37" xfId="6284"/>
    <cellStyle name="Warning Text 38" xfId="6285"/>
    <cellStyle name="Warning Text 39" xfId="6286"/>
    <cellStyle name="Warning Text 4" xfId="6287"/>
    <cellStyle name="Warning Text 40" xfId="6288"/>
    <cellStyle name="Warning Text 41" xfId="6289"/>
    <cellStyle name="Warning Text 42" xfId="6290"/>
    <cellStyle name="Warning Text 43" xfId="6291"/>
    <cellStyle name="Warning Text 44" xfId="6292"/>
    <cellStyle name="Warning Text 45" xfId="6293"/>
    <cellStyle name="Warning Text 46" xfId="6294"/>
    <cellStyle name="Warning Text 47" xfId="6295"/>
    <cellStyle name="Warning Text 48" xfId="6296"/>
    <cellStyle name="Warning Text 49" xfId="6297"/>
    <cellStyle name="Warning Text 5" xfId="6298"/>
    <cellStyle name="Warning Text 50" xfId="6299"/>
    <cellStyle name="Warning Text 51" xfId="6300"/>
    <cellStyle name="Warning Text 52" xfId="6301"/>
    <cellStyle name="Warning Text 53" xfId="6302"/>
    <cellStyle name="Warning Text 54" xfId="6303"/>
    <cellStyle name="Warning Text 55" xfId="6304"/>
    <cellStyle name="Warning Text 56" xfId="6305"/>
    <cellStyle name="Warning Text 57" xfId="6306"/>
    <cellStyle name="Warning Text 58" xfId="6307"/>
    <cellStyle name="Warning Text 59" xfId="6308"/>
    <cellStyle name="Warning Text 6" xfId="6309"/>
    <cellStyle name="Warning Text 60" xfId="6310"/>
    <cellStyle name="Warning Text 61" xfId="6311"/>
    <cellStyle name="Warning Text 62" xfId="6312"/>
    <cellStyle name="Warning Text 63" xfId="6313"/>
    <cellStyle name="Warning Text 64" xfId="6314"/>
    <cellStyle name="Warning Text 7" xfId="6315"/>
    <cellStyle name="Warning Text 8" xfId="6316"/>
    <cellStyle name="Warning Text 9" xfId="63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1%20JAP-15%20JAP-17%20JAP-19%20JAP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ate Impact"/>
      <sheetName val="Rate Impact Rev"/>
      <sheetName val="Residential Interest Calcs"/>
      <sheetName val="Non-Res Interest Calcs"/>
      <sheetName val="2013 ERF Margin Rate"/>
      <sheetName val="2013 ERF - Rate Design"/>
      <sheetName val="2013 ERF Revenue"/>
      <sheetName val="2013 ERF Vol &amp; Rev"/>
      <sheetName val="Forecasted BSC"/>
      <sheetName val="Weather Adj"/>
      <sheetName val="UG-130138 Customers"/>
      <sheetName val="Gas - Customers"/>
      <sheetName val="Gas - Sales by Customer Sched"/>
      <sheetName val="Gas - Revenue"/>
      <sheetName val="PGA Calc Recovery"/>
      <sheetName val="2011 GRC Margin Rate"/>
      <sheetName val="2011 GRC - Rate Design Res"/>
      <sheetName val="2011 GRC - Rate Design C&amp;I"/>
      <sheetName val="2011 GRC - Rate Design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69"/>
  <sheetViews>
    <sheetView tabSelected="1" zoomScale="90" zoomScaleNormal="90" workbookViewId="0">
      <pane xSplit="3" ySplit="9" topLeftCell="D10" activePane="bottomRight" state="frozen"/>
      <selection sqref="A1:O1"/>
      <selection pane="topRight" sqref="A1:O1"/>
      <selection pane="bottomLeft" sqref="A1:O1"/>
      <selection pane="bottomRight" activeCell="D10" sqref="D10"/>
    </sheetView>
  </sheetViews>
  <sheetFormatPr defaultRowHeight="12.75"/>
  <cols>
    <col min="1" max="1" width="5.85546875" style="1" customWidth="1"/>
    <col min="2" max="2" width="45.140625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6" width="12.7109375" style="1" bestFit="1" customWidth="1"/>
    <col min="17" max="17" width="13.85546875" style="1" bestFit="1" customWidth="1"/>
    <col min="18" max="16384" width="9.140625" style="1"/>
  </cols>
  <sheetData>
    <row r="1" spans="1:17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>
      <c r="A6" s="4"/>
      <c r="B6" s="4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</row>
    <row r="7" spans="1:17">
      <c r="A7" s="4"/>
      <c r="B7" s="4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</row>
    <row r="8" spans="1:17" ht="25.5">
      <c r="A8" s="24" t="s">
        <v>49</v>
      </c>
      <c r="B8" s="27"/>
      <c r="C8" s="26" t="s">
        <v>48</v>
      </c>
      <c r="D8" s="25" t="s">
        <v>47</v>
      </c>
      <c r="E8" s="25" t="s">
        <v>46</v>
      </c>
      <c r="F8" s="25" t="s">
        <v>45</v>
      </c>
      <c r="G8" s="25" t="s">
        <v>44</v>
      </c>
      <c r="H8" s="25" t="s">
        <v>43</v>
      </c>
      <c r="I8" s="25" t="s">
        <v>42</v>
      </c>
      <c r="J8" s="25" t="s">
        <v>41</v>
      </c>
      <c r="K8" s="25" t="s">
        <v>40</v>
      </c>
      <c r="L8" s="25" t="s">
        <v>39</v>
      </c>
      <c r="M8" s="25" t="s">
        <v>38</v>
      </c>
      <c r="N8" s="25" t="s">
        <v>37</v>
      </c>
      <c r="O8" s="25" t="s">
        <v>36</v>
      </c>
      <c r="P8" s="24" t="s">
        <v>35</v>
      </c>
    </row>
    <row r="9" spans="1:17">
      <c r="A9" s="4"/>
      <c r="B9" s="5" t="s">
        <v>34</v>
      </c>
      <c r="C9" s="5" t="s">
        <v>33</v>
      </c>
      <c r="D9" s="5" t="s">
        <v>32</v>
      </c>
      <c r="E9" s="5" t="s">
        <v>31</v>
      </c>
      <c r="F9" s="5" t="s">
        <v>30</v>
      </c>
      <c r="G9" s="5" t="s">
        <v>29</v>
      </c>
      <c r="H9" s="5" t="s">
        <v>28</v>
      </c>
      <c r="I9" s="5" t="s">
        <v>27</v>
      </c>
      <c r="J9" s="5" t="s">
        <v>26</v>
      </c>
      <c r="K9" s="5" t="s">
        <v>25</v>
      </c>
      <c r="L9" s="5" t="s">
        <v>24</v>
      </c>
      <c r="M9" s="5" t="s">
        <v>23</v>
      </c>
      <c r="N9" s="5" t="s">
        <v>22</v>
      </c>
      <c r="O9" s="5" t="s">
        <v>21</v>
      </c>
      <c r="P9" s="5" t="s">
        <v>20</v>
      </c>
    </row>
    <row r="10" spans="1:17">
      <c r="A10" s="5">
        <v>1</v>
      </c>
      <c r="B10" s="23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</row>
    <row r="11" spans="1:17">
      <c r="A11" s="5">
        <f>A10+1</f>
        <v>2</v>
      </c>
      <c r="B11" s="12" t="s">
        <v>19</v>
      </c>
      <c r="C11" s="5"/>
      <c r="D11" s="4"/>
      <c r="E11" s="4"/>
      <c r="F11" s="4"/>
      <c r="G11" s="4"/>
      <c r="H11" s="22"/>
      <c r="I11" s="22"/>
      <c r="J11" s="4"/>
      <c r="K11" s="4"/>
      <c r="L11" s="4"/>
      <c r="M11" s="4"/>
      <c r="N11" s="4"/>
      <c r="O11" s="4"/>
      <c r="P11" s="11"/>
    </row>
    <row r="12" spans="1:17">
      <c r="A12" s="5">
        <f>A11+1</f>
        <v>3</v>
      </c>
      <c r="B12" s="10" t="s">
        <v>12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1"/>
    </row>
    <row r="13" spans="1:17">
      <c r="A13" s="5">
        <f>A12+1</f>
        <v>4</v>
      </c>
      <c r="B13" s="4" t="s">
        <v>17</v>
      </c>
      <c r="C13" s="5" t="s">
        <v>16</v>
      </c>
      <c r="D13" s="17">
        <v>82909423.153419286</v>
      </c>
      <c r="E13" s="17">
        <v>76920930.605417892</v>
      </c>
      <c r="F13" s="17">
        <v>65310361.330623776</v>
      </c>
      <c r="G13" s="17">
        <v>46709364.393084884</v>
      </c>
      <c r="H13" s="17">
        <v>29241746.40799373</v>
      </c>
      <c r="I13" s="17">
        <v>18879747.050347224</v>
      </c>
      <c r="J13" s="17">
        <v>14919651.816531396</v>
      </c>
      <c r="K13" s="17">
        <v>13782268.58293725</v>
      </c>
      <c r="L13" s="17">
        <v>19093378.555394452</v>
      </c>
      <c r="M13" s="17">
        <v>39965906.109367944</v>
      </c>
      <c r="N13" s="17">
        <v>67290740.72704953</v>
      </c>
      <c r="O13" s="17">
        <v>84664518.086575538</v>
      </c>
      <c r="P13" s="16">
        <f>SUM(D13:O13)</f>
        <v>559688036.81874299</v>
      </c>
      <c r="Q13" s="15"/>
    </row>
    <row r="14" spans="1:17">
      <c r="A14" s="5">
        <f>A13+1</f>
        <v>5</v>
      </c>
      <c r="B14" s="4" t="s">
        <v>15</v>
      </c>
      <c r="C14" s="21" t="s">
        <v>18</v>
      </c>
      <c r="D14" s="20">
        <f>D13/$P13</f>
        <v>0.14813506399864287</v>
      </c>
      <c r="E14" s="20">
        <f>E13/$P13</f>
        <v>0.13743536674936829</v>
      </c>
      <c r="F14" s="20">
        <f>F13/$P13</f>
        <v>0.1166906509237659</v>
      </c>
      <c r="G14" s="20">
        <f>G13/$P13</f>
        <v>8.3456070740014557E-2</v>
      </c>
      <c r="H14" s="20">
        <f>H13/$P13</f>
        <v>5.2246509634551609E-2</v>
      </c>
      <c r="I14" s="20">
        <f>I13/$P13</f>
        <v>3.3732625692089784E-2</v>
      </c>
      <c r="J14" s="20">
        <f>J13/$P13</f>
        <v>2.665708543876413E-2</v>
      </c>
      <c r="K14" s="20">
        <f>K13/$P13</f>
        <v>2.4624911872827268E-2</v>
      </c>
      <c r="L14" s="20">
        <f>L13/$P13</f>
        <v>3.4114323157451928E-2</v>
      </c>
      <c r="M14" s="20">
        <f>M13/$P13</f>
        <v>7.1407468947404087E-2</v>
      </c>
      <c r="N14" s="20">
        <f>N13/$P13</f>
        <v>0.12022901384408521</v>
      </c>
      <c r="O14" s="20">
        <f>O13/$P13</f>
        <v>0.15127090900103418</v>
      </c>
      <c r="P14" s="20">
        <f>SUM(D14:O14)</f>
        <v>0.99999999999999978</v>
      </c>
    </row>
    <row r="15" spans="1:17">
      <c r="A15" s="5">
        <f>A14+1</f>
        <v>6</v>
      </c>
      <c r="B15" s="4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7">
      <c r="A16" s="5">
        <f>A15+1</f>
        <v>7</v>
      </c>
      <c r="B16" s="10" t="s">
        <v>11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7">
      <c r="A17" s="5">
        <f>A16+1</f>
        <v>8</v>
      </c>
      <c r="B17" s="4" t="s">
        <v>17</v>
      </c>
      <c r="C17" s="5" t="s">
        <v>16</v>
      </c>
      <c r="D17" s="17">
        <v>58944315.1304719</v>
      </c>
      <c r="E17" s="17">
        <v>55356697.104481503</v>
      </c>
      <c r="F17" s="17">
        <v>53238118.243660301</v>
      </c>
      <c r="G17" s="17">
        <v>43887463.452638201</v>
      </c>
      <c r="H17" s="17">
        <v>36684340.404447496</v>
      </c>
      <c r="I17" s="17">
        <v>29745132.768336527</v>
      </c>
      <c r="J17" s="17">
        <v>27591556.443996172</v>
      </c>
      <c r="K17" s="17">
        <v>28082412.589556828</v>
      </c>
      <c r="L17" s="17">
        <v>29559794.736060359</v>
      </c>
      <c r="M17" s="17">
        <v>39744438.432542883</v>
      </c>
      <c r="N17" s="17">
        <v>50454741.355431505</v>
      </c>
      <c r="O17" s="17">
        <v>58994569.167245798</v>
      </c>
      <c r="P17" s="16">
        <f>SUM(D17:O17)</f>
        <v>512283579.82886946</v>
      </c>
      <c r="Q17" s="15"/>
    </row>
    <row r="18" spans="1:17">
      <c r="A18" s="5">
        <f>A17+1</f>
        <v>9</v>
      </c>
      <c r="B18" s="4" t="s">
        <v>15</v>
      </c>
      <c r="C18" s="14" t="s">
        <v>14</v>
      </c>
      <c r="D18" s="13">
        <f>D17/$P17</f>
        <v>0.11506188652418355</v>
      </c>
      <c r="E18" s="13">
        <f>E17/$P17</f>
        <v>0.10805869890066289</v>
      </c>
      <c r="F18" s="13">
        <f>F17/$P17</f>
        <v>0.1039231401120542</v>
      </c>
      <c r="G18" s="13">
        <f>G17/$P17</f>
        <v>8.567025214296152E-2</v>
      </c>
      <c r="H18" s="13">
        <f>H17/$P17</f>
        <v>7.1609440257097562E-2</v>
      </c>
      <c r="I18" s="13">
        <f>I17/$P17</f>
        <v>5.8063802822399688E-2</v>
      </c>
      <c r="J18" s="13">
        <f>J17/$P17</f>
        <v>5.385992745114581E-2</v>
      </c>
      <c r="K18" s="13">
        <f>K17/$P17</f>
        <v>5.4818100160340645E-2</v>
      </c>
      <c r="L18" s="13">
        <f>L17/$P17</f>
        <v>5.7702014860470316E-2</v>
      </c>
      <c r="M18" s="13">
        <f>M17/$P17</f>
        <v>7.7582885724777048E-2</v>
      </c>
      <c r="N18" s="13">
        <f>N17/$P17</f>
        <v>9.8489866437425397E-2</v>
      </c>
      <c r="O18" s="13">
        <f>O17/$P17</f>
        <v>0.11515998460648141</v>
      </c>
      <c r="P18" s="13">
        <f>SUM(D18:O18)</f>
        <v>1</v>
      </c>
    </row>
    <row r="19" spans="1:17">
      <c r="A19" s="5">
        <f>A18+1</f>
        <v>10</v>
      </c>
      <c r="B19" s="4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>
      <c r="A20" s="5">
        <f>A19+1</f>
        <v>11</v>
      </c>
      <c r="B20" s="12" t="s">
        <v>13</v>
      </c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>
      <c r="A21" s="5">
        <f>A20+1</f>
        <v>12</v>
      </c>
      <c r="B21" s="10" t="s">
        <v>12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>
      <c r="A22" s="5">
        <f>A21+1</f>
        <v>13</v>
      </c>
      <c r="B22" s="4" t="s">
        <v>10</v>
      </c>
      <c r="C22" s="5" t="s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>
        <v>298.55999999999995</v>
      </c>
    </row>
    <row r="23" spans="1:17">
      <c r="A23" s="5">
        <f>A22+1</f>
        <v>14</v>
      </c>
      <c r="B23" s="4" t="s">
        <v>9</v>
      </c>
      <c r="C23" s="5" t="str">
        <f>"("&amp;A$14&amp;") x ("&amp;A22&amp;")"</f>
        <v>(5) x (13)</v>
      </c>
      <c r="D23" s="8">
        <f>$P22*D$14</f>
        <v>44.227204707434808</v>
      </c>
      <c r="E23" s="8">
        <f>$P22*E$14</f>
        <v>41.032703096691392</v>
      </c>
      <c r="F23" s="8">
        <f>$P22*F$14</f>
        <v>34.839160739799539</v>
      </c>
      <c r="G23" s="8">
        <f>$P22*G$14</f>
        <v>24.916644480138743</v>
      </c>
      <c r="H23" s="8">
        <f>$P22*H$14</f>
        <v>15.598717916491726</v>
      </c>
      <c r="I23" s="8">
        <f>$P22*I$14</f>
        <v>10.071212726630323</v>
      </c>
      <c r="J23" s="8">
        <f>$P22*J$14</f>
        <v>7.9587394285974167</v>
      </c>
      <c r="K23" s="8">
        <f>$P22*K$14</f>
        <v>7.3520136887513079</v>
      </c>
      <c r="L23" s="8">
        <f>$P22*L$14</f>
        <v>10.185172321888846</v>
      </c>
      <c r="M23" s="8">
        <f>$P22*M$14</f>
        <v>21.31941392893696</v>
      </c>
      <c r="N23" s="8">
        <f>$P22*N$14</f>
        <v>35.895574373290074</v>
      </c>
      <c r="O23" s="8">
        <f>$P22*O$14</f>
        <v>45.163442591348755</v>
      </c>
      <c r="P23" s="7">
        <f>SUM(D23:O23)</f>
        <v>298.55999999999995</v>
      </c>
    </row>
    <row r="24" spans="1:17">
      <c r="A24" s="5">
        <f>A23+1</f>
        <v>15</v>
      </c>
      <c r="B24" s="4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7">
      <c r="A25" s="5">
        <f>A24+1</f>
        <v>16</v>
      </c>
      <c r="B25" s="4" t="s">
        <v>8</v>
      </c>
      <c r="C25" s="5" t="s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v>307.89</v>
      </c>
    </row>
    <row r="26" spans="1:17">
      <c r="A26" s="5">
        <f>A25+1</f>
        <v>17</v>
      </c>
      <c r="B26" s="4" t="s">
        <v>7</v>
      </c>
      <c r="C26" s="5" t="str">
        <f>"("&amp;A$14&amp;") x ("&amp;A25&amp;")"</f>
        <v>(5) x (16)</v>
      </c>
      <c r="D26" s="8">
        <f>$P25*D$14</f>
        <v>45.609304854542152</v>
      </c>
      <c r="E26" s="8">
        <f>$P25*E$14</f>
        <v>42.314975068462999</v>
      </c>
      <c r="F26" s="8">
        <f>$P25*F$14</f>
        <v>35.927884512918283</v>
      </c>
      <c r="G26" s="8">
        <f>$P25*G$14</f>
        <v>25.695289620143082</v>
      </c>
      <c r="H26" s="8">
        <f>$P25*H$14</f>
        <v>16.086177851382093</v>
      </c>
      <c r="I26" s="8">
        <f>$P25*I$14</f>
        <v>10.385938124337523</v>
      </c>
      <c r="J26" s="8">
        <f>$P25*J$14</f>
        <v>8.207450035741088</v>
      </c>
      <c r="K26" s="8">
        <f>$P25*K$14</f>
        <v>7.5817641165247869</v>
      </c>
      <c r="L26" s="8">
        <f>$P25*L$14</f>
        <v>10.503458956947874</v>
      </c>
      <c r="M26" s="8">
        <f>$P25*M$14</f>
        <v>21.985645614216242</v>
      </c>
      <c r="N26" s="8">
        <f>$P25*N$14</f>
        <v>37.017311072455392</v>
      </c>
      <c r="O26" s="8">
        <f>$P25*O$14</f>
        <v>46.574800172328409</v>
      </c>
      <c r="P26" s="7">
        <f>SUM(D26:O26)</f>
        <v>307.88999999999993</v>
      </c>
    </row>
    <row r="27" spans="1:17">
      <c r="A27" s="5">
        <f>A26+1</f>
        <v>18</v>
      </c>
      <c r="B27" s="4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7">
      <c r="A28" s="5">
        <f>A27+1</f>
        <v>19</v>
      </c>
      <c r="B28" s="4" t="s">
        <v>6</v>
      </c>
      <c r="C28" s="5" t="s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>
        <v>317.42999999999995</v>
      </c>
    </row>
    <row r="29" spans="1:17">
      <c r="A29" s="5">
        <f>A28+1</f>
        <v>20</v>
      </c>
      <c r="B29" s="4" t="s">
        <v>5</v>
      </c>
      <c r="C29" s="5" t="str">
        <f>"("&amp;A$14&amp;") x ("&amp;A28&amp;")"</f>
        <v>(5) x (19)</v>
      </c>
      <c r="D29" s="8">
        <f>$P28*D$14</f>
        <v>47.022513365089203</v>
      </c>
      <c r="E29" s="8">
        <f>$P28*E$14</f>
        <v>43.626108467251967</v>
      </c>
      <c r="F29" s="8">
        <f>$P28*F$14</f>
        <v>37.041113322731007</v>
      </c>
      <c r="G29" s="8">
        <f>$P28*G$14</f>
        <v>26.491460535002815</v>
      </c>
      <c r="H29" s="8">
        <f>$P28*H$14</f>
        <v>16.584609553295714</v>
      </c>
      <c r="I29" s="8">
        <f>$P28*I$14</f>
        <v>10.707747373440059</v>
      </c>
      <c r="J29" s="8">
        <f>$P28*J$14</f>
        <v>8.4617586308268962</v>
      </c>
      <c r="K29" s="8">
        <f>$P28*K$14</f>
        <v>7.8166857757915587</v>
      </c>
      <c r="L29" s="8">
        <f>$P28*L$14</f>
        <v>10.828909599869965</v>
      </c>
      <c r="M29" s="8">
        <f>$P28*M$14</f>
        <v>22.666872867974476</v>
      </c>
      <c r="N29" s="8">
        <f>$P28*N$14</f>
        <v>38.164295864527965</v>
      </c>
      <c r="O29" s="8">
        <f>$P28*O$14</f>
        <v>48.017924644198274</v>
      </c>
      <c r="P29" s="7">
        <f>SUM(D29:O29)</f>
        <v>317.42999999999995</v>
      </c>
    </row>
    <row r="30" spans="1:17">
      <c r="A30" s="5">
        <f>A29+1</f>
        <v>21</v>
      </c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7">
      <c r="A31" s="5">
        <f>A30+1</f>
        <v>22</v>
      </c>
      <c r="B31" s="4" t="s">
        <v>4</v>
      </c>
      <c r="C31" s="5" t="s">
        <v>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v>327.17999999999995</v>
      </c>
    </row>
    <row r="32" spans="1:17">
      <c r="A32" s="5">
        <f>A31+1</f>
        <v>23</v>
      </c>
      <c r="B32" s="4" t="s">
        <v>3</v>
      </c>
      <c r="C32" s="5" t="str">
        <f>"("&amp;A$14&amp;") x ("&amp;A31&amp;")"</f>
        <v>(5) x (22)</v>
      </c>
      <c r="D32" s="8">
        <f>$P31*D$14</f>
        <v>48.466830239075968</v>
      </c>
      <c r="E32" s="8">
        <f>$P31*E$14</f>
        <v>44.96610329305831</v>
      </c>
      <c r="F32" s="8">
        <f>$P31*F$14</f>
        <v>38.17884716923772</v>
      </c>
      <c r="G32" s="8">
        <f>$P31*G$14</f>
        <v>27.305157224717959</v>
      </c>
      <c r="H32" s="8">
        <f>$P31*H$14</f>
        <v>17.094013022232591</v>
      </c>
      <c r="I32" s="8">
        <f>$P31*I$14</f>
        <v>11.036640473937934</v>
      </c>
      <c r="J32" s="8">
        <f>$P31*J$14</f>
        <v>8.7216652138548465</v>
      </c>
      <c r="K32" s="8">
        <f>$P31*K$14</f>
        <v>8.0567786665516241</v>
      </c>
      <c r="L32" s="8">
        <f>$P31*L$14</f>
        <v>11.16152425065512</v>
      </c>
      <c r="M32" s="8">
        <f>$P31*M$14</f>
        <v>23.363095690211665</v>
      </c>
      <c r="N32" s="8">
        <f>$P31*N$14</f>
        <v>39.336528749507792</v>
      </c>
      <c r="O32" s="8">
        <f>$P31*O$14</f>
        <v>49.492816006958357</v>
      </c>
      <c r="P32" s="7">
        <f>SUM(D32:O32)</f>
        <v>327.17999999999989</v>
      </c>
    </row>
    <row r="33" spans="1:16">
      <c r="A33" s="5">
        <f>A32+1</f>
        <v>24</v>
      </c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</row>
    <row r="34" spans="1:16">
      <c r="A34" s="5">
        <f>A33+1</f>
        <v>25</v>
      </c>
      <c r="B34" s="4" t="s">
        <v>2</v>
      </c>
      <c r="C34" s="5" t="s">
        <v>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">
        <v>337.14</v>
      </c>
    </row>
    <row r="35" spans="1:16">
      <c r="A35" s="5">
        <f>A34+1</f>
        <v>26</v>
      </c>
      <c r="B35" s="4" t="s">
        <v>0</v>
      </c>
      <c r="C35" s="5" t="str">
        <f>"("&amp;A$14&amp;") x ("&amp;A34&amp;")"</f>
        <v>(5) x (25)</v>
      </c>
      <c r="D35" s="8">
        <f>$P34*D$14</f>
        <v>49.94225547650246</v>
      </c>
      <c r="E35" s="8">
        <f>$P34*E$14</f>
        <v>46.334959545882022</v>
      </c>
      <c r="F35" s="8">
        <f>$P34*F$14</f>
        <v>39.341086052438435</v>
      </c>
      <c r="G35" s="8">
        <f>$P34*G$14</f>
        <v>28.136379689288507</v>
      </c>
      <c r="H35" s="8">
        <f>$P34*H$14</f>
        <v>17.614388258192729</v>
      </c>
      <c r="I35" s="8">
        <f>$P34*I$14</f>
        <v>11.37261742583115</v>
      </c>
      <c r="J35" s="8">
        <f>$P34*J$14</f>
        <v>8.987169784824939</v>
      </c>
      <c r="K35" s="8">
        <f>$P34*K$14</f>
        <v>8.3020427888049841</v>
      </c>
      <c r="L35" s="8">
        <f>$P34*L$14</f>
        <v>11.501302909303343</v>
      </c>
      <c r="M35" s="8">
        <f>$P34*M$14</f>
        <v>24.074314080927813</v>
      </c>
      <c r="N35" s="8">
        <f>$P34*N$14</f>
        <v>40.534009727394889</v>
      </c>
      <c r="O35" s="8">
        <f>$P34*O$14</f>
        <v>50.999474260608665</v>
      </c>
      <c r="P35" s="7">
        <f>SUM(D35:O35)</f>
        <v>337.13999999999993</v>
      </c>
    </row>
    <row r="36" spans="1:16">
      <c r="A36" s="5">
        <f>A35+1</f>
        <v>27</v>
      </c>
      <c r="B36" s="4"/>
      <c r="C36" s="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"/>
    </row>
    <row r="37" spans="1:16">
      <c r="A37" s="5">
        <f>A36+1</f>
        <v>28</v>
      </c>
      <c r="B37" s="10" t="s">
        <v>11</v>
      </c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"/>
    </row>
    <row r="38" spans="1:16">
      <c r="A38" s="5">
        <f>A37+1</f>
        <v>29</v>
      </c>
      <c r="B38" s="4" t="s">
        <v>10</v>
      </c>
      <c r="C38" s="5" t="s">
        <v>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">
        <v>1638.7299999999998</v>
      </c>
    </row>
    <row r="39" spans="1:16">
      <c r="A39" s="5">
        <f>A38+1</f>
        <v>30</v>
      </c>
      <c r="B39" s="4" t="s">
        <v>9</v>
      </c>
      <c r="C39" s="5" t="str">
        <f>"("&amp;A$18&amp;") x ("&amp;A38&amp;")"</f>
        <v>(9) x (29)</v>
      </c>
      <c r="D39" s="8">
        <f>$P38*D$18</f>
        <v>188.55536530377529</v>
      </c>
      <c r="E39" s="8">
        <f>$P38*E$18</f>
        <v>177.07903164948326</v>
      </c>
      <c r="F39" s="8">
        <f>$P38*F$18</f>
        <v>170.30196739582655</v>
      </c>
      <c r="G39" s="8">
        <f>$P38*G$18</f>
        <v>140.39041229423532</v>
      </c>
      <c r="H39" s="8">
        <f>$P38*H$18</f>
        <v>117.34853803251347</v>
      </c>
      <c r="I39" s="8">
        <f>$P38*I$18</f>
        <v>95.150895599151028</v>
      </c>
      <c r="J39" s="8">
        <f>$P38*J$18</f>
        <v>88.261878912016158</v>
      </c>
      <c r="K39" s="8">
        <f>$P38*K$18</f>
        <v>89.832065275755014</v>
      </c>
      <c r="L39" s="8">
        <f>$P38*L$18</f>
        <v>94.558022812298503</v>
      </c>
      <c r="M39" s="8">
        <f>$P38*M$18</f>
        <v>127.13740232376388</v>
      </c>
      <c r="N39" s="8">
        <f>$P38*N$18</f>
        <v>161.39829882700209</v>
      </c>
      <c r="O39" s="8">
        <f>$P38*O$18</f>
        <v>188.71612157417925</v>
      </c>
      <c r="P39" s="7">
        <f>SUM(D39:O39)</f>
        <v>1638.7299999999998</v>
      </c>
    </row>
    <row r="40" spans="1:16">
      <c r="A40" s="5">
        <f>A39+1</f>
        <v>31</v>
      </c>
      <c r="B40" s="4"/>
      <c r="C40" s="9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7"/>
    </row>
    <row r="41" spans="1:16">
      <c r="A41" s="5">
        <f>A40+1</f>
        <v>32</v>
      </c>
      <c r="B41" s="4" t="s">
        <v>8</v>
      </c>
      <c r="C41" s="5" t="s">
        <v>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v>1687.0800000000002</v>
      </c>
    </row>
    <row r="42" spans="1:16">
      <c r="A42" s="5">
        <f>A41+1</f>
        <v>33</v>
      </c>
      <c r="B42" s="4" t="s">
        <v>7</v>
      </c>
      <c r="C42" s="5" t="str">
        <f>"("&amp;A$18&amp;") x ("&amp;A41&amp;")"</f>
        <v>(9) x (32)</v>
      </c>
      <c r="D42" s="8">
        <f>$P41*D$18</f>
        <v>194.1186075172196</v>
      </c>
      <c r="E42" s="8">
        <f>$P41*E$18</f>
        <v>182.30366974133037</v>
      </c>
      <c r="F42" s="8">
        <f>$P41*F$18</f>
        <v>175.3266512202444</v>
      </c>
      <c r="G42" s="8">
        <f>$P41*G$18</f>
        <v>144.53256898534752</v>
      </c>
      <c r="H42" s="8">
        <f>$P41*H$18</f>
        <v>120.81085446894417</v>
      </c>
      <c r="I42" s="8">
        <f>$P41*I$18</f>
        <v>97.958280465614081</v>
      </c>
      <c r="J42" s="8">
        <f>$P41*J$18</f>
        <v>90.866006404279076</v>
      </c>
      <c r="K42" s="8">
        <f>$P41*K$18</f>
        <v>92.482520418507505</v>
      </c>
      <c r="L42" s="8">
        <f>$P41*L$18</f>
        <v>97.347915230802272</v>
      </c>
      <c r="M42" s="8">
        <f>$P41*M$18</f>
        <v>130.88853484855687</v>
      </c>
      <c r="N42" s="8">
        <f>$P41*N$18</f>
        <v>166.16028386925166</v>
      </c>
      <c r="O42" s="8">
        <f>$P41*O$18</f>
        <v>194.28410682990267</v>
      </c>
      <c r="P42" s="7">
        <f>SUM(D42:O42)</f>
        <v>1687.0800000000004</v>
      </c>
    </row>
    <row r="43" spans="1:16">
      <c r="A43" s="5">
        <f>A42+1</f>
        <v>34</v>
      </c>
      <c r="B43" s="4"/>
      <c r="C43" s="9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7"/>
    </row>
    <row r="44" spans="1:16">
      <c r="A44" s="5">
        <f>A43+1</f>
        <v>35</v>
      </c>
      <c r="B44" s="4" t="s">
        <v>6</v>
      </c>
      <c r="C44" s="5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7">
        <v>1736.4999999999998</v>
      </c>
    </row>
    <row r="45" spans="1:16">
      <c r="A45" s="5">
        <f>A44+1</f>
        <v>36</v>
      </c>
      <c r="B45" s="4" t="s">
        <v>5</v>
      </c>
      <c r="C45" s="5" t="str">
        <f>"("&amp;A$18&amp;") x ("&amp;A44&amp;")"</f>
        <v>(9) x (35)</v>
      </c>
      <c r="D45" s="8">
        <f>$P44*D$18</f>
        <v>199.80496594924469</v>
      </c>
      <c r="E45" s="8">
        <f>$P44*E$18</f>
        <v>187.64393064100108</v>
      </c>
      <c r="F45" s="8">
        <f>$P44*F$18</f>
        <v>180.46253280458208</v>
      </c>
      <c r="G45" s="8">
        <f>$P44*G$18</f>
        <v>148.76639284625267</v>
      </c>
      <c r="H45" s="8">
        <f>$P44*H$18</f>
        <v>124.3497930064499</v>
      </c>
      <c r="I45" s="8">
        <f>$P44*I$18</f>
        <v>100.82779360109704</v>
      </c>
      <c r="J45" s="8">
        <f>$P44*J$18</f>
        <v>93.527764018914681</v>
      </c>
      <c r="K45" s="8">
        <f>$P44*K$18</f>
        <v>95.191630928431522</v>
      </c>
      <c r="L45" s="8">
        <f>$P44*L$18</f>
        <v>100.19954880520669</v>
      </c>
      <c r="M45" s="8">
        <f>$P44*M$18</f>
        <v>134.72268106107532</v>
      </c>
      <c r="N45" s="8">
        <f>$P44*N$18</f>
        <v>171.02765306858919</v>
      </c>
      <c r="O45" s="8">
        <f>$P44*O$18</f>
        <v>199.97531326915495</v>
      </c>
      <c r="P45" s="7">
        <f>SUM(D45:O45)</f>
        <v>1736.4999999999995</v>
      </c>
    </row>
    <row r="46" spans="1:16">
      <c r="A46" s="5">
        <f>A45+1</f>
        <v>37</v>
      </c>
      <c r="B46" s="4"/>
      <c r="C46" s="9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7"/>
    </row>
    <row r="47" spans="1:16">
      <c r="A47" s="5">
        <f>A46+1</f>
        <v>38</v>
      </c>
      <c r="B47" s="4" t="s">
        <v>4</v>
      </c>
      <c r="C47" s="5" t="s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7">
        <v>1787.01</v>
      </c>
    </row>
    <row r="48" spans="1:16">
      <c r="A48" s="5">
        <f>A47+1</f>
        <v>39</v>
      </c>
      <c r="B48" s="4" t="s">
        <v>3</v>
      </c>
      <c r="C48" s="5" t="str">
        <f>"("&amp;A$18&amp;") x ("&amp;A47&amp;")"</f>
        <v>(9) x (38)</v>
      </c>
      <c r="D48" s="8">
        <f>$P47*D$18</f>
        <v>205.61674183758123</v>
      </c>
      <c r="E48" s="8">
        <f>$P47*E$18</f>
        <v>193.10197552247359</v>
      </c>
      <c r="F48" s="8">
        <f>$P47*F$18</f>
        <v>185.71169061164196</v>
      </c>
      <c r="G48" s="8">
        <f>$P47*G$18</f>
        <v>153.09359728199365</v>
      </c>
      <c r="H48" s="8">
        <f>$P47*H$18</f>
        <v>127.96678583383591</v>
      </c>
      <c r="I48" s="8">
        <f>$P47*I$18</f>
        <v>103.76059628165646</v>
      </c>
      <c r="J48" s="8">
        <f>$P47*J$18</f>
        <v>96.248228954472069</v>
      </c>
      <c r="K48" s="8">
        <f>$P47*K$18</f>
        <v>97.960493167530331</v>
      </c>
      <c r="L48" s="8">
        <f>$P47*L$18</f>
        <v>103.11407757580906</v>
      </c>
      <c r="M48" s="8">
        <f>$P47*M$18</f>
        <v>138.64139261903384</v>
      </c>
      <c r="N48" s="8">
        <f>$P47*N$18</f>
        <v>176.00237622234357</v>
      </c>
      <c r="O48" s="8">
        <f>$P47*O$18</f>
        <v>205.79204409162836</v>
      </c>
      <c r="P48" s="7">
        <f>SUM(D48:O48)</f>
        <v>1787.0100000000002</v>
      </c>
    </row>
    <row r="49" spans="1:16">
      <c r="A49" s="5">
        <f>A48+1</f>
        <v>40</v>
      </c>
      <c r="B49" s="4"/>
      <c r="C49" s="9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7"/>
    </row>
    <row r="50" spans="1:16">
      <c r="A50" s="5">
        <f>A49+1</f>
        <v>41</v>
      </c>
      <c r="B50" s="4" t="s">
        <v>2</v>
      </c>
      <c r="C50" s="5" t="s">
        <v>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7">
        <v>1838.6299999999999</v>
      </c>
    </row>
    <row r="51" spans="1:16">
      <c r="A51" s="5">
        <f>A50+1</f>
        <v>42</v>
      </c>
      <c r="B51" s="4" t="s">
        <v>0</v>
      </c>
      <c r="C51" s="5" t="str">
        <f>"("&amp;A$18&amp;") x ("&amp;A50&amp;")"</f>
        <v>(9) x (41)</v>
      </c>
      <c r="D51" s="8">
        <f>$P50*D$18</f>
        <v>211.55623641995959</v>
      </c>
      <c r="E51" s="8">
        <f>$P50*E$18</f>
        <v>198.67996555972579</v>
      </c>
      <c r="F51" s="8">
        <f>$P50*F$18</f>
        <v>191.07620310422618</v>
      </c>
      <c r="G51" s="8">
        <f>$P50*G$18</f>
        <v>157.51589569761333</v>
      </c>
      <c r="H51" s="8">
        <f>$P50*H$18</f>
        <v>131.66326513990728</v>
      </c>
      <c r="I51" s="8">
        <f>$P50*I$18</f>
        <v>106.75784978334873</v>
      </c>
      <c r="J51" s="8">
        <f>$P50*J$18</f>
        <v>99.02847840950021</v>
      </c>
      <c r="K51" s="8">
        <f>$P50*K$18</f>
        <v>100.79020349780711</v>
      </c>
      <c r="L51" s="8">
        <f>$P50*L$18</f>
        <v>106.09265558290653</v>
      </c>
      <c r="M51" s="8">
        <f>$P50*M$18</f>
        <v>142.64622118014682</v>
      </c>
      <c r="N51" s="8">
        <f>$P50*N$18</f>
        <v>181.08642312784343</v>
      </c>
      <c r="O51" s="8">
        <f>$P50*O$18</f>
        <v>211.7366024970149</v>
      </c>
      <c r="P51" s="7">
        <f>SUM(D51:O51)</f>
        <v>1838.6299999999999</v>
      </c>
    </row>
    <row r="52" spans="1:16">
      <c r="A52" s="5">
        <f>A51+1</f>
        <v>43</v>
      </c>
      <c r="B52" s="4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">
        <f>A52+1</f>
        <v>44</v>
      </c>
      <c r="B53" s="6" t="s">
        <v>53</v>
      </c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</row>
    <row r="58" spans="1:16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1:16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1:16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1:16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1:16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1:16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  <row r="64" spans="1:16">
      <c r="C64" s="1"/>
      <c r="D64" s="1"/>
      <c r="E64" s="1"/>
      <c r="F64" s="1"/>
      <c r="G64" s="1"/>
      <c r="I64" s="3"/>
      <c r="J64" s="3"/>
      <c r="K64" s="3"/>
      <c r="L64" s="3"/>
      <c r="M64" s="3"/>
      <c r="N64" s="3"/>
    </row>
    <row r="65" spans="3:14">
      <c r="C65" s="1"/>
      <c r="D65" s="1"/>
      <c r="E65" s="1"/>
      <c r="F65" s="1"/>
      <c r="G65" s="1"/>
      <c r="I65" s="3"/>
      <c r="J65" s="3"/>
      <c r="K65" s="3"/>
      <c r="L65" s="3"/>
      <c r="M65" s="3"/>
      <c r="N65" s="3"/>
    </row>
    <row r="66" spans="3:14">
      <c r="C66" s="1"/>
      <c r="D66" s="1"/>
      <c r="E66" s="1"/>
      <c r="F66" s="1"/>
      <c r="G66" s="1"/>
      <c r="I66" s="3"/>
      <c r="J66" s="3"/>
      <c r="K66" s="3"/>
      <c r="L66" s="3"/>
      <c r="M66" s="3"/>
      <c r="N66" s="3"/>
    </row>
    <row r="67" spans="3:14">
      <c r="C67" s="1"/>
      <c r="D67" s="1"/>
      <c r="E67" s="1"/>
      <c r="F67" s="1"/>
      <c r="G67" s="1"/>
      <c r="I67" s="3"/>
      <c r="J67" s="3"/>
      <c r="K67" s="3"/>
      <c r="L67" s="3"/>
      <c r="M67" s="3"/>
      <c r="N67" s="3"/>
    </row>
    <row r="68" spans="3:14">
      <c r="C68" s="1"/>
      <c r="D68" s="1"/>
      <c r="E68" s="1"/>
      <c r="F68" s="1"/>
      <c r="G68" s="1"/>
      <c r="I68" s="3"/>
      <c r="J68" s="3"/>
      <c r="K68" s="3"/>
      <c r="L68" s="3"/>
      <c r="M68" s="3"/>
      <c r="N68" s="3"/>
    </row>
    <row r="69" spans="3:14">
      <c r="C69" s="1"/>
      <c r="D69" s="1"/>
      <c r="E69" s="1"/>
      <c r="F69" s="1"/>
      <c r="G69" s="1"/>
      <c r="I69" s="3"/>
      <c r="J69" s="3"/>
      <c r="K69" s="3"/>
      <c r="L69" s="3"/>
      <c r="M69" s="3"/>
      <c r="N69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7E6294-8B3B-40AE-86B3-7A05070BBF52}"/>
</file>

<file path=customXml/itemProps2.xml><?xml version="1.0" encoding="utf-8"?>
<ds:datastoreItem xmlns:ds="http://schemas.openxmlformats.org/officeDocument/2006/customXml" ds:itemID="{17AE22AA-8B25-473C-935A-33B61D6F9C16}"/>
</file>

<file path=customXml/itemProps3.xml><?xml version="1.0" encoding="utf-8"?>
<ds:datastoreItem xmlns:ds="http://schemas.openxmlformats.org/officeDocument/2006/customXml" ds:itemID="{DFF75E79-DA4B-4F6B-9E74-55204354D3B9}"/>
</file>

<file path=customXml/itemProps4.xml><?xml version="1.0" encoding="utf-8"?>
<ds:datastoreItem xmlns:ds="http://schemas.openxmlformats.org/officeDocument/2006/customXml" ds:itemID="{81B0A93C-658D-4C1F-AAE3-573BD4016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JAP-17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2013-02-28T17:25:34Z</cp:lastPrinted>
  <dcterms:created xsi:type="dcterms:W3CDTF">2013-02-28T17:16:41Z</dcterms:created>
  <dcterms:modified xsi:type="dcterms:W3CDTF">2013-02-28T17:25:39Z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