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olors4.xml" ContentType="application/vnd.ms-office.chartcolorstyle+xml"/>
  <Override PartName="/xl/drawings/drawing1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style9.xml" ContentType="application/vnd.ms-office.chart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ulli\Desktop\2024-04-30 PSE filing\"/>
    </mc:Choice>
  </mc:AlternateContent>
  <xr:revisionPtr revIDLastSave="0" documentId="13_ncr:1_{91528EDE-AA2C-4E4C-A41D-71E8F36D2B22}" xr6:coauthVersionLast="47" xr6:coauthVersionMax="47" xr10:uidLastSave="{00000000-0000-0000-0000-000000000000}"/>
  <bookViews>
    <workbookView xWindow="490" yWindow="30" windowWidth="17320" windowHeight="10200" tabRatio="933" activeTab="12" xr2:uid="{00000000-000D-0000-FFFF-FFFF00000000}"/>
  </bookViews>
  <sheets>
    <sheet name="REDACTED" sheetId="15" r:id="rId1"/>
    <sheet name="Market (R)" sheetId="10" r:id="rId2"/>
    <sheet name="Hydro (R)" sheetId="1" r:id="rId3"/>
    <sheet name="Wind (R)" sheetId="2" r:id="rId4"/>
    <sheet name="Coal (R)" sheetId="4" r:id="rId5"/>
    <sheet name="Transmission (R)" sheetId="13" r:id="rId6"/>
    <sheet name="Gas (R)" sheetId="5" r:id="rId7"/>
    <sheet name="Contracts (R)" sheetId="3" r:id="rId8"/>
    <sheet name="Market P&amp;S (R)" sheetId="12" r:id="rId9"/>
    <sheet name="Load (R)" sheetId="6" r:id="rId10"/>
    <sheet name="Rates (R)" sheetId="16" r:id="rId11"/>
    <sheet name="Accounting (R)" sheetId="8" r:id="rId12"/>
    <sheet name="Schedule B" sheetId="18" r:id="rId13"/>
    <sheet name="Tables" sheetId="14" r:id="rId14"/>
    <sheet name="Charts" sheetId="17" r:id="rId15"/>
  </sheets>
  <externalReferences>
    <externalReference r:id="rId1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7" l="1"/>
  <c r="N28" i="17"/>
  <c r="M28" i="17"/>
  <c r="L28" i="17"/>
  <c r="K28" i="17"/>
  <c r="J28" i="17"/>
  <c r="I28" i="17"/>
  <c r="H28" i="17"/>
  <c r="G28" i="17"/>
  <c r="F28" i="17"/>
  <c r="O28" i="17" s="1"/>
  <c r="E28" i="17"/>
  <c r="D28" i="17"/>
  <c r="C28" i="17"/>
  <c r="N27" i="17"/>
  <c r="N29" i="17" s="1"/>
  <c r="M27" i="17"/>
  <c r="M29" i="17" s="1"/>
  <c r="L27" i="17"/>
  <c r="L29" i="17" s="1"/>
  <c r="K27" i="17"/>
  <c r="K29" i="17" s="1"/>
  <c r="J27" i="17"/>
  <c r="J29" i="17" s="1"/>
  <c r="I27" i="17"/>
  <c r="H27" i="17"/>
  <c r="H29" i="17" s="1"/>
  <c r="G27" i="17"/>
  <c r="G29" i="17" s="1"/>
  <c r="F27" i="17"/>
  <c r="F29" i="17" s="1"/>
  <c r="E27" i="17"/>
  <c r="E29" i="17" s="1"/>
  <c r="D27" i="17"/>
  <c r="D29" i="17" s="1"/>
  <c r="C27" i="17"/>
  <c r="O27" i="17" s="1"/>
  <c r="O26" i="17"/>
  <c r="N26" i="17"/>
  <c r="M26" i="17"/>
  <c r="L26" i="17"/>
  <c r="K26" i="17"/>
  <c r="J26" i="17"/>
  <c r="I26" i="17"/>
  <c r="H26" i="17"/>
  <c r="G26" i="17"/>
  <c r="F26" i="17"/>
  <c r="E26" i="17"/>
  <c r="D26" i="17"/>
  <c r="C26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J8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N6" i="17"/>
  <c r="N8" i="17" s="1"/>
  <c r="M6" i="17"/>
  <c r="M8" i="17" s="1"/>
  <c r="L6" i="17"/>
  <c r="L8" i="17" s="1"/>
  <c r="K6" i="17"/>
  <c r="K8" i="17" s="1"/>
  <c r="J6" i="17"/>
  <c r="I6" i="17"/>
  <c r="I8" i="17" s="1"/>
  <c r="H6" i="17"/>
  <c r="H8" i="17" s="1"/>
  <c r="G6" i="17"/>
  <c r="G8" i="17" s="1"/>
  <c r="F6" i="17"/>
  <c r="F8" i="17" s="1"/>
  <c r="E6" i="17"/>
  <c r="E8" i="17" s="1"/>
  <c r="D6" i="17"/>
  <c r="D8" i="17" s="1"/>
  <c r="C6" i="17"/>
  <c r="O6" i="17" s="1"/>
  <c r="O8" i="17" s="1"/>
  <c r="A3" i="17"/>
  <c r="D18" i="14"/>
  <c r="C18" i="14"/>
  <c r="E18" i="14" s="1"/>
  <c r="I16" i="14"/>
  <c r="H16" i="14"/>
  <c r="J16" i="14" s="1"/>
  <c r="D16" i="14"/>
  <c r="C16" i="14"/>
  <c r="E16" i="14" s="1"/>
  <c r="I15" i="14"/>
  <c r="H15" i="14"/>
  <c r="J15" i="14" s="1"/>
  <c r="D15" i="14"/>
  <c r="C15" i="14"/>
  <c r="E15" i="14" s="1"/>
  <c r="I14" i="14"/>
  <c r="J14" i="14" s="1"/>
  <c r="H14" i="14"/>
  <c r="D14" i="14"/>
  <c r="C14" i="14"/>
  <c r="E14" i="14" s="1"/>
  <c r="J13" i="14"/>
  <c r="I13" i="14"/>
  <c r="H13" i="14"/>
  <c r="E13" i="14"/>
  <c r="D13" i="14"/>
  <c r="C13" i="14"/>
  <c r="I12" i="14"/>
  <c r="H12" i="14"/>
  <c r="J12" i="14" s="1"/>
  <c r="D12" i="14"/>
  <c r="C12" i="14"/>
  <c r="E12" i="14" s="1"/>
  <c r="I11" i="14"/>
  <c r="I17" i="14" s="1"/>
  <c r="H11" i="14"/>
  <c r="H17" i="14" s="1"/>
  <c r="D11" i="14"/>
  <c r="D17" i="14" s="1"/>
  <c r="D19" i="14" s="1"/>
  <c r="C11" i="14"/>
  <c r="C17" i="14" s="1"/>
  <c r="A3" i="14"/>
  <c r="O29" i="17" l="1"/>
  <c r="P29" i="17" s="1"/>
  <c r="C8" i="17"/>
  <c r="C29" i="17"/>
  <c r="E17" i="14"/>
  <c r="C19" i="14"/>
  <c r="E19" i="14" s="1"/>
  <c r="J17" i="14"/>
  <c r="E11" i="14"/>
  <c r="J11" i="14"/>
  <c r="P11" i="18" l="1"/>
  <c r="E30" i="18" l="1"/>
  <c r="D30" i="18"/>
  <c r="P12" i="18" l="1"/>
  <c r="P10" i="18" l="1"/>
  <c r="P24" i="18" l="1"/>
  <c r="P23" i="18"/>
  <c r="P20" i="18"/>
  <c r="P13" i="18"/>
  <c r="P14" i="18"/>
  <c r="P15" i="18"/>
  <c r="P16" i="18"/>
  <c r="P9" i="18"/>
  <c r="E17" i="18"/>
  <c r="E21" i="18" s="1"/>
  <c r="F17" i="18"/>
  <c r="F21" i="18" s="1"/>
  <c r="G17" i="18"/>
  <c r="G21" i="18" s="1"/>
  <c r="H17" i="18"/>
  <c r="H21" i="18" s="1"/>
  <c r="I17" i="18"/>
  <c r="I21" i="18" s="1"/>
  <c r="J17" i="18"/>
  <c r="J21" i="18" s="1"/>
  <c r="K17" i="18"/>
  <c r="K21" i="18" s="1"/>
  <c r="L17" i="18"/>
  <c r="L21" i="18" s="1"/>
  <c r="M17" i="18"/>
  <c r="M21" i="18" s="1"/>
  <c r="N17" i="18"/>
  <c r="N21" i="18" s="1"/>
  <c r="O17" i="18"/>
  <c r="O21" i="18" s="1"/>
  <c r="D17" i="18"/>
  <c r="D21" i="18" s="1"/>
  <c r="D32" i="18" s="1"/>
  <c r="D35" i="18" l="1"/>
  <c r="P17" i="18"/>
  <c r="P21" i="18" s="1"/>
  <c r="A3" i="18" l="1"/>
  <c r="E25" i="18" l="1"/>
  <c r="E32" i="18" s="1"/>
  <c r="F25" i="18"/>
  <c r="F30" i="18" s="1"/>
  <c r="F32" i="18" s="1"/>
  <c r="F35" i="18" s="1"/>
  <c r="G25" i="18"/>
  <c r="G30" i="18" s="1"/>
  <c r="G32" i="18" s="1"/>
  <c r="H25" i="18"/>
  <c r="H30" i="18" s="1"/>
  <c r="H32" i="18" s="1"/>
  <c r="H37" i="18" s="1"/>
  <c r="I25" i="18"/>
  <c r="I30" i="18" s="1"/>
  <c r="I32" i="18" s="1"/>
  <c r="I37" i="18" s="1"/>
  <c r="J25" i="18"/>
  <c r="J30" i="18" s="1"/>
  <c r="J32" i="18" s="1"/>
  <c r="J37" i="18" s="1"/>
  <c r="K25" i="18"/>
  <c r="K30" i="18" s="1"/>
  <c r="K32" i="18" s="1"/>
  <c r="L25" i="18"/>
  <c r="L30" i="18" s="1"/>
  <c r="L32" i="18" s="1"/>
  <c r="M25" i="18"/>
  <c r="M30" i="18" s="1"/>
  <c r="M32" i="18" s="1"/>
  <c r="N25" i="18"/>
  <c r="N30" i="18" s="1"/>
  <c r="N32" i="18" s="1"/>
  <c r="O25" i="18"/>
  <c r="O30" i="18" s="1"/>
  <c r="O32" i="18" s="1"/>
  <c r="P25" i="18"/>
  <c r="D25" i="18"/>
  <c r="E35" i="18" l="1"/>
  <c r="P32" i="18"/>
  <c r="F37" i="18"/>
  <c r="G37" i="18"/>
  <c r="N37" i="18"/>
  <c r="M37" i="18"/>
  <c r="L37" i="18"/>
  <c r="K37" i="18"/>
  <c r="O37" i="18"/>
  <c r="E37" i="18"/>
  <c r="P30" i="18"/>
  <c r="P28" i="18"/>
  <c r="D37" i="18" l="1"/>
  <c r="D38" i="18" s="1"/>
  <c r="E38" i="18" s="1"/>
  <c r="F38" i="18" s="1"/>
  <c r="P35" i="18"/>
  <c r="G38" i="18" l="1"/>
  <c r="H38" i="18" s="1"/>
  <c r="I38" i="18" s="1"/>
  <c r="J38" i="18" s="1"/>
  <c r="K38" i="18" s="1"/>
  <c r="L38" i="18" s="1"/>
  <c r="M38" i="18" s="1"/>
  <c r="N38" i="18" s="1"/>
  <c r="O38" i="18" s="1"/>
  <c r="P38" i="18" s="1"/>
  <c r="P37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Kuhn, Greg</author>
  </authors>
  <commentList>
    <comment ref="A33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Kuhn, Greg:</t>
        </r>
        <r>
          <rPr>
            <sz val="9"/>
            <color indexed="81"/>
            <rFont val="Tahoma"/>
            <family val="2"/>
          </rPr>
          <t xml:space="preserve">
Secondary Sales adjusted for Green Direct.  Adjustemnet data provided by accounting group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Kuhn, Greg</author>
  </authors>
  <commentList>
    <comment ref="R62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Kuhn, Greg:</t>
        </r>
        <r>
          <rPr>
            <sz val="9"/>
            <color indexed="81"/>
            <rFont val="Tahoma"/>
            <family val="2"/>
          </rPr>
          <t xml:space="preserve">
Scale load from rates file.  It is given as yearly total</t>
        </r>
      </text>
    </comment>
  </commentList>
</comments>
</file>

<file path=xl/sharedStrings.xml><?xml version="1.0" encoding="utf-8"?>
<sst xmlns="http://schemas.openxmlformats.org/spreadsheetml/2006/main" count="7926" uniqueCount="265">
  <si>
    <t>Lower Baker</t>
  </si>
  <si>
    <t>Upper Baker</t>
  </si>
  <si>
    <t>Snoqualmie</t>
  </si>
  <si>
    <t>Hopkins Ridge</t>
  </si>
  <si>
    <t>Lower Snake River</t>
  </si>
  <si>
    <t>Wild Horse</t>
  </si>
  <si>
    <t>Load</t>
  </si>
  <si>
    <t>Centralia PPA</t>
  </si>
  <si>
    <t>Klondike Wind PPA</t>
  </si>
  <si>
    <t>PG&amp;E Exchange</t>
  </si>
  <si>
    <t>CEA-EA</t>
  </si>
  <si>
    <t>Generation (MWh)</t>
  </si>
  <si>
    <t>Total</t>
  </si>
  <si>
    <t>Mid-C Flat ($/MWh)</t>
  </si>
  <si>
    <t>Crystal Mountain</t>
  </si>
  <si>
    <t>Encogen</t>
  </si>
  <si>
    <t>Ferndale</t>
  </si>
  <si>
    <t>Fredonia 12</t>
  </si>
  <si>
    <t>Fredonia 34</t>
  </si>
  <si>
    <t>Goldendale</t>
  </si>
  <si>
    <t>Mint Farm</t>
  </si>
  <si>
    <t>Sumas</t>
  </si>
  <si>
    <t>Whitehorn 23</t>
  </si>
  <si>
    <t>Cost ($)</t>
  </si>
  <si>
    <t>Balancing &amp; Contingency Reserves</t>
  </si>
  <si>
    <t>Distillate Fuel Testing Incremental Costs</t>
  </si>
  <si>
    <t>Total increase / (decrease) to power costs ($)</t>
  </si>
  <si>
    <t>Coal</t>
  </si>
  <si>
    <t>Colstrip 12</t>
  </si>
  <si>
    <t>Colstrip 34</t>
  </si>
  <si>
    <t>Colstrip 3&amp;4</t>
  </si>
  <si>
    <t>Colstrip 34 Var</t>
  </si>
  <si>
    <t>Baker Replacement</t>
  </si>
  <si>
    <t>Point Roberts BC Hydro</t>
  </si>
  <si>
    <t>QF Koma Kulshan</t>
  </si>
  <si>
    <t>QF Weeks Falls</t>
  </si>
  <si>
    <t>Sch91Contracts</t>
  </si>
  <si>
    <t>QF Twin Falls</t>
  </si>
  <si>
    <t>Point Roberts</t>
  </si>
  <si>
    <t>QF KomaK</t>
  </si>
  <si>
    <t>Twin Falls</t>
  </si>
  <si>
    <t>Week Falls</t>
  </si>
  <si>
    <t>Schedule 91 Contracts</t>
  </si>
  <si>
    <t>PG&amp;E</t>
  </si>
  <si>
    <t>Brokerage Fees</t>
  </si>
  <si>
    <t>Montana Electric Energy Tax</t>
  </si>
  <si>
    <t>Centralia PPA ROR Equity Adjustment</t>
  </si>
  <si>
    <t>Energy Imbalance Market Fixed Cost Adjustment</t>
  </si>
  <si>
    <t>$</t>
  </si>
  <si>
    <t>Wind Integration</t>
  </si>
  <si>
    <t>Transmission</t>
  </si>
  <si>
    <t>Wheeling</t>
  </si>
  <si>
    <t>Accounting Costs ($)</t>
  </si>
  <si>
    <t>Actuals</t>
  </si>
  <si>
    <t>Variance</t>
  </si>
  <si>
    <t>Delivered Load (MWh)</t>
  </si>
  <si>
    <t>555MP</t>
  </si>
  <si>
    <t>Natural Gas Fuel and Transportation</t>
  </si>
  <si>
    <t>Long Term Contracts</t>
  </si>
  <si>
    <t>Market Purchases</t>
  </si>
  <si>
    <t>Market Sales</t>
  </si>
  <si>
    <t>555, 500</t>
  </si>
  <si>
    <t>547, 456</t>
  </si>
  <si>
    <t>variance (actual minus rates)</t>
  </si>
  <si>
    <t>Actual</t>
  </si>
  <si>
    <t>Rates</t>
  </si>
  <si>
    <t>Flat Market Heat Rate</t>
  </si>
  <si>
    <t>Sumas Gas Prices</t>
  </si>
  <si>
    <t>$/MWh</t>
  </si>
  <si>
    <t>$/MMBtu</t>
  </si>
  <si>
    <t>MMBtu/MWh</t>
  </si>
  <si>
    <t>Average</t>
  </si>
  <si>
    <t>Mid-C Hydro</t>
  </si>
  <si>
    <t>Chelan Prepayment Amortization</t>
  </si>
  <si>
    <t>Interchange</t>
  </si>
  <si>
    <t>Secondary Purch (555MP)</t>
  </si>
  <si>
    <t>Power Financials MTM (555MP)</t>
  </si>
  <si>
    <t>Premiums (555MP)</t>
  </si>
  <si>
    <t>Secondary Sale (447)</t>
  </si>
  <si>
    <t>Wheeling Costs</t>
  </si>
  <si>
    <t>Transmission Reassignments</t>
  </si>
  <si>
    <t>Chelan Transmission</t>
  </si>
  <si>
    <t>Total with Load</t>
  </si>
  <si>
    <t>Delivered Load</t>
  </si>
  <si>
    <t>MWh</t>
  </si>
  <si>
    <t>Total Less Firm Wholesale</t>
  </si>
  <si>
    <t>Shaded information is designated as confidential per WAC 480-07-160</t>
  </si>
  <si>
    <t>Puget Sound Energy</t>
  </si>
  <si>
    <t>Variance Workpaper - Market prices</t>
  </si>
  <si>
    <t>Variance Workpaper - Hydro generation and costs</t>
  </si>
  <si>
    <t>Variance Workpaper - Wind generation and costs</t>
  </si>
  <si>
    <t>Variance Workpaper - Gas-fired generation and costs</t>
  </si>
  <si>
    <t>Variance Workpaper - Coal-fired generation and costs</t>
  </si>
  <si>
    <t>Variance Workpaper - Long-term contracts generation and costs</t>
  </si>
  <si>
    <t>Variance Workpaper - Market purchases and sales generation and costs</t>
  </si>
  <si>
    <t>Variance Workpaper - Transmission costs</t>
  </si>
  <si>
    <t>Variance Workpaper - Load and baseline rate revenue</t>
  </si>
  <si>
    <t>Variance Workpaper - Accounting summary</t>
  </si>
  <si>
    <t>Variance Workpaper - Tables for testimony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</si>
  <si>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</si>
  <si>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</si>
  <si>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</si>
  <si>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</si>
  <si>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</si>
  <si>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</si>
  <si>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</si>
  <si>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</si>
  <si>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</si>
  <si>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</si>
  <si>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</si>
  <si>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</si>
  <si>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Wind generation above / (below) rates (MWh)</t>
  </si>
  <si>
    <t>Hydro generation above / (below) rates (MWh)</t>
  </si>
  <si>
    <t>Gas generation above / (below) rates (MWh)</t>
  </si>
  <si>
    <t>Cost above / (below) rates ($)</t>
  </si>
  <si>
    <t>Freddy 1</t>
  </si>
  <si>
    <t>Fredrickson 12</t>
  </si>
  <si>
    <t>Gas Physical</t>
  </si>
  <si>
    <t>Gas Financial</t>
  </si>
  <si>
    <t>Remove Non-Fuel Peak Start Costs</t>
  </si>
  <si>
    <t>Coal generation above / (below) rates (MWh)</t>
  </si>
  <si>
    <t>Market purchases/sales  above / (below) rates (MWh)</t>
  </si>
  <si>
    <t>Delivered Load above / (below) rates (MWh)</t>
  </si>
  <si>
    <t>Total Allowable Costs</t>
  </si>
  <si>
    <t>Contracts generation above / (below) rates (MWh)</t>
  </si>
  <si>
    <t>Energy Keepers PPA</t>
  </si>
  <si>
    <t>Glacier Battery Storage</t>
  </si>
  <si>
    <t>Actuals above / (below) rates</t>
  </si>
  <si>
    <t>Accounting</t>
  </si>
  <si>
    <t>Check</t>
  </si>
  <si>
    <t>Rates total allowable costs ($)</t>
  </si>
  <si>
    <t>Total load above/(below) rates</t>
  </si>
  <si>
    <t>Approximate cost increase/(decrease) from total load variance</t>
  </si>
  <si>
    <t>Firm Wholesale Adjustment</t>
  </si>
  <si>
    <t>Golden Hills PPA</t>
  </si>
  <si>
    <t>SPI Biomass</t>
  </si>
  <si>
    <t>Morgan Stanley PPA</t>
  </si>
  <si>
    <t>Total allowable costs</t>
  </si>
  <si>
    <t>BPA capacity agreement</t>
  </si>
  <si>
    <t>EIM Benefit</t>
  </si>
  <si>
    <t>Monthly actual PCA power costs</t>
  </si>
  <si>
    <t>Monthly PCA power costs in rates</t>
  </si>
  <si>
    <t>Actuals higher/(lower) than rates</t>
  </si>
  <si>
    <t>Coal fuel</t>
  </si>
  <si>
    <t>Natural gas fuel and transportation</t>
  </si>
  <si>
    <t>Long-term contract purchases</t>
  </si>
  <si>
    <t>Net market purchases &amp; sales</t>
  </si>
  <si>
    <t>Mid-C flat power prices</t>
  </si>
  <si>
    <t>Sumas gas prices</t>
  </si>
  <si>
    <t>Flat market heat rate</t>
  </si>
  <si>
    <t>Cost reduction for EIM benefit</t>
  </si>
  <si>
    <t>Other PCA items*</t>
  </si>
  <si>
    <t>PCA revenue from delivered load</t>
  </si>
  <si>
    <t>Natural gas-fueled generation</t>
  </si>
  <si>
    <t>Long-term contracts (PPAs)</t>
  </si>
  <si>
    <t>Hydro (PSE-owned + Mid-C contracts)</t>
  </si>
  <si>
    <t>Wind (PSE-owned)</t>
  </si>
  <si>
    <t>Total supply (load, before system losses)</t>
  </si>
  <si>
    <t>Coal-fueled generation (Colstrip)</t>
  </si>
  <si>
    <t>Total PCA variable cost</t>
  </si>
  <si>
    <t>Monthly actual load (GPI)</t>
  </si>
  <si>
    <t>Monthly load in rates (GPI)</t>
  </si>
  <si>
    <t>Actual higher/(lower) than rates</t>
  </si>
  <si>
    <t>Revenue (above)/below revenue in rates</t>
  </si>
  <si>
    <t>Green Direct delivered load (revenue adjusted at different rate)</t>
  </si>
  <si>
    <t>Total (excluding Green adjustment for comparison with rates)</t>
  </si>
  <si>
    <t>Variance Workpaper -power costs in rates</t>
  </si>
  <si>
    <t>Total load</t>
  </si>
  <si>
    <t>Mid-C flat actual ($/MWh)</t>
  </si>
  <si>
    <t>Total load (generated, purchased, interchange -- MWh)</t>
  </si>
  <si>
    <t>Total Variable Component Actual</t>
  </si>
  <si>
    <t>FERC Acct.</t>
  </si>
  <si>
    <t>Steam Operating Fuel</t>
  </si>
  <si>
    <t>Other Power Generation Fuel</t>
  </si>
  <si>
    <t>Purchased &amp; Interchanged</t>
  </si>
  <si>
    <t>Purchases/Sales of Non-Core Gas</t>
  </si>
  <si>
    <t>45600080, 81</t>
  </si>
  <si>
    <t>Sales to Others</t>
  </si>
  <si>
    <t>Subtotal Variable Components</t>
  </si>
  <si>
    <t>Adjustments</t>
  </si>
  <si>
    <t xml:space="preserve">  Centralia PPA ROR Equity Adjustment</t>
  </si>
  <si>
    <t>Green Direct - load</t>
  </si>
  <si>
    <t>Imbalance for Sharing</t>
  </si>
  <si>
    <t>Less Firm Wholesale</t>
  </si>
  <si>
    <t>Gross PCA</t>
  </si>
  <si>
    <t>Cumulative Gross PCA</t>
  </si>
  <si>
    <t>1:  This schedule was derived from the PCA collaborative Exhibit B which was approved in Exhibit B to Attachment A to the Settlement Stipulation approved in Order 11 of Docket UE-130617 which is also included as Exhibit A in this petition. The row numbers presented correspond to that approved exhibit.</t>
  </si>
  <si>
    <t>Variable Baseline Rate revenue</t>
  </si>
  <si>
    <t>Baseline Power Costs (PCA revenue)</t>
  </si>
  <si>
    <t>Variance Workpapers - PCA Schedule B Actuals</t>
  </si>
  <si>
    <t>Under/(over) recovery</t>
  </si>
  <si>
    <t>Variance Workpaper - Charts for testimony</t>
  </si>
  <si>
    <t>Increase/(decrease) due to variance in PSE-owned hydro</t>
  </si>
  <si>
    <t>Clearwater Wind</t>
  </si>
  <si>
    <t>Powerex Peak PPAs</t>
  </si>
  <si>
    <t xml:space="preserve">PCA period delivered load (kWh) </t>
  </si>
  <si>
    <t>PCA period net delivered load (kWh)</t>
  </si>
  <si>
    <t>Golden Hills Wind PPA</t>
  </si>
  <si>
    <t>Equity Adder Centralia Coal Transition PPA</t>
  </si>
  <si>
    <t>Brokerage Fees #55700003</t>
  </si>
  <si>
    <t>Clearwater Wind PPA</t>
  </si>
  <si>
    <t>Schedule B:</t>
  </si>
  <si>
    <t>Mid-C Power Prices</t>
  </si>
  <si>
    <t>Actual Peak</t>
  </si>
  <si>
    <t>Acutal Off-Peak</t>
  </si>
  <si>
    <t>Rates* Flat</t>
  </si>
  <si>
    <t>Actual Flat</t>
  </si>
  <si>
    <t>MidC RR</t>
  </si>
  <si>
    <t>MidC RI</t>
  </si>
  <si>
    <t>MidC Wells</t>
  </si>
  <si>
    <t>MidC Priest Rapids</t>
  </si>
  <si>
    <t>HF Sinclair</t>
  </si>
  <si>
    <t>Gas Storage</t>
  </si>
  <si>
    <t>HF Sinclair PPA</t>
  </si>
  <si>
    <t>Powerex PPA</t>
  </si>
  <si>
    <t>Clearwater PPA</t>
  </si>
  <si>
    <t>Green Direct Adjustment</t>
  </si>
  <si>
    <t>Check (should be 0)</t>
  </si>
  <si>
    <t>Scaling Factor</t>
  </si>
  <si>
    <t>Rate Year DELIVERED Load (MWh's)</t>
  </si>
  <si>
    <t>Total over-recovery due to costs:</t>
  </si>
  <si>
    <t>Electron Hydro PPA</t>
  </si>
  <si>
    <t>Expected revenue based on flat baseline rate ($) *</t>
  </si>
  <si>
    <t>2023 PCA Period Actual</t>
  </si>
  <si>
    <t>2023 PCA Period baseline rate recovery ($)</t>
  </si>
  <si>
    <t>Secondary Sales Adjustemnt for Green Direct</t>
  </si>
  <si>
    <t>*Brokerage fees in FERC account 557, Montana Electric Energy Tax, Centralia PPA equity adder, EIM fixed cost adjustment, firm wholesale adjustment, and expected under-recovery due to flat baseline rate combined with mid-January rate change</t>
  </si>
  <si>
    <t>gas prices</t>
  </si>
  <si>
    <t>power prices</t>
  </si>
  <si>
    <t>Heat Rate</t>
  </si>
  <si>
    <t>GFG MWh generation</t>
  </si>
  <si>
    <t>2023 Total</t>
  </si>
  <si>
    <t>*2024 PCU rates in effect Jan 1, 2024</t>
  </si>
  <si>
    <t>Sharing effective 1/1/2024</t>
  </si>
  <si>
    <t>Basline Rate 24 PCU</t>
  </si>
  <si>
    <t>Delivered Load at 2024 PCU rate *</t>
  </si>
  <si>
    <t>Delivered Load 2024 PCU *</t>
  </si>
  <si>
    <t>Fixed Gas Transportation cost</t>
  </si>
  <si>
    <t>Pipeline Benefit</t>
  </si>
  <si>
    <t>Increase/(decrease) due to variance in Mid-C hydro</t>
  </si>
  <si>
    <t>Flat Baseline Rate  +  Rounding</t>
  </si>
  <si>
    <t>Effect of rounding, flat baseline rate and firm wholesale adjustment:</t>
  </si>
  <si>
    <t>1/1/2024 until baseline rate is changed</t>
  </si>
  <si>
    <t>Chelan P1 2023 RFP</t>
  </si>
  <si>
    <t>Chelan P2 2023 RFP</t>
  </si>
  <si>
    <t>Chelan P3 2023 RFP</t>
  </si>
  <si>
    <t>Chelan P4 2023 RFP</t>
  </si>
  <si>
    <t>Morgan Stanley P1 2023 RFP</t>
  </si>
  <si>
    <t>PSE Hedge Purchases (555MP)</t>
  </si>
  <si>
    <t>PSE Hedge Sales (447)</t>
  </si>
  <si>
    <t>HF Sinclair March Point Cogen capacity fixed cost</t>
  </si>
  <si>
    <t>Golden Hills winter peak capacity fixed cost</t>
  </si>
  <si>
    <t>Golden Hills PTC Benefit</t>
  </si>
  <si>
    <t>Demand Response contract cost</t>
  </si>
  <si>
    <t>Demand Response contract purchase reduction (benefit)</t>
  </si>
  <si>
    <t>Q1 2024 PCA Period</t>
  </si>
  <si>
    <t>2024 PCA under-recovery</t>
  </si>
  <si>
    <r>
      <t>Table 2. Actual 2024 PCA Costs and Revenue vs Amounts Included in Rates (</t>
    </r>
    <r>
      <rPr>
        <b/>
        <i/>
        <sz val="10"/>
        <color theme="1"/>
        <rFont val="Cambria"/>
        <family val="1"/>
      </rPr>
      <t>$ in millions</t>
    </r>
    <r>
      <rPr>
        <b/>
        <i/>
        <sz val="12"/>
        <color theme="1"/>
        <rFont val="Cambria"/>
        <family val="1"/>
      </rPr>
      <t>)</t>
    </r>
  </si>
  <si>
    <t>Table 1: Actual 2024 Energy Supply Volumes vs Volumes Included in Rates (MWh)</t>
  </si>
  <si>
    <t>2024 total</t>
  </si>
  <si>
    <t>Increase / (decrease) to 2024 PCA Period power costs</t>
  </si>
  <si>
    <t>REDACTED VERSION</t>
  </si>
  <si>
    <t/>
  </si>
  <si>
    <t>XXXXX</t>
  </si>
  <si>
    <t>Q1 2024 PCA Period Actuals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</si>
</sst>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&quot;$&quot;#,##0.00"/>
    <numFmt numFmtId="166" formatCode="0.0%"/>
    <numFmt numFmtId="167" formatCode="0.00000%"/>
    <numFmt numFmtId="168" formatCode="_(* #,##0_);_(* \(#,##0\);_(* &quot;-&quot;??_);_(@_)"/>
    <numFmt numFmtId="169" formatCode="_(&quot;$&quot;* #,##0_);_(&quot;$&quot;* \(#,##0\);_(&quot;$&quot;* &quot;-&quot;??_);_(@_)"/>
    <numFmt numFmtId="170" formatCode="&quot;$&quot;#,##0.000_);\(&quot;$&quot;#,##0.000\)"/>
    <numFmt numFmtId="171" formatCode="&quot;$&quot;#,##0.0000_);\(&quot;$&quot;#,##0.0000\)"/>
    <numFmt numFmtId="172" formatCode="&quot;$&quot;#,##0.0_);[Red]\(&quot;$&quot;#,##0.0\)"/>
    <numFmt numFmtId="173" formatCode="&quot;$&quot;#,##0.000000_);\(&quot;$&quot;#,##0.000000\)"/>
    <numFmt numFmtId="174" formatCode="_(&quot;$&quot;* #,##0.000_);_(&quot;$&quot;* \(#,##0.000\);_(&quot;$&quot;* &quot;-&quot;??_);_(@_)"/>
    <numFmt numFmtId="175" formatCode="0.0000000%"/>
    <numFmt numFmtId="176" formatCode="#,##0.00000000_);\(#,##0.00000000\)"/>
    <numFmt numFmtId="177" formatCode="_(* #,##0.0_);_(* \(#,##0.0\);_(* &quot;-&quot;??_);_(@_)"/>
    <numFmt numFmtId="178" formatCode="#,##0.0000_);\(#,##0.0000\)"/>
    <numFmt numFmtId="179" formatCode="&quot;$&quot;#,##0.00000_);\(&quot;$&quot;#,##0.00000\)"/>
    <numFmt numFmtId="180" formatCode="_(* #,##0.0000_);_(* \(#,##0.0000\);_(* &quot;-&quot;??_);_(@_)"/>
    <numFmt numFmtId="181" formatCode="_(&quot;$&quot;* #,##0.0000_);_(&quot;$&quot;* \(#,##0.0000\);_(&quot;$&quot;* &quot;-&quot;??_);_(@_)"/>
    <numFmt numFmtId="182" formatCode="_(&quot;$&quot;* #,##0.0_);_(&quot;$&quot;* \(#,##0.0\);_(&quot;$&quot;* &quot;-&quot;??_);_(@_)"/>
    <numFmt numFmtId="183" formatCode="&quot;$&quot;#,##0.0_);\(&quot;$&quot;#,##0.0\)"/>
    <numFmt numFmtId="184" formatCode="0.0"/>
    <numFmt numFmtId="185" formatCode="#,##0.00000_);\(#,##0.00000\)"/>
    <numFmt numFmtId="186" formatCode="0.000%"/>
    <numFmt numFmtId="187" formatCode="0.000000%"/>
    <numFmt numFmtId="188" formatCode="0.00000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12"/>
      <name val="Arial"/>
      <family val="2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0" tint="-0.249977111117893"/>
      <name val="Calibri"/>
      <family val="2"/>
      <scheme val="minor"/>
    </font>
    <font>
      <sz val="10"/>
      <color theme="1"/>
      <name val="Times New Roman"/>
      <family val="1"/>
    </font>
    <font>
      <b/>
      <i/>
      <sz val="12"/>
      <color theme="1"/>
      <name val="Cambria"/>
      <family val="1"/>
    </font>
    <font>
      <b/>
      <i/>
      <sz val="10"/>
      <color theme="1"/>
      <name val="Cambria"/>
      <family val="1"/>
    </font>
    <font>
      <b/>
      <sz val="12"/>
      <color rgb="FF000000"/>
      <name val="Cambria"/>
      <family val="1"/>
    </font>
    <font>
      <sz val="12"/>
      <color rgb="FF000000"/>
      <name val="Cambria"/>
      <family val="1"/>
    </font>
    <font>
      <sz val="9"/>
      <color theme="1"/>
      <name val="Cambria"/>
      <family val="1"/>
    </font>
    <font>
      <b/>
      <u/>
      <sz val="11"/>
      <color theme="1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1"/>
      <color rgb="FF0070C0"/>
      <name val="Calibri"/>
      <family val="2"/>
      <scheme val="minor"/>
    </font>
    <font>
      <sz val="9"/>
      <name val="Arial"/>
      <family val="2"/>
    </font>
    <font>
      <sz val="10"/>
      <color rgb="FFFF0000"/>
      <name val="Arial"/>
      <family val="2"/>
    </font>
    <font>
      <sz val="14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color indexed="24"/>
      <name val="Arial"/>
      <family val="2"/>
    </font>
    <font>
      <b/>
      <sz val="20"/>
      <name val="Arial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3E7E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BFBFBF"/>
      </right>
      <top style="medium">
        <color indexed="64"/>
      </top>
      <bottom/>
      <diagonal/>
    </border>
    <border>
      <left style="medium">
        <color indexed="64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/>
      <right style="medium">
        <color indexed="64"/>
      </right>
      <top/>
      <bottom style="medium">
        <color rgb="FFBFBFBF"/>
      </bottom>
      <diagonal/>
    </border>
    <border>
      <left style="medium">
        <color indexed="64"/>
      </left>
      <right style="medium">
        <color rgb="FFBFBFBF"/>
      </right>
      <top/>
      <bottom style="medium">
        <color indexed="64"/>
      </bottom>
      <diagonal/>
    </border>
    <border>
      <left/>
      <right style="medium">
        <color rgb="FFBFBFBF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BFBFBF"/>
      </right>
      <top style="medium">
        <color rgb="FFBFBFBF"/>
      </top>
      <bottom style="medium">
        <color indexed="64"/>
      </bottom>
      <diagonal/>
    </border>
    <border>
      <left/>
      <right style="medium">
        <color rgb="FFBFBFBF"/>
      </right>
      <top style="medium">
        <color rgb="FFBFBFBF"/>
      </top>
      <bottom style="medium">
        <color indexed="64"/>
      </bottom>
      <diagonal/>
    </border>
    <border>
      <left/>
      <right style="medium">
        <color indexed="64"/>
      </right>
      <top style="medium">
        <color rgb="FFBFBFBF"/>
      </top>
      <bottom style="medium">
        <color indexed="64"/>
      </bottom>
      <diagonal/>
    </border>
    <border>
      <left style="medium">
        <color indexed="64"/>
      </left>
      <right style="medium">
        <color rgb="FFBFBFBF"/>
      </right>
      <top/>
      <bottom/>
      <diagonal/>
    </border>
    <border>
      <left/>
      <right style="medium">
        <color rgb="FFBFBFBF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BFBFBF"/>
      </right>
      <top style="thin">
        <color indexed="64"/>
      </top>
      <bottom style="double">
        <color indexed="64"/>
      </bottom>
      <diagonal/>
    </border>
    <border>
      <left/>
      <right style="medium">
        <color rgb="FFBFBFBF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rgb="FFBFBFBF"/>
      </left>
      <right style="medium">
        <color rgb="FFBFBFBF"/>
      </right>
      <top style="medium">
        <color indexed="64"/>
      </top>
      <bottom/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 style="medium">
        <color indexed="64"/>
      </right>
      <top style="medium">
        <color indexed="64"/>
      </top>
      <bottom/>
      <diagonal/>
    </border>
    <border>
      <left style="medium">
        <color rgb="FFBFBFBF"/>
      </left>
      <right style="medium">
        <color indexed="64"/>
      </right>
      <top/>
      <bottom style="medium">
        <color rgb="FFBFBFBF"/>
      </bottom>
      <diagonal/>
    </border>
    <border>
      <left/>
      <right/>
      <top style="medium">
        <color indexed="64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0" fillId="0" borderId="0"/>
    <xf numFmtId="188" fontId="28" fillId="0" borderId="0">
      <alignment horizontal="left" wrapText="1"/>
    </xf>
  </cellStyleXfs>
  <cellXfs count="297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165" fontId="1" fillId="0" borderId="0" xfId="0" applyNumberFormat="1" applyFont="1"/>
    <xf numFmtId="37" fontId="2" fillId="0" borderId="0" xfId="0" applyNumberFormat="1" applyFont="1" applyBorder="1"/>
    <xf numFmtId="5" fontId="1" fillId="0" borderId="0" xfId="0" applyNumberFormat="1" applyFont="1"/>
    <xf numFmtId="5" fontId="2" fillId="0" borderId="4" xfId="0" applyNumberFormat="1" applyFont="1" applyBorder="1"/>
    <xf numFmtId="5" fontId="2" fillId="0" borderId="5" xfId="0" applyNumberFormat="1" applyFont="1" applyBorder="1"/>
    <xf numFmtId="5" fontId="2" fillId="0" borderId="0" xfId="0" applyNumberFormat="1" applyFont="1"/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right"/>
    </xf>
    <xf numFmtId="5" fontId="2" fillId="0" borderId="0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7" fontId="1" fillId="0" borderId="0" xfId="0" applyNumberFormat="1" applyFont="1"/>
    <xf numFmtId="0" fontId="1" fillId="0" borderId="0" xfId="0" applyFont="1" applyFill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0" fontId="1" fillId="0" borderId="0" xfId="1" applyNumberFormat="1" applyFont="1"/>
    <xf numFmtId="0" fontId="0" fillId="0" borderId="0" xfId="0" applyBorder="1"/>
    <xf numFmtId="0" fontId="7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Fill="1" applyAlignment="1">
      <alignment horizontal="left"/>
    </xf>
    <xf numFmtId="7" fontId="2" fillId="0" borderId="0" xfId="0" applyNumberFormat="1" applyFont="1"/>
    <xf numFmtId="39" fontId="1" fillId="0" borderId="0" xfId="0" applyNumberFormat="1" applyFont="1"/>
    <xf numFmtId="39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8" fontId="1" fillId="0" borderId="0" xfId="2" applyNumberFormat="1" applyFont="1"/>
    <xf numFmtId="168" fontId="1" fillId="0" borderId="0" xfId="2" applyNumberFormat="1" applyFont="1" applyAlignment="1">
      <alignment horizontal="center"/>
    </xf>
    <xf numFmtId="169" fontId="1" fillId="0" borderId="0" xfId="3" applyNumberFormat="1" applyFont="1"/>
    <xf numFmtId="169" fontId="1" fillId="0" borderId="0" xfId="3" applyNumberFormat="1" applyFont="1" applyFill="1" applyBorder="1"/>
    <xf numFmtId="3" fontId="2" fillId="0" borderId="0" xfId="0" applyNumberFormat="1" applyFont="1"/>
    <xf numFmtId="168" fontId="10" fillId="0" borderId="0" xfId="2" applyNumberFormat="1" applyFont="1" applyFill="1" applyBorder="1"/>
    <xf numFmtId="169" fontId="1" fillId="0" borderId="0" xfId="0" applyNumberFormat="1" applyFont="1"/>
    <xf numFmtId="0" fontId="1" fillId="0" borderId="0" xfId="0" applyFont="1" applyFill="1"/>
    <xf numFmtId="0" fontId="2" fillId="0" borderId="0" xfId="0" applyFont="1" applyFill="1"/>
    <xf numFmtId="169" fontId="1" fillId="2" borderId="10" xfId="3" applyNumberFormat="1" applyFont="1" applyFill="1" applyBorder="1"/>
    <xf numFmtId="169" fontId="1" fillId="2" borderId="11" xfId="3" applyNumberFormat="1" applyFont="1" applyFill="1" applyBorder="1"/>
    <xf numFmtId="169" fontId="1" fillId="2" borderId="0" xfId="3" applyNumberFormat="1" applyFont="1" applyFill="1" applyBorder="1"/>
    <xf numFmtId="169" fontId="1" fillId="2" borderId="17" xfId="3" applyNumberFormat="1" applyFont="1" applyFill="1" applyBorder="1"/>
    <xf numFmtId="169" fontId="1" fillId="2" borderId="15" xfId="3" applyNumberFormat="1" applyFont="1" applyFill="1" applyBorder="1"/>
    <xf numFmtId="169" fontId="1" fillId="2" borderId="18" xfId="3" applyNumberFormat="1" applyFont="1" applyFill="1" applyBorder="1"/>
    <xf numFmtId="169" fontId="1" fillId="2" borderId="12" xfId="3" applyNumberFormat="1" applyFont="1" applyFill="1" applyBorder="1"/>
    <xf numFmtId="169" fontId="1" fillId="2" borderId="14" xfId="3" applyNumberFormat="1" applyFont="1" applyFill="1" applyBorder="1"/>
    <xf numFmtId="169" fontId="1" fillId="2" borderId="9" xfId="3" applyNumberFormat="1" applyFont="1" applyFill="1" applyBorder="1"/>
    <xf numFmtId="0" fontId="1" fillId="0" borderId="0" xfId="0" applyFont="1" applyFill="1" applyBorder="1"/>
    <xf numFmtId="37" fontId="1" fillId="0" borderId="0" xfId="0" applyNumberFormat="1" applyFont="1"/>
    <xf numFmtId="166" fontId="1" fillId="0" borderId="0" xfId="1" applyNumberFormat="1" applyFont="1"/>
    <xf numFmtId="0" fontId="1" fillId="0" borderId="5" xfId="0" applyFont="1" applyBorder="1"/>
    <xf numFmtId="0" fontId="0" fillId="0" borderId="0" xfId="0" applyAlignment="1">
      <alignment horizontal="right"/>
    </xf>
    <xf numFmtId="5" fontId="0" fillId="0" borderId="0" xfId="0" applyNumberFormat="1"/>
    <xf numFmtId="10" fontId="0" fillId="0" borderId="0" xfId="1" applyNumberFormat="1" applyFont="1"/>
    <xf numFmtId="7" fontId="14" fillId="0" borderId="0" xfId="0" applyNumberFormat="1" applyFont="1"/>
    <xf numFmtId="5" fontId="1" fillId="0" borderId="0" xfId="0" applyNumberFormat="1" applyFont="1" applyFill="1" applyBorder="1"/>
    <xf numFmtId="7" fontId="2" fillId="0" borderId="0" xfId="0" applyNumberFormat="1" applyFont="1" applyFill="1" applyBorder="1"/>
    <xf numFmtId="0" fontId="2" fillId="0" borderId="0" xfId="0" applyFont="1" applyFill="1" applyBorder="1"/>
    <xf numFmtId="7" fontId="1" fillId="0" borderId="0" xfId="0" applyNumberFormat="1" applyFont="1" applyFill="1" applyBorder="1"/>
    <xf numFmtId="5" fontId="2" fillId="0" borderId="0" xfId="0" applyNumberFormat="1" applyFont="1" applyFill="1" applyBorder="1" applyAlignment="1">
      <alignment horizontal="right"/>
    </xf>
    <xf numFmtId="1" fontId="1" fillId="0" borderId="0" xfId="0" applyNumberFormat="1" applyFont="1" applyAlignment="1">
      <alignment horizontal="right"/>
    </xf>
    <xf numFmtId="0" fontId="11" fillId="0" borderId="0" xfId="0" applyFont="1"/>
    <xf numFmtId="43" fontId="1" fillId="0" borderId="0" xfId="0" applyNumberFormat="1" applyFont="1"/>
    <xf numFmtId="5" fontId="1" fillId="0" borderId="0" xfId="0" applyNumberFormat="1" applyFont="1" applyBorder="1"/>
    <xf numFmtId="167" fontId="2" fillId="0" borderId="0" xfId="1" applyNumberFormat="1" applyFont="1"/>
    <xf numFmtId="0" fontId="16" fillId="0" borderId="0" xfId="0" applyFont="1" applyAlignment="1">
      <alignment vertical="center"/>
    </xf>
    <xf numFmtId="8" fontId="0" fillId="0" borderId="0" xfId="0" applyNumberFormat="1"/>
    <xf numFmtId="172" fontId="19" fillId="0" borderId="22" xfId="0" applyNumberFormat="1" applyFont="1" applyBorder="1" applyAlignment="1">
      <alignment horizontal="right" vertical="center"/>
    </xf>
    <xf numFmtId="172" fontId="19" fillId="0" borderId="23" xfId="0" applyNumberFormat="1" applyFont="1" applyBorder="1" applyAlignment="1">
      <alignment horizontal="right" vertical="center"/>
    </xf>
    <xf numFmtId="172" fontId="19" fillId="0" borderId="25" xfId="0" applyNumberFormat="1" applyFont="1" applyBorder="1" applyAlignment="1">
      <alignment horizontal="right" vertical="center"/>
    </xf>
    <xf numFmtId="172" fontId="19" fillId="0" borderId="26" xfId="0" applyNumberFormat="1" applyFont="1" applyBorder="1" applyAlignment="1">
      <alignment horizontal="right" vertical="center"/>
    </xf>
    <xf numFmtId="172" fontId="19" fillId="0" borderId="31" xfId="0" applyNumberFormat="1" applyFont="1" applyBorder="1" applyAlignment="1">
      <alignment horizontal="right" vertical="center"/>
    </xf>
    <xf numFmtId="172" fontId="19" fillId="0" borderId="32" xfId="0" applyNumberFormat="1" applyFont="1" applyBorder="1" applyAlignment="1">
      <alignment horizontal="right" vertical="center"/>
    </xf>
    <xf numFmtId="172" fontId="19" fillId="0" borderId="34" xfId="0" applyNumberFormat="1" applyFont="1" applyBorder="1" applyAlignment="1">
      <alignment horizontal="right" vertical="center"/>
    </xf>
    <xf numFmtId="172" fontId="19" fillId="0" borderId="35" xfId="0" applyNumberFormat="1" applyFont="1" applyBorder="1" applyAlignment="1">
      <alignment horizontal="right" vertical="center"/>
    </xf>
    <xf numFmtId="0" fontId="19" fillId="0" borderId="21" xfId="0" applyFont="1" applyBorder="1" applyAlignment="1">
      <alignment horizontal="right" vertical="center" indent="1"/>
    </xf>
    <xf numFmtId="0" fontId="19" fillId="0" borderId="27" xfId="0" applyFont="1" applyBorder="1" applyAlignment="1">
      <alignment horizontal="right" vertical="center" indent="1"/>
    </xf>
    <xf numFmtId="0" fontId="19" fillId="0" borderId="30" xfId="0" applyFont="1" applyBorder="1" applyAlignment="1">
      <alignment horizontal="right" vertical="center" indent="1"/>
    </xf>
    <xf numFmtId="0" fontId="19" fillId="0" borderId="33" xfId="0" applyFont="1" applyBorder="1" applyAlignment="1">
      <alignment horizontal="right" vertical="center" indent="1"/>
    </xf>
    <xf numFmtId="0" fontId="19" fillId="0" borderId="24" xfId="0" applyFont="1" applyBorder="1" applyAlignment="1">
      <alignment horizontal="right" vertical="center" indent="1"/>
    </xf>
    <xf numFmtId="172" fontId="19" fillId="0" borderId="28" xfId="0" applyNumberFormat="1" applyFont="1" applyBorder="1" applyAlignment="1">
      <alignment horizontal="right" vertical="center"/>
    </xf>
    <xf numFmtId="172" fontId="19" fillId="0" borderId="29" xfId="0" applyNumberFormat="1" applyFont="1" applyBorder="1" applyAlignment="1">
      <alignment horizontal="right" vertical="center"/>
    </xf>
    <xf numFmtId="37" fontId="19" fillId="0" borderId="22" xfId="0" applyNumberFormat="1" applyFont="1" applyBorder="1" applyAlignment="1">
      <alignment horizontal="right" vertical="center"/>
    </xf>
    <xf numFmtId="37" fontId="19" fillId="0" borderId="23" xfId="0" applyNumberFormat="1" applyFont="1" applyBorder="1" applyAlignment="1">
      <alignment horizontal="right" vertical="center"/>
    </xf>
    <xf numFmtId="37" fontId="19" fillId="0" borderId="28" xfId="0" applyNumberFormat="1" applyFont="1" applyBorder="1" applyAlignment="1">
      <alignment horizontal="right" vertical="center"/>
    </xf>
    <xf numFmtId="37" fontId="19" fillId="0" borderId="29" xfId="0" applyNumberFormat="1" applyFont="1" applyBorder="1" applyAlignment="1">
      <alignment horizontal="right" vertical="center"/>
    </xf>
    <xf numFmtId="37" fontId="19" fillId="0" borderId="25" xfId="0" applyNumberFormat="1" applyFont="1" applyBorder="1" applyAlignment="1">
      <alignment horizontal="right" vertical="center"/>
    </xf>
    <xf numFmtId="37" fontId="19" fillId="0" borderId="26" xfId="0" applyNumberFormat="1" applyFont="1" applyBorder="1" applyAlignment="1">
      <alignment horizontal="right" vertical="center"/>
    </xf>
    <xf numFmtId="37" fontId="0" fillId="0" borderId="0" xfId="0" applyNumberFormat="1"/>
    <xf numFmtId="166" fontId="0" fillId="0" borderId="0" xfId="1" applyNumberFormat="1" applyFont="1"/>
    <xf numFmtId="166" fontId="1" fillId="0" borderId="0" xfId="1" applyNumberFormat="1" applyFont="1" applyFill="1" applyBorder="1"/>
    <xf numFmtId="0" fontId="1" fillId="0" borderId="0" xfId="0" applyFont="1" applyFill="1" applyBorder="1" applyAlignment="1">
      <alignment horizontal="right"/>
    </xf>
    <xf numFmtId="0" fontId="2" fillId="0" borderId="19" xfId="0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168" fontId="1" fillId="0" borderId="0" xfId="0" applyNumberFormat="1" applyFont="1"/>
    <xf numFmtId="168" fontId="1" fillId="0" borderId="0" xfId="0" applyNumberFormat="1" applyFont="1" applyFill="1" applyBorder="1"/>
    <xf numFmtId="168" fontId="1" fillId="0" borderId="0" xfId="2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/>
    </xf>
    <xf numFmtId="5" fontId="5" fillId="0" borderId="0" xfId="0" applyNumberFormat="1" applyFont="1"/>
    <xf numFmtId="7" fontId="0" fillId="0" borderId="0" xfId="0" applyNumberFormat="1"/>
    <xf numFmtId="3" fontId="1" fillId="0" borderId="0" xfId="0" applyNumberFormat="1" applyFont="1"/>
    <xf numFmtId="37" fontId="1" fillId="0" borderId="0" xfId="0" applyNumberFormat="1" applyFont="1" applyFill="1" applyBorder="1"/>
    <xf numFmtId="164" fontId="5" fillId="0" borderId="0" xfId="0" applyNumberFormat="1" applyFont="1" applyAlignment="1">
      <alignment horizontal="center"/>
    </xf>
    <xf numFmtId="169" fontId="0" fillId="0" borderId="0" xfId="3" applyNumberFormat="1" applyFont="1"/>
    <xf numFmtId="169" fontId="0" fillId="0" borderId="3" xfId="3" applyNumberFormat="1" applyFont="1" applyBorder="1"/>
    <xf numFmtId="169" fontId="0" fillId="0" borderId="2" xfId="3" applyNumberFormat="1" applyFont="1" applyBorder="1"/>
    <xf numFmtId="169" fontId="0" fillId="0" borderId="1" xfId="3" applyNumberFormat="1" applyFont="1" applyBorder="1"/>
    <xf numFmtId="169" fontId="0" fillId="0" borderId="0" xfId="3" applyNumberFormat="1" applyFont="1" applyBorder="1"/>
    <xf numFmtId="169" fontId="5" fillId="0" borderId="2" xfId="3" applyNumberFormat="1" applyFont="1" applyBorder="1"/>
    <xf numFmtId="37" fontId="0" fillId="0" borderId="2" xfId="0" applyNumberFormat="1" applyBorder="1"/>
    <xf numFmtId="37" fontId="0" fillId="0" borderId="3" xfId="0" applyNumberFormat="1" applyBorder="1"/>
    <xf numFmtId="37" fontId="0" fillId="0" borderId="1" xfId="0" applyNumberFormat="1" applyBorder="1"/>
    <xf numFmtId="0" fontId="21" fillId="0" borderId="0" xfId="0" applyFont="1" applyAlignment="1">
      <alignment horizontal="right"/>
    </xf>
    <xf numFmtId="169" fontId="5" fillId="0" borderId="0" xfId="0" applyNumberFormat="1" applyFont="1"/>
    <xf numFmtId="169" fontId="5" fillId="0" borderId="0" xfId="3" applyNumberFormat="1" applyFont="1" applyBorder="1"/>
    <xf numFmtId="169" fontId="5" fillId="0" borderId="0" xfId="3" applyNumberFormat="1" applyFont="1"/>
    <xf numFmtId="169" fontId="1" fillId="2" borderId="16" xfId="3" applyNumberFormat="1" applyFont="1" applyFill="1" applyBorder="1"/>
    <xf numFmtId="175" fontId="1" fillId="0" borderId="0" xfId="1" applyNumberFormat="1" applyFont="1" applyFill="1" applyBorder="1"/>
    <xf numFmtId="175" fontId="1" fillId="0" borderId="0" xfId="0" applyNumberFormat="1" applyFont="1" applyFill="1"/>
    <xf numFmtId="44" fontId="1" fillId="0" borderId="0" xfId="3" applyFont="1"/>
    <xf numFmtId="44" fontId="2" fillId="0" borderId="0" xfId="3" applyFont="1" applyAlignment="1">
      <alignment horizontal="center"/>
    </xf>
    <xf numFmtId="169" fontId="2" fillId="2" borderId="11" xfId="3" applyNumberFormat="1" applyFont="1" applyFill="1" applyBorder="1"/>
    <xf numFmtId="169" fontId="2" fillId="0" borderId="0" xfId="3" applyNumberFormat="1" applyFont="1" applyAlignment="1">
      <alignment horizontal="center"/>
    </xf>
    <xf numFmtId="44" fontId="2" fillId="0" borderId="0" xfId="3" applyFont="1"/>
    <xf numFmtId="169" fontId="22" fillId="0" borderId="0" xfId="3" applyNumberFormat="1" applyFont="1"/>
    <xf numFmtId="5" fontId="22" fillId="0" borderId="0" xfId="0" applyNumberFormat="1" applyFont="1" applyAlignment="1">
      <alignment horizontal="right"/>
    </xf>
    <xf numFmtId="0" fontId="22" fillId="0" borderId="0" xfId="0" applyFont="1"/>
    <xf numFmtId="5" fontId="22" fillId="0" borderId="0" xfId="0" applyNumberFormat="1" applyFont="1"/>
    <xf numFmtId="0" fontId="23" fillId="0" borderId="0" xfId="0" applyFont="1" applyAlignment="1">
      <alignment horizontal="right"/>
    </xf>
    <xf numFmtId="0" fontId="23" fillId="0" borderId="0" xfId="0" applyFont="1"/>
    <xf numFmtId="169" fontId="23" fillId="0" borderId="0" xfId="3" applyNumberFormat="1" applyFont="1"/>
    <xf numFmtId="5" fontId="23" fillId="0" borderId="0" xfId="0" applyNumberFormat="1" applyFont="1"/>
    <xf numFmtId="168" fontId="1" fillId="0" borderId="0" xfId="2" applyNumberFormat="1" applyFont="1" applyFill="1"/>
    <xf numFmtId="169" fontId="2" fillId="0" borderId="0" xfId="0" applyNumberFormat="1" applyFont="1"/>
    <xf numFmtId="44" fontId="1" fillId="0" borderId="0" xfId="0" applyNumberFormat="1" applyFont="1"/>
    <xf numFmtId="0" fontId="24" fillId="0" borderId="0" xfId="0" applyFont="1" applyFill="1" applyAlignment="1">
      <alignment horizontal="left"/>
    </xf>
    <xf numFmtId="4" fontId="0" fillId="0" borderId="0" xfId="0" applyNumberFormat="1"/>
    <xf numFmtId="169" fontId="0" fillId="0" borderId="0" xfId="0" applyNumberFormat="1"/>
    <xf numFmtId="44" fontId="26" fillId="0" borderId="0" xfId="3" applyFont="1"/>
    <xf numFmtId="169" fontId="29" fillId="0" borderId="0" xfId="0" applyNumberFormat="1" applyFont="1" applyFill="1" applyBorder="1" applyAlignment="1"/>
    <xf numFmtId="168" fontId="29" fillId="0" borderId="0" xfId="0" applyNumberFormat="1" applyFont="1" applyFill="1" applyBorder="1" applyAlignment="1"/>
    <xf numFmtId="169" fontId="30" fillId="0" borderId="0" xfId="3" applyNumberFormat="1" applyFont="1"/>
    <xf numFmtId="0" fontId="21" fillId="0" borderId="0" xfId="0" applyFont="1" applyFill="1" applyAlignment="1">
      <alignment horizontal="right"/>
    </xf>
    <xf numFmtId="0" fontId="4" fillId="0" borderId="0" xfId="0" applyFont="1"/>
    <xf numFmtId="37" fontId="30" fillId="0" borderId="0" xfId="0" applyNumberFormat="1" applyFont="1"/>
    <xf numFmtId="0" fontId="28" fillId="0" borderId="0" xfId="0" applyNumberFormat="1" applyFont="1" applyAlignment="1" applyProtection="1">
      <alignment horizontal="left"/>
      <protection locked="0"/>
    </xf>
    <xf numFmtId="43" fontId="28" fillId="0" borderId="0" xfId="0" applyNumberFormat="1" applyFont="1" applyBorder="1" applyAlignment="1"/>
    <xf numFmtId="37" fontId="10" fillId="0" borderId="0" xfId="0" applyNumberFormat="1" applyFont="1" applyFill="1" applyBorder="1" applyAlignment="1"/>
    <xf numFmtId="0" fontId="28" fillId="0" borderId="0" xfId="0" applyNumberFormat="1" applyFont="1" applyAlignment="1">
      <alignment horizontal="right"/>
    </xf>
    <xf numFmtId="173" fontId="31" fillId="0" borderId="0" xfId="0" applyNumberFormat="1" applyFont="1" applyFill="1" applyBorder="1" applyAlignment="1"/>
    <xf numFmtId="169" fontId="28" fillId="0" borderId="0" xfId="0" applyNumberFormat="1" applyFont="1" applyBorder="1" applyAlignment="1"/>
    <xf numFmtId="0" fontId="28" fillId="0" borderId="0" xfId="0" applyNumberFormat="1" applyFont="1" applyAlignment="1"/>
    <xf numFmtId="0" fontId="0" fillId="0" borderId="0" xfId="0" applyNumberFormat="1" applyAlignment="1"/>
    <xf numFmtId="168" fontId="0" fillId="0" borderId="0" xfId="0" applyNumberFormat="1" applyFont="1" applyAlignment="1"/>
    <xf numFmtId="169" fontId="0" fillId="0" borderId="0" xfId="0" applyNumberFormat="1" applyAlignment="1"/>
    <xf numFmtId="0" fontId="32" fillId="0" borderId="0" xfId="0" applyNumberFormat="1" applyFont="1" applyAlignment="1"/>
    <xf numFmtId="44" fontId="0" fillId="0" borderId="0" xfId="0" applyNumberFormat="1" applyAlignment="1"/>
    <xf numFmtId="43" fontId="0" fillId="0" borderId="0" xfId="0" applyNumberFormat="1" applyFont="1" applyAlignment="1"/>
    <xf numFmtId="168" fontId="33" fillId="0" borderId="0" xfId="2" applyNumberFormat="1" applyFont="1" applyFill="1" applyBorder="1"/>
    <xf numFmtId="168" fontId="0" fillId="0" borderId="0" xfId="0" applyNumberFormat="1"/>
    <xf numFmtId="43" fontId="1" fillId="0" borderId="0" xfId="2" applyFont="1"/>
    <xf numFmtId="174" fontId="26" fillId="0" borderId="6" xfId="3" applyNumberFormat="1" applyFont="1" applyBorder="1"/>
    <xf numFmtId="5" fontId="23" fillId="0" borderId="41" xfId="0" applyNumberFormat="1" applyFont="1" applyBorder="1"/>
    <xf numFmtId="5" fontId="23" fillId="0" borderId="42" xfId="0" applyNumberFormat="1" applyFont="1" applyBorder="1"/>
    <xf numFmtId="0" fontId="26" fillId="0" borderId="0" xfId="0" applyFont="1"/>
    <xf numFmtId="168" fontId="0" fillId="0" borderId="0" xfId="2" applyNumberFormat="1" applyFont="1"/>
    <xf numFmtId="168" fontId="29" fillId="4" borderId="0" xfId="0" applyNumberFormat="1" applyFont="1" applyFill="1" applyBorder="1" applyAlignment="1"/>
    <xf numFmtId="177" fontId="0" fillId="0" borderId="0" xfId="0" applyNumberFormat="1"/>
    <xf numFmtId="178" fontId="2" fillId="0" borderId="0" xfId="0" applyNumberFormat="1" applyFont="1" applyBorder="1"/>
    <xf numFmtId="0" fontId="0" fillId="5" borderId="0" xfId="0" applyFill="1" applyAlignment="1">
      <alignment horizontal="right"/>
    </xf>
    <xf numFmtId="169" fontId="27" fillId="0" borderId="0" xfId="3" applyNumberFormat="1" applyFont="1" applyFill="1" applyBorder="1"/>
    <xf numFmtId="5" fontId="26" fillId="0" borderId="0" xfId="0" applyNumberFormat="1" applyFont="1" applyFill="1" applyBorder="1"/>
    <xf numFmtId="3" fontId="1" fillId="0" borderId="0" xfId="2" applyNumberFormat="1" applyFont="1"/>
    <xf numFmtId="0" fontId="34" fillId="0" borderId="0" xfId="0" applyFont="1"/>
    <xf numFmtId="168" fontId="1" fillId="2" borderId="44" xfId="2" applyNumberFormat="1" applyFont="1" applyFill="1" applyBorder="1"/>
    <xf numFmtId="0" fontId="28" fillId="0" borderId="0" xfId="0" applyNumberFormat="1" applyFont="1" applyFill="1" applyBorder="1" applyAlignment="1">
      <alignment horizontal="right"/>
    </xf>
    <xf numFmtId="169" fontId="5" fillId="0" borderId="45" xfId="3" applyNumberFormat="1" applyFont="1" applyFill="1" applyBorder="1"/>
    <xf numFmtId="179" fontId="2" fillId="0" borderId="0" xfId="0" applyNumberFormat="1" applyFont="1"/>
    <xf numFmtId="180" fontId="1" fillId="2" borderId="43" xfId="2" applyNumberFormat="1" applyFont="1" applyFill="1" applyBorder="1"/>
    <xf numFmtId="181" fontId="1" fillId="0" borderId="0" xfId="0" applyNumberFormat="1" applyFont="1"/>
    <xf numFmtId="174" fontId="26" fillId="0" borderId="0" xfId="3" applyNumberFormat="1" applyFont="1" applyBorder="1"/>
    <xf numFmtId="174" fontId="25" fillId="0" borderId="0" xfId="3" applyNumberFormat="1" applyFont="1" applyBorder="1"/>
    <xf numFmtId="168" fontId="1" fillId="0" borderId="0" xfId="0" applyNumberFormat="1" applyFont="1" applyBorder="1"/>
    <xf numFmtId="0" fontId="35" fillId="0" borderId="0" xfId="0" applyFont="1" applyAlignment="1">
      <alignment horizontal="left"/>
    </xf>
    <xf numFmtId="172" fontId="0" fillId="0" borderId="0" xfId="0" applyNumberFormat="1"/>
    <xf numFmtId="182" fontId="5" fillId="0" borderId="0" xfId="0" applyNumberFormat="1" applyFont="1"/>
    <xf numFmtId="182" fontId="1" fillId="0" borderId="0" xfId="0" applyNumberFormat="1" applyFont="1"/>
    <xf numFmtId="183" fontId="1" fillId="0" borderId="0" xfId="0" applyNumberFormat="1" applyFont="1"/>
    <xf numFmtId="169" fontId="2" fillId="0" borderId="45" xfId="3" applyNumberFormat="1" applyFont="1" applyBorder="1"/>
    <xf numFmtId="44" fontId="2" fillId="0" borderId="0" xfId="3" applyFont="1" applyBorder="1"/>
    <xf numFmtId="44" fontId="1" fillId="0" borderId="0" xfId="3" applyFont="1" applyBorder="1"/>
    <xf numFmtId="9" fontId="1" fillId="0" borderId="0" xfId="1" applyFont="1"/>
    <xf numFmtId="183" fontId="1" fillId="0" borderId="0" xfId="0" applyNumberFormat="1" applyFont="1" applyFill="1" applyBorder="1"/>
    <xf numFmtId="44" fontId="1" fillId="0" borderId="0" xfId="0" applyNumberFormat="1" applyFont="1" applyFill="1" applyBorder="1"/>
    <xf numFmtId="0" fontId="37" fillId="0" borderId="0" xfId="0" applyFont="1"/>
    <xf numFmtId="0" fontId="38" fillId="0" borderId="0" xfId="0" applyFont="1"/>
    <xf numFmtId="43" fontId="1" fillId="0" borderId="0" xfId="2" applyFont="1" applyFill="1" applyBorder="1"/>
    <xf numFmtId="185" fontId="1" fillId="0" borderId="0" xfId="0" applyNumberFormat="1" applyFont="1"/>
    <xf numFmtId="186" fontId="1" fillId="0" borderId="0" xfId="1" applyNumberFormat="1" applyFont="1"/>
    <xf numFmtId="37" fontId="38" fillId="0" borderId="0" xfId="0" applyNumberFormat="1" applyFont="1" applyAlignment="1">
      <alignment horizontal="right"/>
    </xf>
    <xf numFmtId="4" fontId="1" fillId="0" borderId="0" xfId="0" applyNumberFormat="1" applyFont="1"/>
    <xf numFmtId="0" fontId="38" fillId="0" borderId="0" xfId="0" applyFont="1" applyAlignment="1">
      <alignment horizontal="right"/>
    </xf>
    <xf numFmtId="4" fontId="39" fillId="0" borderId="0" xfId="0" applyNumberFormat="1" applyFont="1" applyAlignment="1">
      <alignment horizontal="right"/>
    </xf>
    <xf numFmtId="14" fontId="28" fillId="0" borderId="0" xfId="0" applyNumberFormat="1" applyFont="1" applyAlignment="1">
      <alignment horizontal="right"/>
    </xf>
    <xf numFmtId="187" fontId="31" fillId="0" borderId="0" xfId="0" applyNumberFormat="1" applyFont="1" applyFill="1" applyAlignment="1"/>
    <xf numFmtId="169" fontId="28" fillId="0" borderId="0" xfId="0" applyNumberFormat="1" applyFont="1" applyFill="1" applyBorder="1" applyAlignment="1"/>
    <xf numFmtId="169" fontId="26" fillId="0" borderId="0" xfId="3" applyNumberFormat="1" applyFont="1" applyFill="1" applyBorder="1"/>
    <xf numFmtId="169" fontId="26" fillId="0" borderId="0" xfId="3" applyNumberFormat="1" applyFont="1"/>
    <xf numFmtId="174" fontId="26" fillId="0" borderId="2" xfId="3" applyNumberFormat="1" applyFont="1" applyBorder="1"/>
    <xf numFmtId="176" fontId="1" fillId="0" borderId="0" xfId="0" applyNumberFormat="1" applyFont="1" applyFill="1" applyBorder="1"/>
    <xf numFmtId="0" fontId="36" fillId="0" borderId="0" xfId="0" applyFont="1" applyFill="1" applyBorder="1"/>
    <xf numFmtId="174" fontId="1" fillId="0" borderId="0" xfId="0" applyNumberFormat="1" applyFont="1" applyFill="1" applyBorder="1"/>
    <xf numFmtId="169" fontId="1" fillId="0" borderId="0" xfId="0" applyNumberFormat="1" applyFont="1" applyFill="1" applyBorder="1"/>
    <xf numFmtId="44" fontId="1" fillId="0" borderId="0" xfId="3" applyFont="1" applyFill="1" applyBorder="1"/>
    <xf numFmtId="44" fontId="0" fillId="0" borderId="0" xfId="0" applyNumberFormat="1"/>
    <xf numFmtId="10" fontId="27" fillId="0" borderId="0" xfId="1" applyNumberFormat="1" applyFont="1"/>
    <xf numFmtId="44" fontId="1" fillId="2" borderId="9" xfId="3" applyNumberFormat="1" applyFont="1" applyFill="1" applyBorder="1"/>
    <xf numFmtId="43" fontId="0" fillId="0" borderId="0" xfId="2" applyFont="1"/>
    <xf numFmtId="43" fontId="0" fillId="0" borderId="0" xfId="0" applyNumberFormat="1"/>
    <xf numFmtId="37" fontId="1" fillId="0" borderId="0" xfId="0" applyNumberFormat="1" applyFont="1" applyAlignment="1">
      <alignment horizontal="center"/>
    </xf>
    <xf numFmtId="8" fontId="0" fillId="0" borderId="0" xfId="0" applyNumberFormat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168" fontId="1" fillId="0" borderId="0" xfId="2" applyNumberFormat="1" applyFont="1" applyBorder="1"/>
    <xf numFmtId="37" fontId="1" fillId="0" borderId="0" xfId="0" applyNumberFormat="1" applyFont="1" applyBorder="1"/>
    <xf numFmtId="166" fontId="1" fillId="0" borderId="0" xfId="1" applyNumberFormat="1" applyFont="1" applyBorder="1"/>
    <xf numFmtId="177" fontId="33" fillId="0" borderId="0" xfId="2" applyNumberFormat="1" applyFont="1" applyFill="1" applyBorder="1"/>
    <xf numFmtId="169" fontId="1" fillId="0" borderId="0" xfId="3" applyNumberFormat="1" applyFont="1" applyBorder="1"/>
    <xf numFmtId="182" fontId="1" fillId="0" borderId="0" xfId="0" applyNumberFormat="1" applyFont="1" applyBorder="1"/>
    <xf numFmtId="0" fontId="2" fillId="0" borderId="0" xfId="0" applyFont="1" applyBorder="1"/>
    <xf numFmtId="0" fontId="27" fillId="0" borderId="0" xfId="0" applyFont="1" applyFill="1" applyBorder="1" applyAlignment="1">
      <alignment horizontal="center"/>
    </xf>
    <xf numFmtId="43" fontId="1" fillId="0" borderId="0" xfId="2" applyFont="1" applyBorder="1"/>
    <xf numFmtId="0" fontId="38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43" fontId="1" fillId="0" borderId="0" xfId="0" applyNumberFormat="1" applyFont="1" applyBorder="1"/>
    <xf numFmtId="183" fontId="1" fillId="0" borderId="0" xfId="0" applyNumberFormat="1" applyFont="1" applyBorder="1"/>
    <xf numFmtId="0" fontId="37" fillId="0" borderId="0" xfId="0" applyFont="1" applyBorder="1" applyAlignment="1">
      <alignment horizontal="center"/>
    </xf>
    <xf numFmtId="7" fontId="1" fillId="0" borderId="0" xfId="0" applyNumberFormat="1" applyFont="1" applyBorder="1"/>
    <xf numFmtId="0" fontId="2" fillId="0" borderId="0" xfId="0" applyFont="1" applyFill="1" applyBorder="1" applyAlignment="1">
      <alignment horizontal="center"/>
    </xf>
    <xf numFmtId="184" fontId="1" fillId="0" borderId="0" xfId="0" applyNumberFormat="1" applyFont="1" applyFill="1" applyBorder="1"/>
    <xf numFmtId="170" fontId="1" fillId="0" borderId="0" xfId="0" applyNumberFormat="1" applyFont="1" applyBorder="1"/>
    <xf numFmtId="44" fontId="2" fillId="0" borderId="0" xfId="3" applyFont="1" applyFill="1" applyBorder="1"/>
    <xf numFmtId="171" fontId="1" fillId="0" borderId="0" xfId="0" applyNumberFormat="1" applyFont="1" applyBorder="1"/>
    <xf numFmtId="5" fontId="1" fillId="0" borderId="0" xfId="1" applyNumberFormat="1" applyFont="1" applyBorder="1"/>
    <xf numFmtId="0" fontId="2" fillId="0" borderId="0" xfId="0" applyFont="1" applyFill="1" applyBorder="1" applyAlignment="1">
      <alignment horizontal="right"/>
    </xf>
    <xf numFmtId="7" fontId="26" fillId="0" borderId="0" xfId="0" applyNumberFormat="1" applyFont="1" applyFill="1" applyBorder="1"/>
    <xf numFmtId="43" fontId="26" fillId="0" borderId="0" xfId="2" applyFont="1" applyFill="1" applyBorder="1"/>
    <xf numFmtId="169" fontId="23" fillId="0" borderId="0" xfId="3" applyNumberFormat="1" applyFont="1" applyFill="1"/>
    <xf numFmtId="169" fontId="30" fillId="0" borderId="0" xfId="3" applyNumberFormat="1" applyFont="1" applyFill="1"/>
    <xf numFmtId="37" fontId="30" fillId="0" borderId="0" xfId="0" applyNumberFormat="1" applyFont="1" applyFill="1"/>
    <xf numFmtId="10" fontId="2" fillId="0" borderId="0" xfId="1" applyNumberFormat="1" applyFont="1" applyBorder="1"/>
    <xf numFmtId="44" fontId="2" fillId="0" borderId="0" xfId="0" applyNumberFormat="1" applyFont="1" applyBorder="1"/>
    <xf numFmtId="0" fontId="0" fillId="0" borderId="0" xfId="0" applyFont="1" applyAlignment="1">
      <alignment horizontal="right"/>
    </xf>
    <xf numFmtId="169" fontId="1" fillId="0" borderId="0" xfId="0" applyNumberFormat="1" applyFont="1" applyAlignment="1">
      <alignment horizontal="right"/>
    </xf>
    <xf numFmtId="10" fontId="1" fillId="0" borderId="0" xfId="1" applyNumberFormat="1" applyFont="1" applyFill="1"/>
    <xf numFmtId="166" fontId="2" fillId="0" borderId="12" xfId="1" applyNumberFormat="1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9" fontId="2" fillId="0" borderId="6" xfId="3" applyNumberFormat="1" applyFont="1" applyBorder="1" applyAlignment="1">
      <alignment horizontal="center"/>
    </xf>
    <xf numFmtId="169" fontId="2" fillId="0" borderId="7" xfId="3" applyNumberFormat="1" applyFont="1" applyBorder="1" applyAlignment="1">
      <alignment horizontal="center"/>
    </xf>
    <xf numFmtId="169" fontId="2" fillId="0" borderId="8" xfId="3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8" fillId="0" borderId="0" xfId="0" applyNumberFormat="1" applyFont="1" applyAlignment="1">
      <alignment wrapText="1"/>
    </xf>
    <xf numFmtId="0" fontId="18" fillId="3" borderId="38" xfId="0" applyFont="1" applyFill="1" applyBorder="1" applyAlignment="1">
      <alignment horizontal="center"/>
    </xf>
    <xf numFmtId="0" fontId="18" fillId="3" borderId="39" xfId="0" applyFont="1" applyFill="1" applyBorder="1" applyAlignment="1">
      <alignment horizontal="center"/>
    </xf>
    <xf numFmtId="0" fontId="15" fillId="3" borderId="20" xfId="0" applyFont="1" applyFill="1" applyBorder="1" applyAlignment="1">
      <alignment vertical="top"/>
    </xf>
    <xf numFmtId="0" fontId="15" fillId="3" borderId="21" xfId="0" applyFont="1" applyFill="1" applyBorder="1" applyAlignment="1">
      <alignment vertical="top"/>
    </xf>
    <xf numFmtId="0" fontId="18" fillId="3" borderId="36" xfId="0" applyFont="1" applyFill="1" applyBorder="1" applyAlignment="1">
      <alignment horizontal="center" wrapText="1"/>
    </xf>
    <xf numFmtId="0" fontId="18" fillId="3" borderId="37" xfId="0" applyFont="1" applyFill="1" applyBorder="1" applyAlignment="1">
      <alignment horizontal="center" wrapText="1"/>
    </xf>
    <xf numFmtId="0" fontId="20" fillId="0" borderId="40" xfId="0" applyFont="1" applyBorder="1" applyAlignment="1">
      <alignment horizontal="left" vertical="center" wrapText="1"/>
    </xf>
    <xf numFmtId="0" fontId="41" fillId="6" borderId="0" xfId="4" applyFont="1" applyFill="1"/>
    <xf numFmtId="0" fontId="28" fillId="2" borderId="0" xfId="5" applyNumberFormat="1" applyFill="1" applyAlignment="1"/>
    <xf numFmtId="0" fontId="42" fillId="0" borderId="0" xfId="0" applyFont="1" applyAlignment="1">
      <alignment horizontal="centerContinuous"/>
    </xf>
    <xf numFmtId="44" fontId="1" fillId="2" borderId="9" xfId="3" applyFont="1" applyFill="1" applyBorder="1" applyAlignment="1">
      <alignment horizontal="center"/>
    </xf>
    <xf numFmtId="44" fontId="1" fillId="2" borderId="13" xfId="3" applyFont="1" applyFill="1" applyBorder="1" applyAlignment="1">
      <alignment horizontal="center"/>
    </xf>
    <xf numFmtId="0" fontId="1" fillId="0" borderId="0" xfId="0" applyFont="1" applyAlignment="1">
      <alignment horizontal="centerContinuous"/>
    </xf>
    <xf numFmtId="7" fontId="1" fillId="0" borderId="0" xfId="0" applyNumberFormat="1" applyFont="1" applyAlignment="1">
      <alignment horizontal="centerContinuous"/>
    </xf>
    <xf numFmtId="44" fontId="1" fillId="0" borderId="0" xfId="0" applyNumberFormat="1" applyFont="1" applyAlignment="1">
      <alignment horizontal="centerContinuous"/>
    </xf>
    <xf numFmtId="5" fontId="27" fillId="0" borderId="0" xfId="0" applyNumberFormat="1" applyFont="1"/>
    <xf numFmtId="0" fontId="9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5" fontId="4" fillId="0" borderId="0" xfId="0" applyNumberFormat="1" applyFont="1"/>
    <xf numFmtId="5" fontId="1" fillId="0" borderId="0" xfId="0" applyNumberFormat="1" applyFont="1" applyAlignment="1">
      <alignment horizontal="centerContinuous"/>
    </xf>
    <xf numFmtId="0" fontId="20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5" fontId="0" fillId="0" borderId="0" xfId="0" applyNumberFormat="1" applyAlignment="1">
      <alignment horizontal="right"/>
    </xf>
  </cellXfs>
  <cellStyles count="6">
    <cellStyle name="Comma" xfId="2" builtinId="3"/>
    <cellStyle name="Currency" xfId="3" builtinId="4"/>
    <cellStyle name="Normal" xfId="0" builtinId="0"/>
    <cellStyle name="Normal 4 2" xfId="5" xr:uid="{053171E6-5FF4-4588-9356-DD3D05E8EF93}"/>
    <cellStyle name="Normal 6" xfId="4" xr:uid="{F573CAC7-1FEF-4FAC-AE25-D4B950D736AE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Charts!$B$6</c:f>
              <c:strCache>
                <c:ptCount val="1"/>
                <c:pt idx="0">
                  <c:v>Monthly actual PCA power costs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'Schedule B'!$D$7:$O$7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Charts!$C$6:$N$6</c:f>
              <c:numCache>
                <c:formatCode>"$"#,##0_);\("$"#,##0\)</c:formatCode>
                <c:ptCount val="12"/>
                <c:pt idx="0">
                  <c:v>216.24476020666668</c:v>
                </c:pt>
                <c:pt idx="1">
                  <c:v>105.27497524612258</c:v>
                </c:pt>
                <c:pt idx="2">
                  <c:v>108.62322869595853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5E-48D7-A324-B8BE537EEDA3}"/>
            </c:ext>
          </c:extLst>
        </c:ser>
        <c:ser>
          <c:idx val="1"/>
          <c:order val="1"/>
          <c:tx>
            <c:strRef>
              <c:f>Charts!$B$7</c:f>
              <c:strCache>
                <c:ptCount val="1"/>
                <c:pt idx="0">
                  <c:v>Monthly PCA power costs in rates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'Schedule B'!$D$7:$O$7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Charts!$C$7:$N$7</c:f>
              <c:numCache>
                <c:formatCode>"$"#,##0_);\("$"#,##0\)</c:formatCode>
                <c:ptCount val="12"/>
                <c:pt idx="0">
                  <c:v>96.550793737557669</c:v>
                </c:pt>
                <c:pt idx="1">
                  <c:v>106.98765482317233</c:v>
                </c:pt>
                <c:pt idx="2">
                  <c:v>105.40354234497325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5E-48D7-A324-B8BE537EE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9556832"/>
        <c:axId val="819557816"/>
      </c:barChart>
      <c:lineChart>
        <c:grouping val="stacked"/>
        <c:varyColors val="0"/>
        <c:ser>
          <c:idx val="2"/>
          <c:order val="2"/>
          <c:tx>
            <c:v>under / (over) recovery</c:v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'Schedule B'!$D$7:$O$7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Charts!$C$9:$N$9</c:f>
              <c:numCache>
                <c:formatCode>"$"#,##0_);\("$"#,##0\)</c:formatCode>
                <c:ptCount val="12"/>
                <c:pt idx="0">
                  <c:v>93.019002256199997</c:v>
                </c:pt>
                <c:pt idx="1">
                  <c:v>6.3446696412200181</c:v>
                </c:pt>
                <c:pt idx="2">
                  <c:v>11.400063547740013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5E-48D7-A324-B8BE537EE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556832"/>
        <c:axId val="819557816"/>
      </c:lineChart>
      <c:catAx>
        <c:axId val="81955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9557816"/>
        <c:crosses val="autoZero"/>
        <c:auto val="1"/>
        <c:lblAlgn val="ctr"/>
        <c:lblOffset val="100"/>
        <c:noMultiLvlLbl val="1"/>
      </c:catAx>
      <c:valAx>
        <c:axId val="819557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9556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Actual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'[1]Market (C)'!$C$6:$N$6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'[1]Market (C)'!$C$7:$N$7</c:f>
              <c:numCache>
                <c:formatCode>_("$"* #,##0.00_);_("$"* \(#,##0.00\);_("$"* "-"??_);_(@_)</c:formatCode>
                <c:ptCount val="12"/>
                <c:pt idx="0">
                  <c:v>182.4948387096774</c:v>
                </c:pt>
                <c:pt idx="1">
                  <c:v>45.364482758620696</c:v>
                </c:pt>
                <c:pt idx="2">
                  <c:v>32.539354838709677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35-4A86-B2D8-126492BC4D43}"/>
            </c:ext>
          </c:extLst>
        </c:ser>
        <c:ser>
          <c:idx val="1"/>
          <c:order val="1"/>
          <c:tx>
            <c:v>Rates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'[1]Market (C)'!$C$6:$N$6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'[1]Market (C)'!$C$10:$N$10</c:f>
              <c:numCache>
                <c:formatCode>_("$"* #,##0.00_);_("$"* \(#,##0.00\);_("$"* "-"??_);_(@_)</c:formatCode>
                <c:ptCount val="12"/>
                <c:pt idx="0">
                  <c:v>82.62</c:v>
                </c:pt>
                <c:pt idx="1">
                  <c:v>78.650000000000006</c:v>
                </c:pt>
                <c:pt idx="2">
                  <c:v>50.66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35-4A86-B2D8-126492BC4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0985616"/>
        <c:axId val="540999064"/>
      </c:lineChart>
      <c:catAx>
        <c:axId val="54098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999064"/>
        <c:crosses val="autoZero"/>
        <c:auto val="1"/>
        <c:lblAlgn val="ctr"/>
        <c:lblOffset val="100"/>
        <c:noMultiLvlLbl val="0"/>
      </c:catAx>
      <c:valAx>
        <c:axId val="540999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985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Actual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'[1]Market (C)'!$C$6:$N$6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'[1]Gas (C)'!$B$19:$M$19</c:f>
              <c:numCache>
                <c:formatCode>#,##0_);\(#,##0\)</c:formatCode>
                <c:ptCount val="12"/>
                <c:pt idx="0">
                  <c:v>1082168</c:v>
                </c:pt>
                <c:pt idx="1">
                  <c:v>1029972</c:v>
                </c:pt>
                <c:pt idx="2">
                  <c:v>907855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48-410C-A5BD-30D2AA2D1201}"/>
            </c:ext>
          </c:extLst>
        </c:ser>
        <c:ser>
          <c:idx val="1"/>
          <c:order val="1"/>
          <c:tx>
            <c:v>Rates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'[1]Market (C)'!$C$6:$N$6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'[1]Gas (C)'!$B$34:$M$34</c:f>
              <c:numCache>
                <c:formatCode>#,##0_);\(#,##0\)</c:formatCode>
                <c:ptCount val="12"/>
                <c:pt idx="0">
                  <c:v>259076.87689999997</c:v>
                </c:pt>
                <c:pt idx="1">
                  <c:v>398474.43699999998</c:v>
                </c:pt>
                <c:pt idx="2">
                  <c:v>530735.47000000009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48-410C-A5BD-30D2AA2D1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0985616"/>
        <c:axId val="540999064"/>
      </c:lineChart>
      <c:catAx>
        <c:axId val="54098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999064"/>
        <c:crosses val="autoZero"/>
        <c:auto val="1"/>
        <c:lblAlgn val="ctr"/>
        <c:lblOffset val="100"/>
        <c:noMultiLvlLbl val="0"/>
      </c:catAx>
      <c:valAx>
        <c:axId val="540999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985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Actual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'[1]Market (C)'!$C$6:$N$6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'[1]Market (C)'!$C$19:$N$19</c:f>
              <c:numCache>
                <c:formatCode>#,##0.00_);\(#,##0.00\)</c:formatCode>
                <c:ptCount val="12"/>
                <c:pt idx="0">
                  <c:v>29.402525856244466</c:v>
                </c:pt>
                <c:pt idx="1">
                  <c:v>22.933321711845196</c:v>
                </c:pt>
                <c:pt idx="2">
                  <c:v>22.747096628706732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3D-40A9-92C3-3513C75938E4}"/>
            </c:ext>
          </c:extLst>
        </c:ser>
        <c:ser>
          <c:idx val="1"/>
          <c:order val="1"/>
          <c:tx>
            <c:v>Rates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'[1]Market (C)'!$C$6:$N$6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'[1]Market (C)'!$C$20:$N$20</c:f>
              <c:numCache>
                <c:formatCode>#,##0.00_);\(#,##0.00\)</c:formatCode>
                <c:ptCount val="12"/>
                <c:pt idx="0">
                  <c:v>8.0135790494665375</c:v>
                </c:pt>
                <c:pt idx="1">
                  <c:v>8.9680729760547333</c:v>
                </c:pt>
                <c:pt idx="2">
                  <c:v>9.6311787072243344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3D-40A9-92C3-3513C7593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0985616"/>
        <c:axId val="540999064"/>
      </c:lineChart>
      <c:catAx>
        <c:axId val="54098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999064"/>
        <c:crosses val="autoZero"/>
        <c:auto val="1"/>
        <c:lblAlgn val="ctr"/>
        <c:lblOffset val="100"/>
        <c:noMultiLvlLbl val="0"/>
      </c:catAx>
      <c:valAx>
        <c:axId val="540999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985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2021</a:t>
            </a:r>
            <a:r>
              <a:rPr lang="en-US" baseline="0"/>
              <a:t> actual load vs load in rates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Charts!$B$27</c:f>
              <c:strCache>
                <c:ptCount val="1"/>
                <c:pt idx="0">
                  <c:v>Monthly actual load (GPI)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Charts!$C$26:$N$26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Charts!$C$27:$N$27</c:f>
              <c:numCache>
                <c:formatCode>#,##0_);\(#,##0\)</c:formatCode>
                <c:ptCount val="12"/>
                <c:pt idx="0">
                  <c:v>2318874.9900000002</c:v>
                </c:pt>
                <c:pt idx="1">
                  <c:v>1951613.0010000002</c:v>
                </c:pt>
                <c:pt idx="2">
                  <c:v>1922691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01-4DFE-AED0-B36A65106751}"/>
            </c:ext>
          </c:extLst>
        </c:ser>
        <c:ser>
          <c:idx val="1"/>
          <c:order val="1"/>
          <c:tx>
            <c:strRef>
              <c:f>Charts!$B$28</c:f>
              <c:strCache>
                <c:ptCount val="1"/>
                <c:pt idx="0">
                  <c:v>Monthly load in rates (GPI)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Charts!$C$26:$N$26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Charts!$C$28:$N$28</c:f>
              <c:numCache>
                <c:formatCode>#,##0_);\(#,##0\)</c:formatCode>
                <c:ptCount val="12"/>
                <c:pt idx="0">
                  <c:v>2201862.0572098</c:v>
                </c:pt>
                <c:pt idx="1">
                  <c:v>2004456.4117939998</c:v>
                </c:pt>
                <c:pt idx="2">
                  <c:v>2005645.02275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01-4DFE-AED0-B36A65106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9556832"/>
        <c:axId val="819557816"/>
      </c:barChart>
      <c:catAx>
        <c:axId val="81955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9557816"/>
        <c:crosses val="autoZero"/>
        <c:auto val="1"/>
        <c:lblAlgn val="ctr"/>
        <c:lblOffset val="100"/>
        <c:noMultiLvlLbl val="0"/>
      </c:catAx>
      <c:valAx>
        <c:axId val="819557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9556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Actual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'Market (R)'!$C$13:$N$13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 Mar </c:v>
                </c:pt>
                <c:pt idx="3">
                  <c:v> Apr </c:v>
                </c:pt>
                <c:pt idx="4">
                  <c:v> May </c:v>
                </c:pt>
                <c:pt idx="5">
                  <c:v> Jun </c:v>
                </c:pt>
                <c:pt idx="6">
                  <c:v> Jul </c:v>
                </c:pt>
                <c:pt idx="7">
                  <c:v> Aug </c:v>
                </c:pt>
                <c:pt idx="8">
                  <c:v> Sep </c:v>
                </c:pt>
                <c:pt idx="9">
                  <c:v> Oct </c:v>
                </c:pt>
                <c:pt idx="10">
                  <c:v> Nov </c:v>
                </c:pt>
                <c:pt idx="11">
                  <c:v> Dec </c:v>
                </c:pt>
              </c:strCache>
            </c:strRef>
          </c:cat>
          <c:val>
            <c:numRef>
              <c:f>'Market (R)'!$C$14:$N$14</c:f>
              <c:numCache>
                <c:formatCode>_("$"* #,##0.00_);_("$"* \(#,##0.00\);_("$"* "-"??_);_(@_)</c:formatCode>
                <c:ptCount val="12"/>
                <c:pt idx="0">
                  <c:v>6.2067741935483891</c:v>
                </c:pt>
                <c:pt idx="1">
                  <c:v>1.9781034482758628</c:v>
                </c:pt>
                <c:pt idx="2">
                  <c:v>1.4304838709677419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9-43BA-A1A3-B830FE814167}"/>
            </c:ext>
          </c:extLst>
        </c:ser>
        <c:ser>
          <c:idx val="1"/>
          <c:order val="1"/>
          <c:tx>
            <c:v>Rates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'Market (R)'!$C$13:$N$13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 Mar </c:v>
                </c:pt>
                <c:pt idx="3">
                  <c:v> Apr </c:v>
                </c:pt>
                <c:pt idx="4">
                  <c:v> May </c:v>
                </c:pt>
                <c:pt idx="5">
                  <c:v> Jun </c:v>
                </c:pt>
                <c:pt idx="6">
                  <c:v> Jul </c:v>
                </c:pt>
                <c:pt idx="7">
                  <c:v> Aug </c:v>
                </c:pt>
                <c:pt idx="8">
                  <c:v> Sep </c:v>
                </c:pt>
                <c:pt idx="9">
                  <c:v> Oct </c:v>
                </c:pt>
                <c:pt idx="10">
                  <c:v> Nov </c:v>
                </c:pt>
                <c:pt idx="11">
                  <c:v> Dec </c:v>
                </c:pt>
              </c:strCache>
            </c:strRef>
          </c:cat>
          <c:val>
            <c:numRef>
              <c:f>'Market (R)'!$C$15:$N$15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59-43BA-A1A3-B830FE814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0985616"/>
        <c:axId val="540999064"/>
      </c:lineChart>
      <c:catAx>
        <c:axId val="54098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999064"/>
        <c:crosses val="autoZero"/>
        <c:auto val="1"/>
        <c:lblAlgn val="ctr"/>
        <c:lblOffset val="100"/>
        <c:noMultiLvlLbl val="0"/>
      </c:catAx>
      <c:valAx>
        <c:axId val="540999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985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Actual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'Market (R)'!$C$6:$N$6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'Market (R)'!$C$7:$N$7</c:f>
              <c:numCache>
                <c:formatCode>_("$"* #,##0.00_);_("$"* \(#,##0.00\);_("$"* "-"??_);_(@_)</c:formatCode>
                <c:ptCount val="12"/>
                <c:pt idx="0">
                  <c:v>182.4948387096774</c:v>
                </c:pt>
                <c:pt idx="1">
                  <c:v>45.364482758620696</c:v>
                </c:pt>
                <c:pt idx="2">
                  <c:v>32.539354838709677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44-49CD-BD5D-E16E65A77EAB}"/>
            </c:ext>
          </c:extLst>
        </c:ser>
        <c:ser>
          <c:idx val="1"/>
          <c:order val="1"/>
          <c:tx>
            <c:v>Rates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'Market (R)'!$C$6:$N$6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'Market (R)'!$C$10:$N$10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44-49CD-BD5D-E16E65A77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0985616"/>
        <c:axId val="540999064"/>
      </c:lineChart>
      <c:catAx>
        <c:axId val="54098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999064"/>
        <c:crosses val="autoZero"/>
        <c:auto val="1"/>
        <c:lblAlgn val="ctr"/>
        <c:lblOffset val="100"/>
        <c:noMultiLvlLbl val="0"/>
      </c:catAx>
      <c:valAx>
        <c:axId val="540999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985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Actual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'Market (R)'!$C$6:$N$6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'Gas (R)'!$B$19:$M$19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37-492C-9D3C-8C7203CA02BD}"/>
            </c:ext>
          </c:extLst>
        </c:ser>
        <c:ser>
          <c:idx val="1"/>
          <c:order val="1"/>
          <c:tx>
            <c:v>Rates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'Market (R)'!$C$6:$N$6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'Gas (R)'!$B$34:$M$34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37-492C-9D3C-8C7203CA0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0985616"/>
        <c:axId val="540999064"/>
      </c:lineChart>
      <c:catAx>
        <c:axId val="54098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999064"/>
        <c:crosses val="autoZero"/>
        <c:auto val="1"/>
        <c:lblAlgn val="ctr"/>
        <c:lblOffset val="100"/>
        <c:noMultiLvlLbl val="0"/>
      </c:catAx>
      <c:valAx>
        <c:axId val="540999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985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Actual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'Market (R)'!$C$6:$N$6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'Market (R)'!$C$19:$N$19</c:f>
              <c:numCache>
                <c:formatCode>#,##0.00_);\(#,##0.00\)</c:formatCode>
                <c:ptCount val="12"/>
                <c:pt idx="0">
                  <c:v>29.402525856244466</c:v>
                </c:pt>
                <c:pt idx="1">
                  <c:v>22.933321711845196</c:v>
                </c:pt>
                <c:pt idx="2">
                  <c:v>22.747096628706732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B0-41F3-B330-57C935FED579}"/>
            </c:ext>
          </c:extLst>
        </c:ser>
        <c:ser>
          <c:idx val="1"/>
          <c:order val="1"/>
          <c:tx>
            <c:v>Rates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'Market (R)'!$C$6:$N$6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'Market (R)'!$C$20:$N$20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B0-41F3-B330-57C935FED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0985616"/>
        <c:axId val="540999064"/>
      </c:lineChart>
      <c:catAx>
        <c:axId val="54098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999064"/>
        <c:crosses val="autoZero"/>
        <c:auto val="1"/>
        <c:lblAlgn val="ctr"/>
        <c:lblOffset val="100"/>
        <c:noMultiLvlLbl val="0"/>
      </c:catAx>
      <c:valAx>
        <c:axId val="540999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985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[1]Charts!$B$6</c:f>
              <c:strCache>
                <c:ptCount val="1"/>
                <c:pt idx="0">
                  <c:v>Monthly actual PCA power costs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'[1]Schedule B'!$D$7:$O$7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[1]Charts!$C$6:$N$6</c:f>
              <c:numCache>
                <c:formatCode>"$"#,##0_);\("$"#,##0\)</c:formatCode>
                <c:ptCount val="12"/>
                <c:pt idx="0">
                  <c:v>216.24476020666668</c:v>
                </c:pt>
                <c:pt idx="1">
                  <c:v>105.27497524612258</c:v>
                </c:pt>
                <c:pt idx="2">
                  <c:v>108.62322869595853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00-40E0-BC00-B28D42E4CF99}"/>
            </c:ext>
          </c:extLst>
        </c:ser>
        <c:ser>
          <c:idx val="1"/>
          <c:order val="1"/>
          <c:tx>
            <c:strRef>
              <c:f>[1]Charts!$B$7</c:f>
              <c:strCache>
                <c:ptCount val="1"/>
                <c:pt idx="0">
                  <c:v>Monthly PCA power costs in rates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'[1]Schedule B'!$D$7:$O$7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[1]Charts!$C$7:$N$7</c:f>
              <c:numCache>
                <c:formatCode>"$"#,##0_);\("$"#,##0\)</c:formatCode>
                <c:ptCount val="12"/>
                <c:pt idx="0">
                  <c:v>96.550793737557669</c:v>
                </c:pt>
                <c:pt idx="1">
                  <c:v>106.98765482317233</c:v>
                </c:pt>
                <c:pt idx="2">
                  <c:v>105.40354234497325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00-40E0-BC00-B28D42E4C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9556832"/>
        <c:axId val="819557816"/>
      </c:barChart>
      <c:lineChart>
        <c:grouping val="stacked"/>
        <c:varyColors val="0"/>
        <c:ser>
          <c:idx val="2"/>
          <c:order val="2"/>
          <c:tx>
            <c:v>under / (over) recovery</c:v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'[1]Schedule B'!$D$7:$O$7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[1]Charts!$C$9:$N$9</c:f>
              <c:numCache>
                <c:formatCode>"$"#,##0_);\("$"#,##0\)</c:formatCode>
                <c:ptCount val="12"/>
                <c:pt idx="0">
                  <c:v>93.019002256199997</c:v>
                </c:pt>
                <c:pt idx="1">
                  <c:v>6.3446696412200181</c:v>
                </c:pt>
                <c:pt idx="2">
                  <c:v>11.400063547740013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00-40E0-BC00-B28D42E4C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556832"/>
        <c:axId val="819557816"/>
      </c:lineChart>
      <c:catAx>
        <c:axId val="81955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9557816"/>
        <c:crosses val="autoZero"/>
        <c:auto val="1"/>
        <c:lblAlgn val="ctr"/>
        <c:lblOffset val="100"/>
        <c:noMultiLvlLbl val="1"/>
      </c:catAx>
      <c:valAx>
        <c:axId val="819557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9556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2021</a:t>
            </a:r>
            <a:r>
              <a:rPr lang="en-US" baseline="0"/>
              <a:t> actual load vs load in rates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[1]Charts!$B$27</c:f>
              <c:strCache>
                <c:ptCount val="1"/>
                <c:pt idx="0">
                  <c:v>Monthly actual load (GPI)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[1]Charts!$C$26:$N$26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[1]Charts!$C$27:$N$27</c:f>
              <c:numCache>
                <c:formatCode>#,##0_);\(#,##0\)</c:formatCode>
                <c:ptCount val="12"/>
                <c:pt idx="0">
                  <c:v>2318874.9900000002</c:v>
                </c:pt>
                <c:pt idx="1">
                  <c:v>1951613.0010000002</c:v>
                </c:pt>
                <c:pt idx="2">
                  <c:v>1922691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9C-402C-914D-1B3E3038AB84}"/>
            </c:ext>
          </c:extLst>
        </c:ser>
        <c:ser>
          <c:idx val="1"/>
          <c:order val="1"/>
          <c:tx>
            <c:strRef>
              <c:f>[1]Charts!$B$28</c:f>
              <c:strCache>
                <c:ptCount val="1"/>
                <c:pt idx="0">
                  <c:v>Monthly load in rates (GPI)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[1]Charts!$C$26:$N$26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[1]Charts!$C$28:$N$28</c:f>
              <c:numCache>
                <c:formatCode>#,##0_);\(#,##0\)</c:formatCode>
                <c:ptCount val="12"/>
                <c:pt idx="0">
                  <c:v>2201862.0572098</c:v>
                </c:pt>
                <c:pt idx="1">
                  <c:v>2004456.4117939998</c:v>
                </c:pt>
                <c:pt idx="2">
                  <c:v>2005645.02275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9C-402C-914D-1B3E3038A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9556832"/>
        <c:axId val="819557816"/>
      </c:barChart>
      <c:catAx>
        <c:axId val="81955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9557816"/>
        <c:crosses val="autoZero"/>
        <c:auto val="1"/>
        <c:lblAlgn val="ctr"/>
        <c:lblOffset val="100"/>
        <c:noMultiLvlLbl val="0"/>
      </c:catAx>
      <c:valAx>
        <c:axId val="819557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9556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Actual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'[1]Market (C)'!$C$13:$N$13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 Mar </c:v>
                </c:pt>
                <c:pt idx="3">
                  <c:v> Apr </c:v>
                </c:pt>
                <c:pt idx="4">
                  <c:v> May </c:v>
                </c:pt>
                <c:pt idx="5">
                  <c:v> Jun </c:v>
                </c:pt>
                <c:pt idx="6">
                  <c:v> Jul </c:v>
                </c:pt>
                <c:pt idx="7">
                  <c:v> Aug </c:v>
                </c:pt>
                <c:pt idx="8">
                  <c:v> Sep </c:v>
                </c:pt>
                <c:pt idx="9">
                  <c:v> Oct </c:v>
                </c:pt>
                <c:pt idx="10">
                  <c:v> Nov </c:v>
                </c:pt>
                <c:pt idx="11">
                  <c:v> Dec </c:v>
                </c:pt>
              </c:strCache>
            </c:strRef>
          </c:cat>
          <c:val>
            <c:numRef>
              <c:f>'[1]Market (C)'!$C$14:$N$14</c:f>
              <c:numCache>
                <c:formatCode>_("$"* #,##0.00_);_("$"* \(#,##0.00\);_("$"* "-"??_);_(@_)</c:formatCode>
                <c:ptCount val="12"/>
                <c:pt idx="0">
                  <c:v>6.2067741935483891</c:v>
                </c:pt>
                <c:pt idx="1">
                  <c:v>1.9781034482758628</c:v>
                </c:pt>
                <c:pt idx="2">
                  <c:v>1.4304838709677419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76-4BF4-8D8C-47F7385F23A9}"/>
            </c:ext>
          </c:extLst>
        </c:ser>
        <c:ser>
          <c:idx val="1"/>
          <c:order val="1"/>
          <c:tx>
            <c:v>Rates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'[1]Market (C)'!$C$13:$N$13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 Mar </c:v>
                </c:pt>
                <c:pt idx="3">
                  <c:v> Apr </c:v>
                </c:pt>
                <c:pt idx="4">
                  <c:v> May </c:v>
                </c:pt>
                <c:pt idx="5">
                  <c:v> Jun </c:v>
                </c:pt>
                <c:pt idx="6">
                  <c:v> Jul </c:v>
                </c:pt>
                <c:pt idx="7">
                  <c:v> Aug </c:v>
                </c:pt>
                <c:pt idx="8">
                  <c:v> Sep </c:v>
                </c:pt>
                <c:pt idx="9">
                  <c:v> Oct </c:v>
                </c:pt>
                <c:pt idx="10">
                  <c:v> Nov </c:v>
                </c:pt>
                <c:pt idx="11">
                  <c:v> Dec </c:v>
                </c:pt>
              </c:strCache>
            </c:strRef>
          </c:cat>
          <c:val>
            <c:numRef>
              <c:f>'[1]Market (C)'!$C$15:$N$15</c:f>
              <c:numCache>
                <c:formatCode>_("$"* #,##0.00_);_("$"* \(#,##0.00\);_("$"* "-"??_);_(@_)</c:formatCode>
                <c:ptCount val="12"/>
                <c:pt idx="0">
                  <c:v>10.31</c:v>
                </c:pt>
                <c:pt idx="1">
                  <c:v>8.77</c:v>
                </c:pt>
                <c:pt idx="2">
                  <c:v>5.26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76-4BF4-8D8C-47F7385F2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0985616"/>
        <c:axId val="540999064"/>
      </c:lineChart>
      <c:catAx>
        <c:axId val="54098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999064"/>
        <c:crosses val="autoZero"/>
        <c:auto val="1"/>
        <c:lblAlgn val="ctr"/>
        <c:lblOffset val="100"/>
        <c:noMultiLvlLbl val="0"/>
      </c:catAx>
      <c:valAx>
        <c:axId val="540999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985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298153</xdr:colOff>
      <xdr:row>2</xdr:row>
      <xdr:rowOff>85814</xdr:rowOff>
    </xdr:from>
    <xdr:to>
      <xdr:col>14</xdr:col>
      <xdr:colOff>23816</xdr:colOff>
      <xdr:row>3</xdr:row>
      <xdr:rowOff>137069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353342" y="589022"/>
          <a:ext cx="6261370" cy="248943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  <a:endParaRPr lang="en-US" sz="1100" b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696231</xdr:colOff>
      <xdr:row>1</xdr:row>
      <xdr:rowOff>63500</xdr:rowOff>
    </xdr:from>
    <xdr:to>
      <xdr:col>10</xdr:col>
      <xdr:colOff>483703</xdr:colOff>
      <xdr:row>2</xdr:row>
      <xdr:rowOff>40821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4370160" y="299357"/>
          <a:ext cx="5112400" cy="240393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  <a:endParaRPr lang="en-US" sz="1100" b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319088</xdr:colOff>
      <xdr:row>1</xdr:row>
      <xdr:rowOff>74613</xdr:rowOff>
    </xdr:from>
    <xdr:to>
      <xdr:col>10</xdr:col>
      <xdr:colOff>917999</xdr:colOff>
      <xdr:row>2</xdr:row>
      <xdr:rowOff>100647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6548438" y="312738"/>
          <a:ext cx="5856711" cy="29273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  <a:endParaRPr lang="en-US" sz="1100" b="0"/>
        </a:p>
      </xdr:txBody>
    </xdr:sp>
    <xdr:clientData/>
  </xdr:twoCellAnchor>
  <xdr:twoCellAnchor>
    <xdr:from>
      <xdr:col>5</xdr:col>
      <xdr:colOff>319088</xdr:colOff>
      <xdr:row>1</xdr:row>
      <xdr:rowOff>74613</xdr:rowOff>
    </xdr:from>
    <xdr:to>
      <xdr:col>10</xdr:col>
      <xdr:colOff>917999</xdr:colOff>
      <xdr:row>2</xdr:row>
      <xdr:rowOff>100647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5623713-7647-4673-8BD8-B1BE10C4DAA9}"/>
            </a:ext>
          </a:extLst>
        </xdr:cNvPr>
        <xdr:cNvSpPr txBox="1"/>
      </xdr:nvSpPr>
      <xdr:spPr>
        <a:xfrm>
          <a:off x="6916738" y="309563"/>
          <a:ext cx="6244061" cy="29273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  <a:endParaRPr lang="en-US" sz="1100" b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1225550</xdr:colOff>
      <xdr:row>9</xdr:row>
      <xdr:rowOff>155575</xdr:rowOff>
    </xdr:from>
    <xdr:to>
      <xdr:col>10</xdr:col>
      <xdr:colOff>628650</xdr:colOff>
      <xdr:row>24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31</xdr:row>
      <xdr:rowOff>0</xdr:rowOff>
    </xdr:from>
    <xdr:to>
      <xdr:col>11</xdr:col>
      <xdr:colOff>69850</xdr:colOff>
      <xdr:row>45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206374</xdr:colOff>
      <xdr:row>46</xdr:row>
      <xdr:rowOff>111125</xdr:rowOff>
    </xdr:from>
    <xdr:to>
      <xdr:col>10</xdr:col>
      <xdr:colOff>590549</xdr:colOff>
      <xdr:row>61</xdr:row>
      <xdr:rowOff>92075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177800</xdr:colOff>
      <xdr:row>63</xdr:row>
      <xdr:rowOff>0</xdr:rowOff>
    </xdr:from>
    <xdr:to>
      <xdr:col>10</xdr:col>
      <xdr:colOff>561975</xdr:colOff>
      <xdr:row>77</xdr:row>
      <xdr:rowOff>165100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120650</xdr:colOff>
      <xdr:row>79</xdr:row>
      <xdr:rowOff>0</xdr:rowOff>
    </xdr:from>
    <xdr:to>
      <xdr:col>10</xdr:col>
      <xdr:colOff>504825</xdr:colOff>
      <xdr:row>93</xdr:row>
      <xdr:rowOff>165100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63500</xdr:colOff>
      <xdr:row>94</xdr:row>
      <xdr:rowOff>88900</xdr:rowOff>
    </xdr:from>
    <xdr:to>
      <xdr:col>10</xdr:col>
      <xdr:colOff>596900</xdr:colOff>
      <xdr:row>109</xdr:row>
      <xdr:rowOff>69850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1225550</xdr:colOff>
      <xdr:row>9</xdr:row>
      <xdr:rowOff>155575</xdr:rowOff>
    </xdr:from>
    <xdr:to>
      <xdr:col>10</xdr:col>
      <xdr:colOff>628650</xdr:colOff>
      <xdr:row>24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86DF0BB-F4A2-41B9-968D-62E03AF35D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31</xdr:row>
      <xdr:rowOff>0</xdr:rowOff>
    </xdr:from>
    <xdr:to>
      <xdr:col>11</xdr:col>
      <xdr:colOff>69850</xdr:colOff>
      <xdr:row>45</xdr:row>
      <xdr:rowOff>161925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BAC0972-D7C7-41BA-AFA1-5087B05FA9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206374</xdr:colOff>
      <xdr:row>46</xdr:row>
      <xdr:rowOff>111125</xdr:rowOff>
    </xdr:from>
    <xdr:to>
      <xdr:col>10</xdr:col>
      <xdr:colOff>590549</xdr:colOff>
      <xdr:row>61</xdr:row>
      <xdr:rowOff>92075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CD0A73D-C342-4515-91A8-ED85AAD518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177800</xdr:colOff>
      <xdr:row>63</xdr:row>
      <xdr:rowOff>0</xdr:rowOff>
    </xdr:from>
    <xdr:to>
      <xdr:col>10</xdr:col>
      <xdr:colOff>561975</xdr:colOff>
      <xdr:row>77</xdr:row>
      <xdr:rowOff>165100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2236F3F-22D2-4665-9E4C-BD59569EB3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120650</xdr:colOff>
      <xdr:row>79</xdr:row>
      <xdr:rowOff>0</xdr:rowOff>
    </xdr:from>
    <xdr:to>
      <xdr:col>10</xdr:col>
      <xdr:colOff>504825</xdr:colOff>
      <xdr:row>93</xdr:row>
      <xdr:rowOff>165100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9525398-A904-48FE-9FAA-68E7CFA180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63500</xdr:colOff>
      <xdr:row>94</xdr:row>
      <xdr:rowOff>88900</xdr:rowOff>
    </xdr:from>
    <xdr:to>
      <xdr:col>10</xdr:col>
      <xdr:colOff>596900</xdr:colOff>
      <xdr:row>109</xdr:row>
      <xdr:rowOff>69850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E9C3C20C-B648-481C-8844-EF3CCCF091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893081</xdr:colOff>
      <xdr:row>1</xdr:row>
      <xdr:rowOff>42635</xdr:rowOff>
    </xdr:from>
    <xdr:to>
      <xdr:col>10</xdr:col>
      <xdr:colOff>825469</xdr:colOff>
      <xdr:row>2</xdr:row>
      <xdr:rowOff>58510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750831" y="280760"/>
          <a:ext cx="6466538" cy="28257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476250</xdr:colOff>
      <xdr:row>1</xdr:row>
      <xdr:rowOff>85725</xdr:rowOff>
    </xdr:from>
    <xdr:to>
      <xdr:col>11</xdr:col>
      <xdr:colOff>48049</xdr:colOff>
      <xdr:row>2</xdr:row>
      <xdr:rowOff>100647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343525" y="323850"/>
          <a:ext cx="6277399" cy="28162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140607</xdr:colOff>
      <xdr:row>1</xdr:row>
      <xdr:rowOff>61685</xdr:rowOff>
    </xdr:from>
    <xdr:to>
      <xdr:col>10</xdr:col>
      <xdr:colOff>327636</xdr:colOff>
      <xdr:row>2</xdr:row>
      <xdr:rowOff>79396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5665107" y="299810"/>
          <a:ext cx="5559129" cy="284411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25760</xdr:colOff>
      <xdr:row>1</xdr:row>
      <xdr:rowOff>110227</xdr:rowOff>
    </xdr:from>
    <xdr:to>
      <xdr:col>10</xdr:col>
      <xdr:colOff>153991</xdr:colOff>
      <xdr:row>2</xdr:row>
      <xdr:rowOff>128322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138708" y="352845"/>
          <a:ext cx="5519741" cy="28767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  <a:endParaRPr lang="en-US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890877</xdr:colOff>
      <xdr:row>1</xdr:row>
      <xdr:rowOff>137583</xdr:rowOff>
    </xdr:from>
    <xdr:to>
      <xdr:col>9</xdr:col>
      <xdr:colOff>935751</xdr:colOff>
      <xdr:row>2</xdr:row>
      <xdr:rowOff>151447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6254759" y="369171"/>
          <a:ext cx="5692639" cy="28280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  <a:endParaRPr lang="en-US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195300</xdr:colOff>
      <xdr:row>1</xdr:row>
      <xdr:rowOff>19655</xdr:rowOff>
    </xdr:from>
    <xdr:to>
      <xdr:col>10</xdr:col>
      <xdr:colOff>13657</xdr:colOff>
      <xdr:row>2</xdr:row>
      <xdr:rowOff>41901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6074653" y="251243"/>
          <a:ext cx="5510945" cy="2911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  <a:endParaRPr lang="en-US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568475</xdr:colOff>
      <xdr:row>1</xdr:row>
      <xdr:rowOff>131536</xdr:rowOff>
    </xdr:from>
    <xdr:to>
      <xdr:col>10</xdr:col>
      <xdr:colOff>379359</xdr:colOff>
      <xdr:row>2</xdr:row>
      <xdr:rowOff>149247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6780892" y="374953"/>
          <a:ext cx="6033884" cy="28229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  <a:endParaRPr lang="en-US" sz="1100" b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921705</xdr:colOff>
      <xdr:row>1</xdr:row>
      <xdr:rowOff>148166</xdr:rowOff>
    </xdr:from>
    <xdr:to>
      <xdr:col>9</xdr:col>
      <xdr:colOff>532663</xdr:colOff>
      <xdr:row>2</xdr:row>
      <xdr:rowOff>163618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7283250" y="379075"/>
          <a:ext cx="5660777" cy="28099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  <a:endParaRPr lang="en-US" sz="1100" b="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40288-PSE-WP-2024-Q1-PCA-Variance-Summary-5-2-24%20(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Market (C)"/>
      <sheetName val="Hydro (C)"/>
      <sheetName val="Wind (C)"/>
      <sheetName val="Coal (C)"/>
      <sheetName val="Transmission (C)"/>
      <sheetName val="Gas (C)"/>
      <sheetName val="Contracts (C)"/>
      <sheetName val="Market P&amp;S (C)"/>
      <sheetName val="Load (C)"/>
      <sheetName val="Rates (C)"/>
      <sheetName val="Accounting (C)"/>
      <sheetName val="Schedule B"/>
      <sheetName val="Tables"/>
      <sheetName val="Charts"/>
    </sheetNames>
    <sheetDataSet>
      <sheetData sheetId="0"/>
      <sheetData sheetId="1">
        <row r="6">
          <cell r="C6" t="str">
            <v>Jan</v>
          </cell>
          <cell r="D6" t="str">
            <v>Feb</v>
          </cell>
          <cell r="E6" t="str">
            <v>Mar</v>
          </cell>
          <cell r="F6" t="str">
            <v>Apr</v>
          </cell>
          <cell r="G6" t="str">
            <v>May</v>
          </cell>
          <cell r="H6" t="str">
            <v>Jun</v>
          </cell>
          <cell r="I6" t="str">
            <v>Jul</v>
          </cell>
          <cell r="J6" t="str">
            <v>Aug</v>
          </cell>
          <cell r="K6" t="str">
            <v>Sep</v>
          </cell>
          <cell r="L6" t="str">
            <v>Oct</v>
          </cell>
          <cell r="M6" t="str">
            <v>Nov</v>
          </cell>
          <cell r="N6" t="str">
            <v>Dec</v>
          </cell>
        </row>
        <row r="7">
          <cell r="C7">
            <v>182.4948387096774</v>
          </cell>
          <cell r="D7">
            <v>45.364482758620696</v>
          </cell>
          <cell r="E7">
            <v>32.539354838709677</v>
          </cell>
        </row>
        <row r="10">
          <cell r="C10">
            <v>82.62</v>
          </cell>
          <cell r="D10">
            <v>78.650000000000006</v>
          </cell>
          <cell r="E10">
            <v>50.66</v>
          </cell>
        </row>
        <row r="13">
          <cell r="C13" t="str">
            <v>Jan</v>
          </cell>
          <cell r="D13" t="str">
            <v>Feb</v>
          </cell>
          <cell r="E13" t="str">
            <v>Mar</v>
          </cell>
          <cell r="F13" t="str">
            <v>Apr</v>
          </cell>
          <cell r="G13" t="str">
            <v>May</v>
          </cell>
          <cell r="H13" t="str">
            <v>Jun</v>
          </cell>
          <cell r="I13" t="str">
            <v>Jul</v>
          </cell>
          <cell r="J13" t="str">
            <v>Aug</v>
          </cell>
          <cell r="K13" t="str">
            <v>Sep</v>
          </cell>
          <cell r="L13" t="str">
            <v>Oct</v>
          </cell>
          <cell r="M13" t="str">
            <v>Nov</v>
          </cell>
          <cell r="N13" t="str">
            <v>Dec</v>
          </cell>
        </row>
        <row r="14">
          <cell r="C14">
            <v>6.2067741935483891</v>
          </cell>
          <cell r="D14">
            <v>1.9781034482758628</v>
          </cell>
          <cell r="E14">
            <v>1.4304838709677419</v>
          </cell>
        </row>
        <row r="15">
          <cell r="C15">
            <v>10.31</v>
          </cell>
          <cell r="D15">
            <v>8.77</v>
          </cell>
          <cell r="E15">
            <v>5.26</v>
          </cell>
        </row>
        <row r="19">
          <cell r="C19">
            <v>29.402525856244466</v>
          </cell>
          <cell r="D19">
            <v>22.933321711845196</v>
          </cell>
          <cell r="E19">
            <v>22.747096628706732</v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</row>
        <row r="20">
          <cell r="C20">
            <v>8.0135790494665375</v>
          </cell>
          <cell r="D20">
            <v>8.9680729760547333</v>
          </cell>
          <cell r="E20">
            <v>9.6311787072243344</v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</row>
      </sheetData>
      <sheetData sheetId="2">
        <row r="12">
          <cell r="N12">
            <v>849977.99099999992</v>
          </cell>
        </row>
        <row r="21">
          <cell r="N21">
            <v>1138233.1344149627</v>
          </cell>
        </row>
      </sheetData>
      <sheetData sheetId="3">
        <row r="11">
          <cell r="N11">
            <v>398515</v>
          </cell>
        </row>
        <row r="18">
          <cell r="N18">
            <v>505661.65700000001</v>
          </cell>
        </row>
      </sheetData>
      <sheetData sheetId="4">
        <row r="10">
          <cell r="N10">
            <v>613490</v>
          </cell>
        </row>
        <row r="15">
          <cell r="N15">
            <v>706887.8</v>
          </cell>
        </row>
        <row r="26">
          <cell r="N26">
            <v>14682108.159999998</v>
          </cell>
        </row>
        <row r="32">
          <cell r="N32">
            <v>15279360.5</v>
          </cell>
        </row>
      </sheetData>
      <sheetData sheetId="5">
        <row r="11">
          <cell r="N11">
            <v>46029238.43</v>
          </cell>
        </row>
        <row r="18">
          <cell r="N18">
            <v>39857368.367766038</v>
          </cell>
        </row>
      </sheetData>
      <sheetData sheetId="6">
        <row r="19">
          <cell r="B19">
            <v>1082168</v>
          </cell>
          <cell r="C19">
            <v>1029972</v>
          </cell>
          <cell r="D19">
            <v>907855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3019995</v>
          </cell>
        </row>
        <row r="34">
          <cell r="B34">
            <v>259076.87689999997</v>
          </cell>
          <cell r="C34">
            <v>398474.43699999998</v>
          </cell>
          <cell r="D34">
            <v>530735.47000000009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1188286.7839000002</v>
          </cell>
        </row>
        <row r="72">
          <cell r="N72">
            <v>100802356.48333333</v>
          </cell>
        </row>
        <row r="94">
          <cell r="N94">
            <v>838332.75670575025</v>
          </cell>
        </row>
      </sheetData>
      <sheetData sheetId="7">
        <row r="25">
          <cell r="N25">
            <v>2579295.6460000002</v>
          </cell>
        </row>
        <row r="46">
          <cell r="N46">
            <v>2739206.8138538003</v>
          </cell>
        </row>
        <row r="95">
          <cell r="N95">
            <v>255557066.19999996</v>
          </cell>
        </row>
        <row r="121">
          <cell r="N121">
            <v>240581419.41177189</v>
          </cell>
        </row>
      </sheetData>
      <sheetData sheetId="8">
        <row r="3">
          <cell r="A3" t="str">
            <v>Q1 2024 PCA Period</v>
          </cell>
        </row>
        <row r="11">
          <cell r="N11">
            <v>-1268094.6459999999</v>
          </cell>
        </row>
        <row r="18">
          <cell r="N18">
            <v>-66312.697414962749</v>
          </cell>
        </row>
        <row r="34">
          <cell r="N34">
            <v>11917113.275414452</v>
          </cell>
        </row>
        <row r="44">
          <cell r="N44">
            <v>4377895.9184109718</v>
          </cell>
        </row>
      </sheetData>
      <sheetData sheetId="9">
        <row r="31">
          <cell r="B31">
            <v>2318874.9900000002</v>
          </cell>
          <cell r="C31">
            <v>1951613.0010000002</v>
          </cell>
          <cell r="D31">
            <v>1922691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B32">
            <v>2201862.0572098</v>
          </cell>
          <cell r="C32">
            <v>2004456.4117939998</v>
          </cell>
          <cell r="D32">
            <v>2005645.02275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</sheetData>
      <sheetData sheetId="10"/>
      <sheetData sheetId="11">
        <row r="14">
          <cell r="O14">
            <v>134747</v>
          </cell>
        </row>
        <row r="15">
          <cell r="O15">
            <v>0</v>
          </cell>
        </row>
        <row r="16">
          <cell r="O16">
            <v>1020334.6000000001</v>
          </cell>
        </row>
        <row r="17">
          <cell r="O17">
            <v>0</v>
          </cell>
        </row>
        <row r="18">
          <cell r="C18">
            <v>216244760.20666668</v>
          </cell>
          <cell r="D18">
            <v>105274975.24612258</v>
          </cell>
          <cell r="E18">
            <v>108623228.69595852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29">
          <cell r="O29">
            <v>133473.29999999999</v>
          </cell>
        </row>
        <row r="30">
          <cell r="O30">
            <v>0</v>
          </cell>
        </row>
        <row r="31">
          <cell r="O31">
            <v>1020801.6</v>
          </cell>
        </row>
        <row r="32">
          <cell r="O32">
            <v>0</v>
          </cell>
        </row>
        <row r="33">
          <cell r="O33">
            <v>2811805.0621036608</v>
          </cell>
        </row>
        <row r="34">
          <cell r="O34">
            <v>1800000</v>
          </cell>
        </row>
        <row r="35">
          <cell r="O35">
            <v>-386325</v>
          </cell>
        </row>
        <row r="36">
          <cell r="O36">
            <v>2847809.2544449214</v>
          </cell>
        </row>
        <row r="37">
          <cell r="O37">
            <v>-219950.26549999998</v>
          </cell>
        </row>
        <row r="38">
          <cell r="C38">
            <v>96550793.737557665</v>
          </cell>
          <cell r="D38">
            <v>106987654.82317233</v>
          </cell>
          <cell r="E38">
            <v>105403542.34497325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71">
          <cell r="C71">
            <v>319379228.15483999</v>
          </cell>
          <cell r="D71">
            <v>307385634.99392641</v>
          </cell>
        </row>
        <row r="72">
          <cell r="E72">
            <v>1556355.9117768407</v>
          </cell>
        </row>
        <row r="74">
          <cell r="E74">
            <v>-41467.727481399204</v>
          </cell>
        </row>
      </sheetData>
      <sheetData sheetId="12">
        <row r="7">
          <cell r="D7" t="str">
            <v>Jan</v>
          </cell>
          <cell r="E7" t="str">
            <v>Feb</v>
          </cell>
          <cell r="F7" t="str">
            <v>Mar</v>
          </cell>
          <cell r="G7" t="str">
            <v>Apr</v>
          </cell>
          <cell r="H7" t="str">
            <v>May</v>
          </cell>
          <cell r="I7" t="str">
            <v>Jun</v>
          </cell>
          <cell r="J7" t="str">
            <v>Jul</v>
          </cell>
          <cell r="K7" t="str">
            <v>Aug</v>
          </cell>
          <cell r="L7" t="str">
            <v>Sep</v>
          </cell>
          <cell r="M7" t="str">
            <v>Oct</v>
          </cell>
          <cell r="N7" t="str">
            <v>Nov</v>
          </cell>
          <cell r="O7" t="str">
            <v>Dec</v>
          </cell>
        </row>
        <row r="32">
          <cell r="D32">
            <v>93019002.256200001</v>
          </cell>
          <cell r="E32">
            <v>6344669.6412200183</v>
          </cell>
          <cell r="F32">
            <v>11400063.547740012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110763735.44516003</v>
          </cell>
        </row>
      </sheetData>
      <sheetData sheetId="13"/>
      <sheetData sheetId="14">
        <row r="6">
          <cell r="B6" t="str">
            <v>Monthly actual PCA power costs</v>
          </cell>
          <cell r="C6">
            <v>216.24476020666668</v>
          </cell>
          <cell r="D6">
            <v>105.27497524612258</v>
          </cell>
          <cell r="E6">
            <v>108.62322869595853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Monthly PCA power costs in rates</v>
          </cell>
          <cell r="C7">
            <v>96.550793737557669</v>
          </cell>
          <cell r="D7">
            <v>106.98765482317233</v>
          </cell>
          <cell r="E7">
            <v>105.40354234497325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9">
          <cell r="C9">
            <v>93.019002256199997</v>
          </cell>
          <cell r="D9">
            <v>6.3446696412200181</v>
          </cell>
          <cell r="E9">
            <v>11.400063547740013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26">
          <cell r="C26" t="str">
            <v>Jan</v>
          </cell>
          <cell r="D26" t="str">
            <v>Feb</v>
          </cell>
          <cell r="E26" t="str">
            <v>Mar</v>
          </cell>
          <cell r="F26" t="str">
            <v>Apr</v>
          </cell>
          <cell r="G26" t="str">
            <v>May</v>
          </cell>
          <cell r="H26" t="str">
            <v>Jun</v>
          </cell>
          <cell r="I26" t="str">
            <v>Jul</v>
          </cell>
          <cell r="J26" t="str">
            <v>Aug</v>
          </cell>
          <cell r="K26" t="str">
            <v>Sep</v>
          </cell>
          <cell r="L26" t="str">
            <v>Oct</v>
          </cell>
          <cell r="M26" t="str">
            <v>Nov</v>
          </cell>
          <cell r="N26" t="str">
            <v>Dec</v>
          </cell>
        </row>
        <row r="27">
          <cell r="B27" t="str">
            <v>Monthly actual load (GPI)</v>
          </cell>
          <cell r="C27">
            <v>2318874.9900000002</v>
          </cell>
          <cell r="D27">
            <v>1951613.0010000002</v>
          </cell>
          <cell r="E27">
            <v>1922691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B28" t="str">
            <v>Monthly load in rates (GPI)</v>
          </cell>
          <cell r="C28">
            <v>2201862.0572098</v>
          </cell>
          <cell r="D28">
            <v>2004456.4117939998</v>
          </cell>
          <cell r="E28">
            <v>2005645.02275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2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A14"/>
  <sheetViews>
    <sheetView zoomScale="80" zoomScaleNormal="80" workbookViewId="0">
      <selection activeCell="A14" sqref="A14"/>
    </sheetView>
  </sheetViews>
  <sheetFormatPr defaultColWidth="8.81640625" defaultRowHeight="12.5" x14ac:dyDescent="0.25"/>
  <cols>
    <col min="1" max="16384" width="8.81640625" style="282"/>
  </cols>
  <sheetData>
    <row r="1" spans="1:1" ht="25" x14ac:dyDescent="0.5">
      <c r="A1" s="281" t="s">
        <v>86</v>
      </c>
    </row>
    <row r="14" spans="1:1" ht="25" x14ac:dyDescent="0.5">
      <c r="A14" s="281" t="s">
        <v>261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FFFF00"/>
  </sheetPr>
  <dimension ref="A1:AA57"/>
  <sheetViews>
    <sheetView zoomScale="55" zoomScaleNormal="55" workbookViewId="0">
      <selection activeCell="B10" sqref="B10"/>
    </sheetView>
  </sheetViews>
  <sheetFormatPr defaultColWidth="8.54296875" defaultRowHeight="13" x14ac:dyDescent="0.3"/>
  <cols>
    <col min="1" max="1" width="58.26953125" style="2" customWidth="1"/>
    <col min="2" max="2" width="19.1796875" style="2" customWidth="1"/>
    <col min="3" max="3" width="13.54296875" style="2" bestFit="1" customWidth="1"/>
    <col min="4" max="4" width="17.81640625" style="2" customWidth="1"/>
    <col min="5" max="5" width="14.54296875" style="2" bestFit="1" customWidth="1"/>
    <col min="6" max="13" width="13.54296875" style="2" bestFit="1" customWidth="1"/>
    <col min="14" max="14" width="14.54296875" style="2" bestFit="1" customWidth="1"/>
    <col min="15" max="15" width="11.81640625" style="2" customWidth="1"/>
    <col min="16" max="16" width="18.1796875" style="2" bestFit="1" customWidth="1"/>
    <col min="17" max="17" width="17.1796875" style="2" customWidth="1"/>
    <col min="18" max="18" width="11" style="2" bestFit="1" customWidth="1"/>
    <col min="19" max="21" width="10" style="2" bestFit="1" customWidth="1"/>
    <col min="22" max="27" width="11" style="2" bestFit="1" customWidth="1"/>
    <col min="28" max="28" width="12" style="2" bestFit="1" customWidth="1"/>
    <col min="29" max="16384" width="8.54296875" style="2"/>
  </cols>
  <sheetData>
    <row r="1" spans="1:21" ht="18.5" x14ac:dyDescent="0.45">
      <c r="A1" s="26" t="s">
        <v>87</v>
      </c>
      <c r="B1" s="69"/>
      <c r="C1" s="69"/>
      <c r="D1" s="69"/>
      <c r="E1" s="283" t="s">
        <v>261</v>
      </c>
      <c r="F1" s="286"/>
      <c r="G1" s="286"/>
      <c r="H1" s="286"/>
      <c r="I1" s="286"/>
    </row>
    <row r="2" spans="1:21" ht="21" x14ac:dyDescent="0.5">
      <c r="A2" s="27" t="s">
        <v>96</v>
      </c>
      <c r="B2" s="170"/>
      <c r="C2" s="170"/>
      <c r="D2" s="170"/>
    </row>
    <row r="3" spans="1:21" ht="15.5" x14ac:dyDescent="0.35">
      <c r="A3" s="28" t="s">
        <v>255</v>
      </c>
    </row>
    <row r="6" spans="1:21" x14ac:dyDescent="0.3">
      <c r="B6" s="266" t="s">
        <v>264</v>
      </c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8"/>
    </row>
    <row r="7" spans="1:21" ht="13.5" thickBot="1" x14ac:dyDescent="0.35">
      <c r="A7" s="3" t="s">
        <v>55</v>
      </c>
      <c r="B7" s="32" t="s">
        <v>99</v>
      </c>
      <c r="C7" s="32" t="s">
        <v>100</v>
      </c>
      <c r="D7" s="32" t="s">
        <v>101</v>
      </c>
      <c r="E7" s="32" t="s">
        <v>102</v>
      </c>
      <c r="F7" s="32" t="s">
        <v>103</v>
      </c>
      <c r="G7" s="32" t="s">
        <v>104</v>
      </c>
      <c r="H7" s="32" t="s">
        <v>105</v>
      </c>
      <c r="I7" s="32" t="s">
        <v>106</v>
      </c>
      <c r="J7" s="32" t="s">
        <v>107</v>
      </c>
      <c r="K7" s="32" t="s">
        <v>108</v>
      </c>
      <c r="L7" s="32" t="s">
        <v>109</v>
      </c>
      <c r="M7" s="32" t="s">
        <v>110</v>
      </c>
      <c r="N7" s="33" t="s">
        <v>12</v>
      </c>
    </row>
    <row r="8" spans="1:21" ht="14" thickTop="1" thickBot="1" x14ac:dyDescent="0.35">
      <c r="A8" s="2" t="s">
        <v>235</v>
      </c>
      <c r="B8" s="285" t="s">
        <v>263</v>
      </c>
      <c r="C8" s="285" t="s">
        <v>263</v>
      </c>
      <c r="D8" s="285" t="s">
        <v>263</v>
      </c>
      <c r="E8" s="285" t="s">
        <v>263</v>
      </c>
      <c r="F8" s="285" t="s">
        <v>263</v>
      </c>
      <c r="G8" s="285" t="s">
        <v>263</v>
      </c>
      <c r="H8" s="285" t="s">
        <v>263</v>
      </c>
      <c r="I8" s="285" t="s">
        <v>263</v>
      </c>
      <c r="J8" s="285" t="s">
        <v>263</v>
      </c>
      <c r="K8" s="285" t="s">
        <v>263</v>
      </c>
      <c r="L8" s="285" t="s">
        <v>263</v>
      </c>
      <c r="M8" s="285" t="s">
        <v>263</v>
      </c>
      <c r="N8" s="285" t="s">
        <v>263</v>
      </c>
      <c r="P8" s="55"/>
      <c r="Q8" s="55"/>
      <c r="R8" s="55"/>
      <c r="S8" s="55"/>
      <c r="T8" s="55"/>
      <c r="U8" s="55"/>
    </row>
    <row r="9" spans="1:21" ht="14" thickTop="1" thickBot="1" x14ac:dyDescent="0.35">
      <c r="A9" s="2" t="s">
        <v>164</v>
      </c>
      <c r="B9" s="285" t="s">
        <v>263</v>
      </c>
      <c r="C9" s="285" t="s">
        <v>263</v>
      </c>
      <c r="D9" s="285" t="s">
        <v>263</v>
      </c>
      <c r="E9" s="285" t="s">
        <v>263</v>
      </c>
      <c r="F9" s="285" t="s">
        <v>263</v>
      </c>
      <c r="G9" s="285" t="s">
        <v>263</v>
      </c>
      <c r="H9" s="285" t="s">
        <v>263</v>
      </c>
      <c r="I9" s="285" t="s">
        <v>263</v>
      </c>
      <c r="J9" s="285" t="s">
        <v>263</v>
      </c>
      <c r="K9" s="285" t="s">
        <v>263</v>
      </c>
      <c r="L9" s="285" t="s">
        <v>263</v>
      </c>
      <c r="M9" s="285" t="s">
        <v>263</v>
      </c>
      <c r="N9" s="285" t="s">
        <v>263</v>
      </c>
    </row>
    <row r="10" spans="1:21" ht="14" thickTop="1" thickBot="1" x14ac:dyDescent="0.35">
      <c r="A10" s="3" t="s">
        <v>165</v>
      </c>
      <c r="B10" s="285" t="s">
        <v>263</v>
      </c>
      <c r="C10" s="285" t="s">
        <v>263</v>
      </c>
      <c r="D10" s="285" t="s">
        <v>263</v>
      </c>
      <c r="E10" s="285" t="s">
        <v>263</v>
      </c>
      <c r="F10" s="285" t="s">
        <v>263</v>
      </c>
      <c r="G10" s="285" t="s">
        <v>263</v>
      </c>
      <c r="H10" s="285" t="s">
        <v>263</v>
      </c>
      <c r="I10" s="285" t="s">
        <v>263</v>
      </c>
      <c r="J10" s="285" t="s">
        <v>263</v>
      </c>
      <c r="K10" s="285" t="s">
        <v>263</v>
      </c>
      <c r="L10" s="285" t="s">
        <v>263</v>
      </c>
      <c r="M10" s="285" t="s">
        <v>263</v>
      </c>
      <c r="N10" s="285" t="s">
        <v>263</v>
      </c>
    </row>
    <row r="11" spans="1:21" ht="13.5" thickTop="1" x14ac:dyDescent="0.3"/>
    <row r="12" spans="1:21" x14ac:dyDescent="0.3">
      <c r="B12" s="266" t="s">
        <v>65</v>
      </c>
      <c r="C12" s="267"/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8"/>
    </row>
    <row r="13" spans="1:21" ht="13.5" thickBot="1" x14ac:dyDescent="0.35">
      <c r="A13" s="3" t="s">
        <v>55</v>
      </c>
      <c r="B13" s="32" t="s">
        <v>99</v>
      </c>
      <c r="C13" s="32" t="s">
        <v>100</v>
      </c>
      <c r="D13" s="32" t="s">
        <v>101</v>
      </c>
      <c r="E13" s="32" t="s">
        <v>102</v>
      </c>
      <c r="F13" s="32" t="s">
        <v>103</v>
      </c>
      <c r="G13" s="32" t="s">
        <v>104</v>
      </c>
      <c r="H13" s="32" t="s">
        <v>105</v>
      </c>
      <c r="I13" s="32" t="s">
        <v>106</v>
      </c>
      <c r="J13" s="32" t="s">
        <v>107</v>
      </c>
      <c r="K13" s="32" t="s">
        <v>108</v>
      </c>
      <c r="L13" s="32" t="s">
        <v>109</v>
      </c>
      <c r="M13" s="32" t="s">
        <v>110</v>
      </c>
      <c r="N13" s="33" t="s">
        <v>12</v>
      </c>
    </row>
    <row r="14" spans="1:21" ht="14" thickTop="1" thickBot="1" x14ac:dyDescent="0.35">
      <c r="A14" s="2" t="s">
        <v>236</v>
      </c>
      <c r="B14" s="285" t="s">
        <v>263</v>
      </c>
      <c r="C14" s="285" t="s">
        <v>263</v>
      </c>
      <c r="D14" s="285" t="s">
        <v>263</v>
      </c>
      <c r="E14" s="285" t="s">
        <v>263</v>
      </c>
      <c r="F14" s="285" t="s">
        <v>263</v>
      </c>
      <c r="G14" s="285" t="s">
        <v>263</v>
      </c>
      <c r="H14" s="285" t="s">
        <v>263</v>
      </c>
      <c r="I14" s="285" t="s">
        <v>263</v>
      </c>
      <c r="J14" s="285" t="s">
        <v>263</v>
      </c>
      <c r="K14" s="285" t="s">
        <v>263</v>
      </c>
      <c r="L14" s="285" t="s">
        <v>263</v>
      </c>
      <c r="M14" s="285" t="s">
        <v>263</v>
      </c>
      <c r="N14" s="285" t="s">
        <v>263</v>
      </c>
      <c r="P14" s="144"/>
      <c r="Q14" s="144"/>
    </row>
    <row r="15" spans="1:21" ht="14" thickTop="1" thickBot="1" x14ac:dyDescent="0.35">
      <c r="A15" s="3" t="s">
        <v>12</v>
      </c>
      <c r="B15" s="285" t="s">
        <v>263</v>
      </c>
      <c r="C15" s="285" t="s">
        <v>263</v>
      </c>
      <c r="D15" s="285" t="s">
        <v>263</v>
      </c>
      <c r="E15" s="285" t="s">
        <v>263</v>
      </c>
      <c r="F15" s="285" t="s">
        <v>263</v>
      </c>
      <c r="G15" s="285" t="s">
        <v>263</v>
      </c>
      <c r="H15" s="285" t="s">
        <v>263</v>
      </c>
      <c r="I15" s="285" t="s">
        <v>263</v>
      </c>
      <c r="J15" s="285" t="s">
        <v>263</v>
      </c>
      <c r="K15" s="285" t="s">
        <v>263</v>
      </c>
      <c r="L15" s="285" t="s">
        <v>263</v>
      </c>
      <c r="M15" s="285" t="s">
        <v>263</v>
      </c>
      <c r="N15" s="285" t="s">
        <v>263</v>
      </c>
      <c r="P15" s="24"/>
      <c r="Q15" s="144"/>
    </row>
    <row r="16" spans="1:21" ht="13.5" thickTop="1" x14ac:dyDescent="0.3"/>
    <row r="17" spans="1:27" ht="13.5" thickBot="1" x14ac:dyDescent="0.35">
      <c r="A17" s="3" t="s">
        <v>122</v>
      </c>
      <c r="B17" s="32" t="s">
        <v>99</v>
      </c>
      <c r="C17" s="32" t="s">
        <v>100</v>
      </c>
      <c r="D17" s="32" t="s">
        <v>101</v>
      </c>
      <c r="E17" s="32" t="s">
        <v>102</v>
      </c>
      <c r="F17" s="32" t="s">
        <v>103</v>
      </c>
      <c r="G17" s="32" t="s">
        <v>104</v>
      </c>
      <c r="H17" s="32" t="s">
        <v>105</v>
      </c>
      <c r="I17" s="32" t="s">
        <v>106</v>
      </c>
      <c r="J17" s="32" t="s">
        <v>107</v>
      </c>
      <c r="K17" s="32" t="s">
        <v>108</v>
      </c>
      <c r="L17" s="32" t="s">
        <v>109</v>
      </c>
      <c r="M17" s="32" t="s">
        <v>110</v>
      </c>
      <c r="N17" s="33" t="s">
        <v>12</v>
      </c>
    </row>
    <row r="18" spans="1:27" ht="14" thickTop="1" thickBot="1" x14ac:dyDescent="0.35">
      <c r="A18" s="2" t="s">
        <v>235</v>
      </c>
      <c r="B18" s="285" t="s">
        <v>263</v>
      </c>
      <c r="C18" s="285" t="s">
        <v>263</v>
      </c>
      <c r="D18" s="285" t="s">
        <v>263</v>
      </c>
      <c r="E18" s="285" t="s">
        <v>263</v>
      </c>
      <c r="F18" s="285" t="s">
        <v>263</v>
      </c>
      <c r="G18" s="285" t="s">
        <v>263</v>
      </c>
      <c r="H18" s="285" t="s">
        <v>263</v>
      </c>
      <c r="I18" s="285" t="s">
        <v>263</v>
      </c>
      <c r="J18" s="285" t="s">
        <v>263</v>
      </c>
      <c r="K18" s="285" t="s">
        <v>263</v>
      </c>
      <c r="L18" s="285" t="s">
        <v>263</v>
      </c>
      <c r="M18" s="285" t="s">
        <v>263</v>
      </c>
      <c r="N18" s="285" t="s">
        <v>263</v>
      </c>
    </row>
    <row r="19" spans="1:27" ht="14" thickTop="1" thickBot="1" x14ac:dyDescent="0.35">
      <c r="A19" s="3" t="s">
        <v>12</v>
      </c>
      <c r="B19" s="285" t="s">
        <v>263</v>
      </c>
      <c r="C19" s="285" t="s">
        <v>263</v>
      </c>
      <c r="D19" s="285" t="s">
        <v>263</v>
      </c>
      <c r="E19" s="285" t="s">
        <v>263</v>
      </c>
      <c r="F19" s="285" t="s">
        <v>263</v>
      </c>
      <c r="G19" s="285" t="s">
        <v>263</v>
      </c>
      <c r="H19" s="285" t="s">
        <v>263</v>
      </c>
      <c r="I19" s="285" t="s">
        <v>263</v>
      </c>
      <c r="J19" s="285" t="s">
        <v>263</v>
      </c>
      <c r="K19" s="285" t="s">
        <v>263</v>
      </c>
      <c r="L19" s="285" t="s">
        <v>263</v>
      </c>
      <c r="M19" s="285" t="s">
        <v>263</v>
      </c>
      <c r="N19" s="285" t="s">
        <v>263</v>
      </c>
      <c r="O19" s="265"/>
    </row>
    <row r="20" spans="1:27" ht="13.5" thickTop="1" x14ac:dyDescent="0.3"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27" x14ac:dyDescent="0.3">
      <c r="A21" s="2" t="s">
        <v>234</v>
      </c>
      <c r="B21" s="171">
        <v>53.97</v>
      </c>
      <c r="C21" s="171">
        <v>53.97</v>
      </c>
      <c r="D21" s="171">
        <v>53.97</v>
      </c>
      <c r="E21" s="171">
        <v>53.97</v>
      </c>
      <c r="F21" s="171">
        <v>53.97</v>
      </c>
      <c r="G21" s="171">
        <v>53.97</v>
      </c>
      <c r="H21" s="171">
        <v>53.97</v>
      </c>
      <c r="I21" s="171">
        <v>53.97</v>
      </c>
      <c r="J21" s="171">
        <v>53.97</v>
      </c>
      <c r="K21" s="171">
        <v>53.97</v>
      </c>
      <c r="L21" s="171">
        <v>53.97</v>
      </c>
      <c r="M21" s="171">
        <v>53.97</v>
      </c>
      <c r="N21" s="171">
        <v>53.97</v>
      </c>
    </row>
    <row r="22" spans="1:27" x14ac:dyDescent="0.3">
      <c r="B22" s="218"/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1"/>
    </row>
    <row r="23" spans="1:27" ht="13.5" thickBot="1" x14ac:dyDescent="0.35">
      <c r="B23" s="14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27" ht="14" thickTop="1" thickBot="1" x14ac:dyDescent="0.35">
      <c r="A24" s="2" t="s">
        <v>224</v>
      </c>
      <c r="B24" s="285" t="s">
        <v>263</v>
      </c>
      <c r="C24" s="285" t="s">
        <v>263</v>
      </c>
      <c r="D24" s="285" t="s">
        <v>263</v>
      </c>
      <c r="E24" s="285" t="s">
        <v>263</v>
      </c>
      <c r="F24" s="285" t="s">
        <v>263</v>
      </c>
      <c r="G24" s="285" t="s">
        <v>263</v>
      </c>
      <c r="H24" s="285" t="s">
        <v>263</v>
      </c>
      <c r="I24" s="285" t="s">
        <v>263</v>
      </c>
      <c r="J24" s="285" t="s">
        <v>263</v>
      </c>
      <c r="K24" s="285" t="s">
        <v>263</v>
      </c>
      <c r="L24" s="285" t="s">
        <v>263</v>
      </c>
      <c r="M24" s="285" t="s">
        <v>263</v>
      </c>
      <c r="N24" s="285" t="s">
        <v>263</v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14" thickTop="1" thickBot="1" x14ac:dyDescent="0.35">
      <c r="A25" s="2" t="s">
        <v>130</v>
      </c>
      <c r="B25" s="285" t="s">
        <v>263</v>
      </c>
      <c r="C25" s="285" t="s">
        <v>263</v>
      </c>
      <c r="D25" s="285" t="s">
        <v>263</v>
      </c>
      <c r="E25" s="285" t="s">
        <v>263</v>
      </c>
      <c r="F25" s="285" t="s">
        <v>263</v>
      </c>
      <c r="G25" s="285" t="s">
        <v>263</v>
      </c>
      <c r="H25" s="285" t="s">
        <v>263</v>
      </c>
      <c r="I25" s="285" t="s">
        <v>263</v>
      </c>
      <c r="J25" s="285" t="s">
        <v>263</v>
      </c>
      <c r="K25" s="285" t="s">
        <v>263</v>
      </c>
      <c r="L25" s="285" t="s">
        <v>263</v>
      </c>
      <c r="M25" s="285" t="s">
        <v>263</v>
      </c>
      <c r="N25" s="285" t="s">
        <v>263</v>
      </c>
      <c r="P25" s="11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4" thickTop="1" thickBot="1" x14ac:dyDescent="0.35">
      <c r="A26" s="2" t="s">
        <v>222</v>
      </c>
      <c r="B26" s="285" t="s">
        <v>263</v>
      </c>
      <c r="C26" s="285" t="s">
        <v>263</v>
      </c>
      <c r="D26" s="285" t="s">
        <v>263</v>
      </c>
      <c r="E26" s="285" t="s">
        <v>263</v>
      </c>
      <c r="F26" s="285" t="s">
        <v>263</v>
      </c>
      <c r="G26" s="285" t="s">
        <v>263</v>
      </c>
      <c r="H26" s="285" t="s">
        <v>263</v>
      </c>
      <c r="I26" s="285" t="s">
        <v>263</v>
      </c>
      <c r="J26" s="285" t="s">
        <v>263</v>
      </c>
      <c r="K26" s="285" t="s">
        <v>263</v>
      </c>
      <c r="L26" s="285" t="s">
        <v>263</v>
      </c>
      <c r="M26" s="285" t="s">
        <v>263</v>
      </c>
      <c r="N26" s="285" t="s">
        <v>263</v>
      </c>
      <c r="P26" s="187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s="3" customFormat="1" ht="14" thickTop="1" thickBot="1" x14ac:dyDescent="0.35">
      <c r="A27" s="3" t="s">
        <v>163</v>
      </c>
      <c r="B27" s="285" t="s">
        <v>263</v>
      </c>
      <c r="C27" s="285" t="s">
        <v>263</v>
      </c>
      <c r="D27" s="285" t="s">
        <v>263</v>
      </c>
      <c r="E27" s="285" t="s">
        <v>263</v>
      </c>
      <c r="F27" s="285" t="s">
        <v>263</v>
      </c>
      <c r="G27" s="285" t="s">
        <v>263</v>
      </c>
      <c r="H27" s="285" t="s">
        <v>263</v>
      </c>
      <c r="I27" s="285" t="s">
        <v>263</v>
      </c>
      <c r="J27" s="285" t="s">
        <v>263</v>
      </c>
      <c r="K27" s="285" t="s">
        <v>263</v>
      </c>
      <c r="L27" s="285" t="s">
        <v>263</v>
      </c>
      <c r="M27" s="285" t="s">
        <v>263</v>
      </c>
      <c r="N27" s="285" t="s">
        <v>263</v>
      </c>
      <c r="P27" s="29"/>
    </row>
    <row r="28" spans="1:27" ht="13.5" thickTop="1" x14ac:dyDescent="0.3"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x14ac:dyDescent="0.3"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P29" s="42"/>
    </row>
    <row r="30" spans="1:27" ht="13.5" thickBot="1" x14ac:dyDescent="0.35">
      <c r="A30" s="3" t="s">
        <v>169</v>
      </c>
      <c r="B30" s="32" t="s">
        <v>99</v>
      </c>
      <c r="C30" s="32" t="s">
        <v>100</v>
      </c>
      <c r="D30" s="32" t="s">
        <v>101</v>
      </c>
      <c r="E30" s="32" t="s">
        <v>102</v>
      </c>
      <c r="F30" s="32" t="s">
        <v>103</v>
      </c>
      <c r="G30" s="32" t="s">
        <v>104</v>
      </c>
      <c r="H30" s="32" t="s">
        <v>105</v>
      </c>
      <c r="I30" s="32" t="s">
        <v>106</v>
      </c>
      <c r="J30" s="32" t="s">
        <v>107</v>
      </c>
      <c r="K30" s="32" t="s">
        <v>108</v>
      </c>
      <c r="L30" s="32" t="s">
        <v>109</v>
      </c>
      <c r="M30" s="32" t="s">
        <v>110</v>
      </c>
      <c r="N30" s="33" t="s">
        <v>12</v>
      </c>
      <c r="P30" s="144"/>
    </row>
    <row r="31" spans="1:27" ht="14" thickTop="1" thickBot="1" x14ac:dyDescent="0.35">
      <c r="A31" s="2" t="s">
        <v>223</v>
      </c>
      <c r="B31" s="285" t="s">
        <v>263</v>
      </c>
      <c r="C31" s="285" t="s">
        <v>263</v>
      </c>
      <c r="D31" s="285" t="s">
        <v>263</v>
      </c>
      <c r="E31" s="285" t="s">
        <v>263</v>
      </c>
      <c r="F31" s="285" t="s">
        <v>263</v>
      </c>
      <c r="G31" s="285" t="s">
        <v>263</v>
      </c>
      <c r="H31" s="285" t="s">
        <v>263</v>
      </c>
      <c r="I31" s="285" t="s">
        <v>263</v>
      </c>
      <c r="J31" s="285" t="s">
        <v>263</v>
      </c>
      <c r="K31" s="285" t="s">
        <v>263</v>
      </c>
      <c r="L31" s="285" t="s">
        <v>263</v>
      </c>
      <c r="M31" s="285" t="s">
        <v>263</v>
      </c>
      <c r="N31" s="285" t="s">
        <v>263</v>
      </c>
      <c r="O31" s="55"/>
    </row>
    <row r="32" spans="1:27" ht="14" thickTop="1" thickBot="1" x14ac:dyDescent="0.35">
      <c r="A32" s="57" t="s">
        <v>65</v>
      </c>
      <c r="B32" s="285" t="s">
        <v>263</v>
      </c>
      <c r="C32" s="285" t="s">
        <v>263</v>
      </c>
      <c r="D32" s="285" t="s">
        <v>263</v>
      </c>
      <c r="E32" s="285" t="s">
        <v>263</v>
      </c>
      <c r="F32" s="285" t="s">
        <v>263</v>
      </c>
      <c r="G32" s="285" t="s">
        <v>263</v>
      </c>
      <c r="H32" s="285" t="s">
        <v>263</v>
      </c>
      <c r="I32" s="285" t="s">
        <v>263</v>
      </c>
      <c r="J32" s="285" t="s">
        <v>263</v>
      </c>
      <c r="K32" s="285" t="s">
        <v>263</v>
      </c>
      <c r="L32" s="285" t="s">
        <v>263</v>
      </c>
      <c r="M32" s="285" t="s">
        <v>263</v>
      </c>
      <c r="N32" s="285" t="s">
        <v>263</v>
      </c>
      <c r="O32" s="55"/>
    </row>
    <row r="33" spans="1:15" ht="14" thickTop="1" thickBot="1" x14ac:dyDescent="0.35">
      <c r="A33" s="3" t="s">
        <v>131</v>
      </c>
      <c r="B33" s="285" t="s">
        <v>263</v>
      </c>
      <c r="C33" s="285" t="s">
        <v>263</v>
      </c>
      <c r="D33" s="285" t="s">
        <v>263</v>
      </c>
      <c r="E33" s="285" t="s">
        <v>263</v>
      </c>
      <c r="F33" s="285" t="s">
        <v>263</v>
      </c>
      <c r="G33" s="285" t="s">
        <v>263</v>
      </c>
      <c r="H33" s="285" t="s">
        <v>263</v>
      </c>
      <c r="I33" s="285" t="s">
        <v>263</v>
      </c>
      <c r="J33" s="285" t="s">
        <v>263</v>
      </c>
      <c r="K33" s="285" t="s">
        <v>263</v>
      </c>
      <c r="L33" s="285" t="s">
        <v>263</v>
      </c>
      <c r="M33" s="285" t="s">
        <v>263</v>
      </c>
      <c r="N33" s="285" t="s">
        <v>263</v>
      </c>
      <c r="O33" s="265"/>
    </row>
    <row r="34" spans="1:15" ht="13.5" thickTop="1" x14ac:dyDescent="0.3"/>
    <row r="35" spans="1:15" ht="13.5" thickBot="1" x14ac:dyDescent="0.35">
      <c r="A35" s="2" t="s">
        <v>168</v>
      </c>
      <c r="B35" s="6">
        <v>182.4948387096774</v>
      </c>
      <c r="C35" s="6">
        <v>45.364482758620696</v>
      </c>
      <c r="D35" s="6">
        <v>32.539354838709677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</row>
    <row r="36" spans="1:15" ht="14" thickTop="1" thickBot="1" x14ac:dyDescent="0.35">
      <c r="A36" s="2" t="s">
        <v>132</v>
      </c>
      <c r="B36" s="285" t="s">
        <v>263</v>
      </c>
      <c r="C36" s="285" t="s">
        <v>263</v>
      </c>
      <c r="D36" s="285" t="s">
        <v>263</v>
      </c>
      <c r="E36" s="285" t="s">
        <v>263</v>
      </c>
      <c r="F36" s="285" t="s">
        <v>263</v>
      </c>
      <c r="G36" s="285" t="s">
        <v>263</v>
      </c>
      <c r="H36" s="285" t="s">
        <v>263</v>
      </c>
      <c r="I36" s="285" t="s">
        <v>263</v>
      </c>
      <c r="J36" s="285" t="s">
        <v>263</v>
      </c>
      <c r="K36" s="285" t="s">
        <v>263</v>
      </c>
      <c r="L36" s="285" t="s">
        <v>263</v>
      </c>
      <c r="M36" s="285" t="s">
        <v>263</v>
      </c>
      <c r="N36" s="285" t="s">
        <v>263</v>
      </c>
    </row>
    <row r="37" spans="1:15" ht="13.5" thickTop="1" x14ac:dyDescent="0.3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9" spans="1:15" x14ac:dyDescent="0.3">
      <c r="A39" s="12" t="s">
        <v>232</v>
      </c>
    </row>
    <row r="41" spans="1:15" x14ac:dyDescent="0.3">
      <c r="A41" s="185"/>
      <c r="B41" s="111"/>
      <c r="C41" s="54"/>
      <c r="D41" s="54"/>
      <c r="E41" s="111"/>
      <c r="F41" s="219"/>
      <c r="G41" s="55"/>
    </row>
    <row r="42" spans="1:15" x14ac:dyDescent="0.3">
      <c r="A42" s="220"/>
      <c r="B42" s="206"/>
      <c r="C42" s="206"/>
      <c r="D42" s="54"/>
      <c r="E42" s="54"/>
      <c r="F42" s="54"/>
      <c r="G42" s="189"/>
    </row>
    <row r="43" spans="1:15" x14ac:dyDescent="0.3">
      <c r="A43" s="54"/>
      <c r="B43" s="54"/>
      <c r="C43" s="111"/>
      <c r="D43" s="221"/>
      <c r="E43" s="222"/>
      <c r="F43" s="65"/>
      <c r="H43" s="144"/>
    </row>
    <row r="44" spans="1:15" x14ac:dyDescent="0.3">
      <c r="A44" s="54"/>
      <c r="B44" s="54"/>
      <c r="C44" s="105"/>
      <c r="D44" s="221"/>
      <c r="E44" s="222"/>
      <c r="F44" s="54"/>
    </row>
    <row r="45" spans="1:15" x14ac:dyDescent="0.3">
      <c r="A45" s="54"/>
      <c r="B45" s="54"/>
      <c r="C45" s="104"/>
      <c r="D45" s="203"/>
      <c r="E45" s="222"/>
      <c r="F45" s="54"/>
    </row>
    <row r="46" spans="1:15" x14ac:dyDescent="0.3">
      <c r="A46" s="54"/>
      <c r="B46" s="203"/>
      <c r="C46" s="54"/>
      <c r="D46" s="54"/>
      <c r="E46" s="54"/>
      <c r="F46" s="54"/>
    </row>
    <row r="47" spans="1:15" x14ac:dyDescent="0.3">
      <c r="A47" s="54"/>
      <c r="B47" s="54"/>
      <c r="C47" s="54"/>
      <c r="D47" s="54"/>
      <c r="E47" s="54"/>
      <c r="F47" s="54"/>
    </row>
    <row r="48" spans="1:15" x14ac:dyDescent="0.3">
      <c r="A48" s="54"/>
      <c r="B48" s="54"/>
      <c r="C48" s="54"/>
      <c r="D48" s="223"/>
      <c r="E48" s="54"/>
      <c r="F48" s="54"/>
    </row>
    <row r="49" spans="1:13" x14ac:dyDescent="0.3">
      <c r="A49" s="54"/>
      <c r="B49" s="54"/>
      <c r="C49" s="54"/>
      <c r="D49" s="54"/>
      <c r="E49" s="54"/>
      <c r="F49" s="54"/>
    </row>
    <row r="50" spans="1:13" x14ac:dyDescent="0.3">
      <c r="A50" s="54"/>
      <c r="B50" s="54"/>
      <c r="C50" s="54"/>
      <c r="D50" s="54"/>
      <c r="E50" s="54"/>
      <c r="F50" s="54"/>
    </row>
    <row r="51" spans="1:13" x14ac:dyDescent="0.3">
      <c r="A51" s="54"/>
      <c r="B51" s="54"/>
      <c r="C51" s="54"/>
      <c r="D51" s="54"/>
      <c r="E51" s="54"/>
      <c r="F51" s="222"/>
      <c r="G51" s="42"/>
      <c r="H51" s="170"/>
      <c r="I51" s="42"/>
      <c r="J51" s="42"/>
      <c r="K51" s="42"/>
      <c r="L51" s="42"/>
      <c r="M51" s="42"/>
    </row>
    <row r="52" spans="1:13" x14ac:dyDescent="0.3">
      <c r="F52" s="42"/>
      <c r="H52" s="170"/>
      <c r="I52" s="42"/>
    </row>
    <row r="53" spans="1:13" x14ac:dyDescent="0.3">
      <c r="F53" s="42"/>
      <c r="H53" s="69"/>
      <c r="I53" s="42"/>
    </row>
    <row r="55" spans="1:13" x14ac:dyDescent="0.3">
      <c r="E55" s="144"/>
    </row>
    <row r="57" spans="1:13" x14ac:dyDescent="0.3">
      <c r="E57" s="144"/>
    </row>
  </sheetData>
  <mergeCells count="2">
    <mergeCell ref="B6:N6"/>
    <mergeCell ref="B12:N12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FFFF00"/>
  </sheetPr>
  <dimension ref="A1:V227"/>
  <sheetViews>
    <sheetView zoomScale="55" zoomScaleNormal="55" workbookViewId="0">
      <pane xSplit="2" ySplit="6" topLeftCell="E7" activePane="bottomRight" state="frozen"/>
      <selection activeCell="A65" sqref="A65:A67"/>
      <selection pane="topRight" activeCell="A65" sqref="A65:A67"/>
      <selection pane="bottomLeft" activeCell="A65" sqref="A65:A67"/>
      <selection pane="bottomRight" activeCell="E9" sqref="E9"/>
    </sheetView>
  </sheetViews>
  <sheetFormatPr defaultColWidth="38.453125" defaultRowHeight="13" x14ac:dyDescent="0.3"/>
  <cols>
    <col min="1" max="1" width="37.453125" style="2" customWidth="1"/>
    <col min="2" max="2" width="12.453125" style="2" bestFit="1" customWidth="1"/>
    <col min="3" max="13" width="15.7265625" style="2" bestFit="1" customWidth="1"/>
    <col min="14" max="14" width="15.1796875" style="2" customWidth="1"/>
    <col min="15" max="15" width="25.1796875" style="2" bestFit="1" customWidth="1"/>
    <col min="16" max="16" width="24.54296875" style="2" customWidth="1"/>
    <col min="17" max="17" width="13.7265625" style="15" bestFit="1" customWidth="1"/>
    <col min="18" max="30" width="12.54296875" style="2" customWidth="1"/>
    <col min="31" max="31" width="3.54296875" style="2" customWidth="1"/>
    <col min="32" max="16384" width="38.453125" style="2"/>
  </cols>
  <sheetData>
    <row r="1" spans="1:22" ht="18.5" x14ac:dyDescent="0.45">
      <c r="A1" s="26" t="s">
        <v>87</v>
      </c>
      <c r="C1" s="144"/>
      <c r="D1" s="144"/>
      <c r="E1" s="283" t="s">
        <v>261</v>
      </c>
      <c r="F1" s="288"/>
      <c r="G1" s="288"/>
      <c r="H1" s="288"/>
      <c r="I1" s="288"/>
      <c r="J1" s="288"/>
      <c r="K1" s="288"/>
      <c r="L1" s="144"/>
      <c r="M1" s="144"/>
      <c r="N1" s="144"/>
      <c r="Q1" s="2"/>
    </row>
    <row r="2" spans="1:22" ht="21" x14ac:dyDescent="0.5">
      <c r="A2" s="27" t="s">
        <v>166</v>
      </c>
      <c r="Q2" s="2"/>
    </row>
    <row r="3" spans="1:22" ht="15.5" x14ac:dyDescent="0.35">
      <c r="A3" s="28" t="s">
        <v>255</v>
      </c>
      <c r="Q3" s="2"/>
    </row>
    <row r="5" spans="1:22" x14ac:dyDescent="0.3">
      <c r="A5" s="272" t="s">
        <v>65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8"/>
      <c r="Q5" s="54"/>
      <c r="R5" s="54"/>
      <c r="S5" s="54"/>
      <c r="T5" s="54"/>
      <c r="U5" s="54"/>
      <c r="V5" s="54"/>
    </row>
    <row r="6" spans="1:22" s="3" customFormat="1" ht="13.5" thickBot="1" x14ac:dyDescent="0.35">
      <c r="B6" s="17"/>
      <c r="C6" s="35" t="s">
        <v>99</v>
      </c>
      <c r="D6" s="35" t="s">
        <v>100</v>
      </c>
      <c r="E6" s="35" t="s">
        <v>101</v>
      </c>
      <c r="F6" s="35" t="s">
        <v>102</v>
      </c>
      <c r="G6" s="35" t="s">
        <v>103</v>
      </c>
      <c r="H6" s="35" t="s">
        <v>104</v>
      </c>
      <c r="I6" s="35" t="s">
        <v>105</v>
      </c>
      <c r="J6" s="35" t="s">
        <v>106</v>
      </c>
      <c r="K6" s="35" t="s">
        <v>107</v>
      </c>
      <c r="L6" s="35" t="s">
        <v>108</v>
      </c>
      <c r="M6" s="35" t="s">
        <v>109</v>
      </c>
      <c r="N6" s="35" t="s">
        <v>110</v>
      </c>
      <c r="O6" s="17"/>
      <c r="Q6" s="254"/>
      <c r="R6" s="64"/>
      <c r="S6" s="64"/>
      <c r="T6" s="64"/>
      <c r="U6" s="64"/>
      <c r="V6" s="64"/>
    </row>
    <row r="7" spans="1:22" ht="14" thickTop="1" thickBot="1" x14ac:dyDescent="0.35">
      <c r="A7" s="98" t="s">
        <v>147</v>
      </c>
      <c r="B7" s="17" t="s">
        <v>68</v>
      </c>
      <c r="C7" s="285" t="s">
        <v>263</v>
      </c>
      <c r="D7" s="285" t="s">
        <v>263</v>
      </c>
      <c r="E7" s="285" t="s">
        <v>263</v>
      </c>
      <c r="F7" s="285" t="s">
        <v>263</v>
      </c>
      <c r="G7" s="285" t="s">
        <v>263</v>
      </c>
      <c r="H7" s="285" t="s">
        <v>263</v>
      </c>
      <c r="I7" s="285" t="s">
        <v>263</v>
      </c>
      <c r="J7" s="285" t="s">
        <v>263</v>
      </c>
      <c r="K7" s="285" t="s">
        <v>263</v>
      </c>
      <c r="L7" s="285" t="s">
        <v>263</v>
      </c>
      <c r="M7" s="285" t="s">
        <v>263</v>
      </c>
      <c r="N7" s="285" t="s">
        <v>263</v>
      </c>
      <c r="O7" s="285" t="s">
        <v>263</v>
      </c>
      <c r="Q7" s="65"/>
      <c r="R7" s="54"/>
      <c r="S7" s="255"/>
      <c r="T7" s="54"/>
      <c r="U7" s="65"/>
      <c r="V7" s="54"/>
    </row>
    <row r="8" spans="1:22" ht="14" thickTop="1" thickBot="1" x14ac:dyDescent="0.35">
      <c r="A8" s="98" t="s">
        <v>148</v>
      </c>
      <c r="B8" s="17" t="s">
        <v>69</v>
      </c>
      <c r="C8" s="285" t="s">
        <v>263</v>
      </c>
      <c r="D8" s="285" t="s">
        <v>263</v>
      </c>
      <c r="E8" s="285" t="s">
        <v>263</v>
      </c>
      <c r="F8" s="285" t="s">
        <v>263</v>
      </c>
      <c r="G8" s="285" t="s">
        <v>263</v>
      </c>
      <c r="H8" s="285" t="s">
        <v>263</v>
      </c>
      <c r="I8" s="285" t="s">
        <v>263</v>
      </c>
      <c r="J8" s="285" t="s">
        <v>263</v>
      </c>
      <c r="K8" s="285" t="s">
        <v>263</v>
      </c>
      <c r="L8" s="285" t="s">
        <v>263</v>
      </c>
      <c r="M8" s="285" t="s">
        <v>263</v>
      </c>
      <c r="N8" s="285" t="s">
        <v>263</v>
      </c>
      <c r="O8" s="285" t="s">
        <v>263</v>
      </c>
      <c r="Q8" s="65"/>
      <c r="R8" s="54"/>
      <c r="S8" s="255"/>
      <c r="T8" s="54"/>
      <c r="U8" s="65"/>
      <c r="V8" s="54"/>
    </row>
    <row r="9" spans="1:22" ht="14" thickTop="1" thickBot="1" x14ac:dyDescent="0.35">
      <c r="A9" s="98" t="s">
        <v>149</v>
      </c>
      <c r="B9" s="17" t="s">
        <v>70</v>
      </c>
      <c r="C9" s="285" t="s">
        <v>263</v>
      </c>
      <c r="D9" s="285" t="s">
        <v>263</v>
      </c>
      <c r="E9" s="285" t="s">
        <v>263</v>
      </c>
      <c r="F9" s="285" t="s">
        <v>263</v>
      </c>
      <c r="G9" s="285" t="s">
        <v>263</v>
      </c>
      <c r="H9" s="285" t="s">
        <v>263</v>
      </c>
      <c r="I9" s="285" t="s">
        <v>263</v>
      </c>
      <c r="J9" s="285" t="s">
        <v>263</v>
      </c>
      <c r="K9" s="285" t="s">
        <v>263</v>
      </c>
      <c r="L9" s="285" t="s">
        <v>263</v>
      </c>
      <c r="M9" s="285" t="s">
        <v>263</v>
      </c>
      <c r="N9" s="285" t="s">
        <v>263</v>
      </c>
      <c r="O9" s="285" t="s">
        <v>263</v>
      </c>
      <c r="Q9" s="206"/>
      <c r="R9" s="54"/>
      <c r="S9" s="256"/>
      <c r="T9" s="54"/>
      <c r="U9" s="206"/>
      <c r="V9" s="54"/>
    </row>
    <row r="10" spans="1:22" ht="14" thickTop="1" thickBot="1" x14ac:dyDescent="0.35">
      <c r="A10" s="1"/>
      <c r="B10" s="15"/>
      <c r="Q10" s="54"/>
      <c r="R10" s="54"/>
      <c r="S10" s="54"/>
      <c r="T10" s="54"/>
      <c r="U10" s="54"/>
      <c r="V10" s="54"/>
    </row>
    <row r="11" spans="1:22" ht="14" thickTop="1" thickBot="1" x14ac:dyDescent="0.35">
      <c r="A11" s="1" t="s">
        <v>0</v>
      </c>
      <c r="B11" s="15" t="s">
        <v>84</v>
      </c>
      <c r="C11" s="285" t="s">
        <v>263</v>
      </c>
      <c r="D11" s="285" t="s">
        <v>263</v>
      </c>
      <c r="E11" s="285" t="s">
        <v>263</v>
      </c>
      <c r="F11" s="285" t="s">
        <v>263</v>
      </c>
      <c r="G11" s="285" t="s">
        <v>263</v>
      </c>
      <c r="H11" s="285" t="s">
        <v>263</v>
      </c>
      <c r="I11" s="285" t="s">
        <v>263</v>
      </c>
      <c r="J11" s="285" t="s">
        <v>263</v>
      </c>
      <c r="K11" s="285" t="s">
        <v>263</v>
      </c>
      <c r="L11" s="285" t="s">
        <v>263</v>
      </c>
      <c r="M11" s="285" t="s">
        <v>263</v>
      </c>
      <c r="N11" s="285" t="s">
        <v>263</v>
      </c>
      <c r="O11" s="285" t="s">
        <v>263</v>
      </c>
      <c r="Q11" s="2"/>
    </row>
    <row r="12" spans="1:22" ht="14" thickTop="1" thickBot="1" x14ac:dyDescent="0.35">
      <c r="A12" s="1" t="s">
        <v>1</v>
      </c>
      <c r="B12" s="15" t="s">
        <v>84</v>
      </c>
      <c r="C12" s="285" t="s">
        <v>263</v>
      </c>
      <c r="D12" s="285" t="s">
        <v>263</v>
      </c>
      <c r="E12" s="285" t="s">
        <v>263</v>
      </c>
      <c r="F12" s="285" t="s">
        <v>263</v>
      </c>
      <c r="G12" s="285" t="s">
        <v>263</v>
      </c>
      <c r="H12" s="285" t="s">
        <v>263</v>
      </c>
      <c r="I12" s="285" t="s">
        <v>263</v>
      </c>
      <c r="J12" s="285" t="s">
        <v>263</v>
      </c>
      <c r="K12" s="285" t="s">
        <v>263</v>
      </c>
      <c r="L12" s="285" t="s">
        <v>263</v>
      </c>
      <c r="M12" s="285" t="s">
        <v>263</v>
      </c>
      <c r="N12" s="285" t="s">
        <v>263</v>
      </c>
      <c r="O12" s="285" t="s">
        <v>263</v>
      </c>
      <c r="Q12" s="2"/>
    </row>
    <row r="13" spans="1:22" ht="14" thickTop="1" thickBot="1" x14ac:dyDescent="0.35">
      <c r="A13" s="1" t="s">
        <v>2</v>
      </c>
      <c r="B13" s="15" t="s">
        <v>84</v>
      </c>
      <c r="C13" s="285" t="s">
        <v>263</v>
      </c>
      <c r="D13" s="285" t="s">
        <v>263</v>
      </c>
      <c r="E13" s="285" t="s">
        <v>263</v>
      </c>
      <c r="F13" s="285" t="s">
        <v>263</v>
      </c>
      <c r="G13" s="285" t="s">
        <v>263</v>
      </c>
      <c r="H13" s="285" t="s">
        <v>263</v>
      </c>
      <c r="I13" s="285" t="s">
        <v>263</v>
      </c>
      <c r="J13" s="285" t="s">
        <v>263</v>
      </c>
      <c r="K13" s="285" t="s">
        <v>263</v>
      </c>
      <c r="L13" s="285" t="s">
        <v>263</v>
      </c>
      <c r="M13" s="285" t="s">
        <v>263</v>
      </c>
      <c r="N13" s="285" t="s">
        <v>263</v>
      </c>
      <c r="O13" s="285" t="s">
        <v>263</v>
      </c>
      <c r="Q13" s="2"/>
    </row>
    <row r="14" spans="1:22" ht="14" thickTop="1" thickBot="1" x14ac:dyDescent="0.35">
      <c r="A14" s="1" t="s">
        <v>72</v>
      </c>
      <c r="B14" s="15" t="s">
        <v>84</v>
      </c>
      <c r="C14" s="285" t="s">
        <v>263</v>
      </c>
      <c r="D14" s="285" t="s">
        <v>263</v>
      </c>
      <c r="E14" s="285" t="s">
        <v>263</v>
      </c>
      <c r="F14" s="285" t="s">
        <v>263</v>
      </c>
      <c r="G14" s="285" t="s">
        <v>263</v>
      </c>
      <c r="H14" s="285" t="s">
        <v>263</v>
      </c>
      <c r="I14" s="285" t="s">
        <v>263</v>
      </c>
      <c r="J14" s="285" t="s">
        <v>263</v>
      </c>
      <c r="K14" s="285" t="s">
        <v>263</v>
      </c>
      <c r="L14" s="285" t="s">
        <v>263</v>
      </c>
      <c r="M14" s="285" t="s">
        <v>263</v>
      </c>
      <c r="N14" s="285" t="s">
        <v>263</v>
      </c>
      <c r="O14" s="285" t="s">
        <v>263</v>
      </c>
      <c r="Q14" s="2"/>
    </row>
    <row r="15" spans="1:22" ht="14" thickTop="1" thickBot="1" x14ac:dyDescent="0.35">
      <c r="A15" s="1" t="s">
        <v>10</v>
      </c>
      <c r="B15" s="15" t="s">
        <v>84</v>
      </c>
      <c r="C15" s="285" t="s">
        <v>263</v>
      </c>
      <c r="D15" s="285" t="s">
        <v>263</v>
      </c>
      <c r="E15" s="285" t="s">
        <v>263</v>
      </c>
      <c r="F15" s="285" t="s">
        <v>263</v>
      </c>
      <c r="G15" s="285" t="s">
        <v>263</v>
      </c>
      <c r="H15" s="285" t="s">
        <v>263</v>
      </c>
      <c r="I15" s="285" t="s">
        <v>263</v>
      </c>
      <c r="J15" s="285" t="s">
        <v>263</v>
      </c>
      <c r="K15" s="285" t="s">
        <v>263</v>
      </c>
      <c r="L15" s="285" t="s">
        <v>263</v>
      </c>
      <c r="M15" s="285" t="s">
        <v>263</v>
      </c>
      <c r="N15" s="285" t="s">
        <v>263</v>
      </c>
      <c r="O15" s="285" t="s">
        <v>263</v>
      </c>
      <c r="Q15" s="2"/>
    </row>
    <row r="16" spans="1:22" ht="14" thickTop="1" thickBot="1" x14ac:dyDescent="0.35">
      <c r="A16" s="1"/>
      <c r="B16" s="15"/>
      <c r="Q16" s="2"/>
    </row>
    <row r="17" spans="1:17" ht="14" thickTop="1" thickBot="1" x14ac:dyDescent="0.35">
      <c r="A17" s="1" t="s">
        <v>3</v>
      </c>
      <c r="B17" s="15" t="s">
        <v>84</v>
      </c>
      <c r="C17" s="285" t="s">
        <v>263</v>
      </c>
      <c r="D17" s="285" t="s">
        <v>263</v>
      </c>
      <c r="E17" s="285" t="s">
        <v>263</v>
      </c>
      <c r="F17" s="285" t="s">
        <v>263</v>
      </c>
      <c r="G17" s="285" t="s">
        <v>263</v>
      </c>
      <c r="H17" s="285" t="s">
        <v>263</v>
      </c>
      <c r="I17" s="285" t="s">
        <v>263</v>
      </c>
      <c r="J17" s="285" t="s">
        <v>263</v>
      </c>
      <c r="K17" s="285" t="s">
        <v>263</v>
      </c>
      <c r="L17" s="285" t="s">
        <v>263</v>
      </c>
      <c r="M17" s="285" t="s">
        <v>263</v>
      </c>
      <c r="N17" s="285" t="s">
        <v>263</v>
      </c>
      <c r="O17" s="285" t="s">
        <v>263</v>
      </c>
      <c r="Q17" s="2"/>
    </row>
    <row r="18" spans="1:17" ht="14" thickTop="1" thickBot="1" x14ac:dyDescent="0.35">
      <c r="A18" s="1" t="s">
        <v>4</v>
      </c>
      <c r="B18" s="15" t="s">
        <v>84</v>
      </c>
      <c r="C18" s="285" t="s">
        <v>263</v>
      </c>
      <c r="D18" s="285" t="s">
        <v>263</v>
      </c>
      <c r="E18" s="285" t="s">
        <v>263</v>
      </c>
      <c r="F18" s="285" t="s">
        <v>263</v>
      </c>
      <c r="G18" s="285" t="s">
        <v>263</v>
      </c>
      <c r="H18" s="285" t="s">
        <v>263</v>
      </c>
      <c r="I18" s="285" t="s">
        <v>263</v>
      </c>
      <c r="J18" s="285" t="s">
        <v>263</v>
      </c>
      <c r="K18" s="285" t="s">
        <v>263</v>
      </c>
      <c r="L18" s="285" t="s">
        <v>263</v>
      </c>
      <c r="M18" s="285" t="s">
        <v>263</v>
      </c>
      <c r="N18" s="285" t="s">
        <v>263</v>
      </c>
      <c r="O18" s="285" t="s">
        <v>263</v>
      </c>
      <c r="Q18" s="2"/>
    </row>
    <row r="19" spans="1:17" ht="14" thickTop="1" thickBot="1" x14ac:dyDescent="0.35">
      <c r="A19" s="1" t="s">
        <v>5</v>
      </c>
      <c r="B19" s="15" t="s">
        <v>84</v>
      </c>
      <c r="C19" s="285" t="s">
        <v>263</v>
      </c>
      <c r="D19" s="285" t="s">
        <v>263</v>
      </c>
      <c r="E19" s="285" t="s">
        <v>263</v>
      </c>
      <c r="F19" s="285" t="s">
        <v>263</v>
      </c>
      <c r="G19" s="285" t="s">
        <v>263</v>
      </c>
      <c r="H19" s="285" t="s">
        <v>263</v>
      </c>
      <c r="I19" s="285" t="s">
        <v>263</v>
      </c>
      <c r="J19" s="285" t="s">
        <v>263</v>
      </c>
      <c r="K19" s="285" t="s">
        <v>263</v>
      </c>
      <c r="L19" s="285" t="s">
        <v>263</v>
      </c>
      <c r="M19" s="285" t="s">
        <v>263</v>
      </c>
      <c r="N19" s="285" t="s">
        <v>263</v>
      </c>
      <c r="O19" s="285" t="s">
        <v>263</v>
      </c>
      <c r="Q19" s="2"/>
    </row>
    <row r="20" spans="1:17" ht="14" thickTop="1" thickBot="1" x14ac:dyDescent="0.35">
      <c r="A20" s="1"/>
      <c r="B20" s="15"/>
      <c r="Q20" s="2"/>
    </row>
    <row r="21" spans="1:17" ht="14" thickTop="1" thickBot="1" x14ac:dyDescent="0.35">
      <c r="A21" s="1" t="s">
        <v>14</v>
      </c>
      <c r="B21" s="15" t="s">
        <v>84</v>
      </c>
      <c r="C21" s="285" t="s">
        <v>263</v>
      </c>
      <c r="D21" s="285" t="s">
        <v>263</v>
      </c>
      <c r="E21" s="285" t="s">
        <v>263</v>
      </c>
      <c r="F21" s="285" t="s">
        <v>263</v>
      </c>
      <c r="G21" s="285" t="s">
        <v>263</v>
      </c>
      <c r="H21" s="285" t="s">
        <v>263</v>
      </c>
      <c r="I21" s="285" t="s">
        <v>263</v>
      </c>
      <c r="J21" s="285" t="s">
        <v>263</v>
      </c>
      <c r="K21" s="285" t="s">
        <v>263</v>
      </c>
      <c r="L21" s="285" t="s">
        <v>263</v>
      </c>
      <c r="M21" s="285" t="s">
        <v>263</v>
      </c>
      <c r="N21" s="285" t="s">
        <v>263</v>
      </c>
      <c r="O21" s="285" t="s">
        <v>263</v>
      </c>
      <c r="Q21" s="2"/>
    </row>
    <row r="22" spans="1:17" ht="14" thickTop="1" thickBot="1" x14ac:dyDescent="0.35">
      <c r="A22" s="1" t="s">
        <v>15</v>
      </c>
      <c r="B22" s="15" t="s">
        <v>84</v>
      </c>
      <c r="C22" s="285" t="s">
        <v>263</v>
      </c>
      <c r="D22" s="285" t="s">
        <v>263</v>
      </c>
      <c r="E22" s="285" t="s">
        <v>263</v>
      </c>
      <c r="F22" s="285" t="s">
        <v>263</v>
      </c>
      <c r="G22" s="285" t="s">
        <v>263</v>
      </c>
      <c r="H22" s="285" t="s">
        <v>263</v>
      </c>
      <c r="I22" s="285" t="s">
        <v>263</v>
      </c>
      <c r="J22" s="285" t="s">
        <v>263</v>
      </c>
      <c r="K22" s="285" t="s">
        <v>263</v>
      </c>
      <c r="L22" s="285" t="s">
        <v>263</v>
      </c>
      <c r="M22" s="285" t="s">
        <v>263</v>
      </c>
      <c r="N22" s="285" t="s">
        <v>263</v>
      </c>
      <c r="O22" s="285" t="s">
        <v>263</v>
      </c>
      <c r="Q22" s="2"/>
    </row>
    <row r="23" spans="1:17" ht="14" thickTop="1" thickBot="1" x14ac:dyDescent="0.35">
      <c r="A23" s="1" t="s">
        <v>16</v>
      </c>
      <c r="B23" s="15" t="s">
        <v>84</v>
      </c>
      <c r="C23" s="285" t="s">
        <v>263</v>
      </c>
      <c r="D23" s="285" t="s">
        <v>263</v>
      </c>
      <c r="E23" s="285" t="s">
        <v>263</v>
      </c>
      <c r="F23" s="285" t="s">
        <v>263</v>
      </c>
      <c r="G23" s="285" t="s">
        <v>263</v>
      </c>
      <c r="H23" s="285" t="s">
        <v>263</v>
      </c>
      <c r="I23" s="285" t="s">
        <v>263</v>
      </c>
      <c r="J23" s="285" t="s">
        <v>263</v>
      </c>
      <c r="K23" s="285" t="s">
        <v>263</v>
      </c>
      <c r="L23" s="285" t="s">
        <v>263</v>
      </c>
      <c r="M23" s="285" t="s">
        <v>263</v>
      </c>
      <c r="N23" s="285" t="s">
        <v>263</v>
      </c>
      <c r="O23" s="285" t="s">
        <v>263</v>
      </c>
      <c r="Q23" s="2"/>
    </row>
    <row r="24" spans="1:17" ht="14" thickTop="1" thickBot="1" x14ac:dyDescent="0.35">
      <c r="A24" s="1" t="s">
        <v>115</v>
      </c>
      <c r="B24" s="15" t="s">
        <v>84</v>
      </c>
      <c r="C24" s="285" t="s">
        <v>263</v>
      </c>
      <c r="D24" s="285" t="s">
        <v>263</v>
      </c>
      <c r="E24" s="285" t="s">
        <v>263</v>
      </c>
      <c r="F24" s="285" t="s">
        <v>263</v>
      </c>
      <c r="G24" s="285" t="s">
        <v>263</v>
      </c>
      <c r="H24" s="285" t="s">
        <v>263</v>
      </c>
      <c r="I24" s="285" t="s">
        <v>263</v>
      </c>
      <c r="J24" s="285" t="s">
        <v>263</v>
      </c>
      <c r="K24" s="285" t="s">
        <v>263</v>
      </c>
      <c r="L24" s="285" t="s">
        <v>263</v>
      </c>
      <c r="M24" s="285" t="s">
        <v>263</v>
      </c>
      <c r="N24" s="285" t="s">
        <v>263</v>
      </c>
      <c r="O24" s="285" t="s">
        <v>263</v>
      </c>
      <c r="Q24" s="2"/>
    </row>
    <row r="25" spans="1:17" ht="14" thickTop="1" thickBot="1" x14ac:dyDescent="0.35">
      <c r="A25" s="1" t="s">
        <v>116</v>
      </c>
      <c r="B25" s="15" t="s">
        <v>84</v>
      </c>
      <c r="C25" s="285" t="s">
        <v>263</v>
      </c>
      <c r="D25" s="285" t="s">
        <v>263</v>
      </c>
      <c r="E25" s="285" t="s">
        <v>263</v>
      </c>
      <c r="F25" s="285" t="s">
        <v>263</v>
      </c>
      <c r="G25" s="285" t="s">
        <v>263</v>
      </c>
      <c r="H25" s="285" t="s">
        <v>263</v>
      </c>
      <c r="I25" s="285" t="s">
        <v>263</v>
      </c>
      <c r="J25" s="285" t="s">
        <v>263</v>
      </c>
      <c r="K25" s="285" t="s">
        <v>263</v>
      </c>
      <c r="L25" s="285" t="s">
        <v>263</v>
      </c>
      <c r="M25" s="285" t="s">
        <v>263</v>
      </c>
      <c r="N25" s="285" t="s">
        <v>263</v>
      </c>
      <c r="O25" s="285" t="s">
        <v>263</v>
      </c>
      <c r="Q25" s="2"/>
    </row>
    <row r="26" spans="1:17" ht="14" thickTop="1" thickBot="1" x14ac:dyDescent="0.35">
      <c r="A26" s="1" t="s">
        <v>17</v>
      </c>
      <c r="B26" s="15" t="s">
        <v>84</v>
      </c>
      <c r="C26" s="285" t="s">
        <v>263</v>
      </c>
      <c r="D26" s="285" t="s">
        <v>263</v>
      </c>
      <c r="E26" s="285" t="s">
        <v>263</v>
      </c>
      <c r="F26" s="285" t="s">
        <v>263</v>
      </c>
      <c r="G26" s="285" t="s">
        <v>263</v>
      </c>
      <c r="H26" s="285" t="s">
        <v>263</v>
      </c>
      <c r="I26" s="285" t="s">
        <v>263</v>
      </c>
      <c r="J26" s="285" t="s">
        <v>263</v>
      </c>
      <c r="K26" s="285" t="s">
        <v>263</v>
      </c>
      <c r="L26" s="285" t="s">
        <v>263</v>
      </c>
      <c r="M26" s="285" t="s">
        <v>263</v>
      </c>
      <c r="N26" s="285" t="s">
        <v>263</v>
      </c>
      <c r="O26" s="285" t="s">
        <v>263</v>
      </c>
      <c r="Q26" s="2"/>
    </row>
    <row r="27" spans="1:17" ht="14" thickTop="1" thickBot="1" x14ac:dyDescent="0.35">
      <c r="A27" s="1" t="s">
        <v>18</v>
      </c>
      <c r="B27" s="15" t="s">
        <v>84</v>
      </c>
      <c r="C27" s="285" t="s">
        <v>263</v>
      </c>
      <c r="D27" s="285" t="s">
        <v>263</v>
      </c>
      <c r="E27" s="285" t="s">
        <v>263</v>
      </c>
      <c r="F27" s="285" t="s">
        <v>263</v>
      </c>
      <c r="G27" s="285" t="s">
        <v>263</v>
      </c>
      <c r="H27" s="285" t="s">
        <v>263</v>
      </c>
      <c r="I27" s="285" t="s">
        <v>263</v>
      </c>
      <c r="J27" s="285" t="s">
        <v>263</v>
      </c>
      <c r="K27" s="285" t="s">
        <v>263</v>
      </c>
      <c r="L27" s="285" t="s">
        <v>263</v>
      </c>
      <c r="M27" s="285" t="s">
        <v>263</v>
      </c>
      <c r="N27" s="285" t="s">
        <v>263</v>
      </c>
      <c r="O27" s="285" t="s">
        <v>263</v>
      </c>
      <c r="Q27" s="2"/>
    </row>
    <row r="28" spans="1:17" ht="14" thickTop="1" thickBot="1" x14ac:dyDescent="0.35">
      <c r="A28" s="1" t="s">
        <v>19</v>
      </c>
      <c r="B28" s="15" t="s">
        <v>84</v>
      </c>
      <c r="C28" s="285" t="s">
        <v>263</v>
      </c>
      <c r="D28" s="285" t="s">
        <v>263</v>
      </c>
      <c r="E28" s="285" t="s">
        <v>263</v>
      </c>
      <c r="F28" s="285" t="s">
        <v>263</v>
      </c>
      <c r="G28" s="285" t="s">
        <v>263</v>
      </c>
      <c r="H28" s="285" t="s">
        <v>263</v>
      </c>
      <c r="I28" s="285" t="s">
        <v>263</v>
      </c>
      <c r="J28" s="285" t="s">
        <v>263</v>
      </c>
      <c r="K28" s="285" t="s">
        <v>263</v>
      </c>
      <c r="L28" s="285" t="s">
        <v>263</v>
      </c>
      <c r="M28" s="285" t="s">
        <v>263</v>
      </c>
      <c r="N28" s="285" t="s">
        <v>263</v>
      </c>
      <c r="O28" s="285" t="s">
        <v>263</v>
      </c>
      <c r="Q28" s="2"/>
    </row>
    <row r="29" spans="1:17" ht="14" thickTop="1" thickBot="1" x14ac:dyDescent="0.35">
      <c r="A29" s="1" t="s">
        <v>20</v>
      </c>
      <c r="B29" s="15" t="s">
        <v>84</v>
      </c>
      <c r="C29" s="285" t="s">
        <v>263</v>
      </c>
      <c r="D29" s="285" t="s">
        <v>263</v>
      </c>
      <c r="E29" s="285" t="s">
        <v>263</v>
      </c>
      <c r="F29" s="285" t="s">
        <v>263</v>
      </c>
      <c r="G29" s="285" t="s">
        <v>263</v>
      </c>
      <c r="H29" s="285" t="s">
        <v>263</v>
      </c>
      <c r="I29" s="285" t="s">
        <v>263</v>
      </c>
      <c r="J29" s="285" t="s">
        <v>263</v>
      </c>
      <c r="K29" s="285" t="s">
        <v>263</v>
      </c>
      <c r="L29" s="285" t="s">
        <v>263</v>
      </c>
      <c r="M29" s="285" t="s">
        <v>263</v>
      </c>
      <c r="N29" s="285" t="s">
        <v>263</v>
      </c>
      <c r="O29" s="285" t="s">
        <v>263</v>
      </c>
      <c r="Q29" s="2"/>
    </row>
    <row r="30" spans="1:17" ht="14" thickTop="1" thickBot="1" x14ac:dyDescent="0.35">
      <c r="A30" s="1" t="s">
        <v>21</v>
      </c>
      <c r="B30" s="15" t="s">
        <v>84</v>
      </c>
      <c r="C30" s="285" t="s">
        <v>263</v>
      </c>
      <c r="D30" s="285" t="s">
        <v>263</v>
      </c>
      <c r="E30" s="285" t="s">
        <v>263</v>
      </c>
      <c r="F30" s="285" t="s">
        <v>263</v>
      </c>
      <c r="G30" s="285" t="s">
        <v>263</v>
      </c>
      <c r="H30" s="285" t="s">
        <v>263</v>
      </c>
      <c r="I30" s="285" t="s">
        <v>263</v>
      </c>
      <c r="J30" s="285" t="s">
        <v>263</v>
      </c>
      <c r="K30" s="285" t="s">
        <v>263</v>
      </c>
      <c r="L30" s="285" t="s">
        <v>263</v>
      </c>
      <c r="M30" s="285" t="s">
        <v>263</v>
      </c>
      <c r="N30" s="285" t="s">
        <v>263</v>
      </c>
      <c r="O30" s="285" t="s">
        <v>263</v>
      </c>
      <c r="Q30" s="2"/>
    </row>
    <row r="31" spans="1:17" ht="14" thickTop="1" thickBot="1" x14ac:dyDescent="0.35">
      <c r="A31" s="1" t="s">
        <v>22</v>
      </c>
      <c r="B31" s="15" t="s">
        <v>84</v>
      </c>
      <c r="C31" s="285" t="s">
        <v>263</v>
      </c>
      <c r="D31" s="285" t="s">
        <v>263</v>
      </c>
      <c r="E31" s="285" t="s">
        <v>263</v>
      </c>
      <c r="F31" s="285" t="s">
        <v>263</v>
      </c>
      <c r="G31" s="285" t="s">
        <v>263</v>
      </c>
      <c r="H31" s="285" t="s">
        <v>263</v>
      </c>
      <c r="I31" s="285" t="s">
        <v>263</v>
      </c>
      <c r="J31" s="285" t="s">
        <v>263</v>
      </c>
      <c r="K31" s="285" t="s">
        <v>263</v>
      </c>
      <c r="L31" s="285" t="s">
        <v>263</v>
      </c>
      <c r="M31" s="285" t="s">
        <v>263</v>
      </c>
      <c r="N31" s="285" t="s">
        <v>263</v>
      </c>
      <c r="O31" s="285" t="s">
        <v>263</v>
      </c>
      <c r="Q31" s="2"/>
    </row>
    <row r="32" spans="1:17" s="43" customFormat="1" ht="14" thickTop="1" thickBot="1" x14ac:dyDescent="0.35">
      <c r="A32" s="101"/>
      <c r="B32" s="102"/>
      <c r="C32" s="104"/>
      <c r="D32" s="104"/>
      <c r="E32" s="104"/>
      <c r="F32" s="104"/>
      <c r="G32" s="104"/>
      <c r="H32" s="104"/>
      <c r="I32" s="104"/>
      <c r="J32" s="104"/>
      <c r="K32" s="104"/>
      <c r="L32" s="105"/>
      <c r="M32" s="104"/>
      <c r="N32" s="104"/>
      <c r="O32" s="105"/>
    </row>
    <row r="33" spans="1:15" s="43" customFormat="1" ht="14" thickTop="1" thickBot="1" x14ac:dyDescent="0.35">
      <c r="A33" s="1" t="s">
        <v>29</v>
      </c>
      <c r="B33" s="15" t="s">
        <v>84</v>
      </c>
      <c r="C33" s="285" t="s">
        <v>263</v>
      </c>
      <c r="D33" s="285" t="s">
        <v>263</v>
      </c>
      <c r="E33" s="285" t="s">
        <v>263</v>
      </c>
      <c r="F33" s="285" t="s">
        <v>263</v>
      </c>
      <c r="G33" s="285" t="s">
        <v>263</v>
      </c>
      <c r="H33" s="285" t="s">
        <v>263</v>
      </c>
      <c r="I33" s="285" t="s">
        <v>263</v>
      </c>
      <c r="J33" s="285" t="s">
        <v>263</v>
      </c>
      <c r="K33" s="285" t="s">
        <v>263</v>
      </c>
      <c r="L33" s="285" t="s">
        <v>263</v>
      </c>
      <c r="M33" s="285" t="s">
        <v>263</v>
      </c>
      <c r="N33" s="285" t="s">
        <v>263</v>
      </c>
      <c r="O33" s="285" t="s">
        <v>263</v>
      </c>
    </row>
    <row r="34" spans="1:15" s="43" customFormat="1" ht="14" thickTop="1" thickBot="1" x14ac:dyDescent="0.35">
      <c r="A34" s="101"/>
      <c r="B34" s="102"/>
      <c r="C34" s="104"/>
      <c r="D34" s="104"/>
      <c r="E34" s="104"/>
      <c r="F34" s="104"/>
      <c r="G34" s="104"/>
      <c r="H34" s="104"/>
      <c r="I34" s="104"/>
      <c r="J34" s="104"/>
      <c r="K34" s="104"/>
      <c r="L34" s="105"/>
      <c r="M34" s="104"/>
      <c r="N34" s="104"/>
      <c r="O34" s="105"/>
    </row>
    <row r="35" spans="1:15" s="43" customFormat="1" ht="14" thickTop="1" thickBot="1" x14ac:dyDescent="0.35">
      <c r="A35" s="1" t="s">
        <v>7</v>
      </c>
      <c r="B35" s="37" t="s">
        <v>84</v>
      </c>
      <c r="C35" s="285" t="s">
        <v>263</v>
      </c>
      <c r="D35" s="285" t="s">
        <v>263</v>
      </c>
      <c r="E35" s="285" t="s">
        <v>263</v>
      </c>
      <c r="F35" s="285" t="s">
        <v>263</v>
      </c>
      <c r="G35" s="285" t="s">
        <v>263</v>
      </c>
      <c r="H35" s="285" t="s">
        <v>263</v>
      </c>
      <c r="I35" s="285" t="s">
        <v>263</v>
      </c>
      <c r="J35" s="285" t="s">
        <v>263</v>
      </c>
      <c r="K35" s="285" t="s">
        <v>263</v>
      </c>
      <c r="L35" s="285" t="s">
        <v>263</v>
      </c>
      <c r="M35" s="285" t="s">
        <v>263</v>
      </c>
      <c r="N35" s="285" t="s">
        <v>263</v>
      </c>
      <c r="O35" s="285" t="s">
        <v>263</v>
      </c>
    </row>
    <row r="36" spans="1:15" s="43" customFormat="1" ht="14" thickTop="1" thickBot="1" x14ac:dyDescent="0.35">
      <c r="A36" s="1" t="s">
        <v>214</v>
      </c>
      <c r="B36" s="37" t="s">
        <v>84</v>
      </c>
      <c r="C36" s="285" t="s">
        <v>263</v>
      </c>
      <c r="D36" s="285" t="s">
        <v>263</v>
      </c>
      <c r="E36" s="285" t="s">
        <v>263</v>
      </c>
      <c r="F36" s="285" t="s">
        <v>263</v>
      </c>
      <c r="G36" s="285" t="s">
        <v>263</v>
      </c>
      <c r="H36" s="285" t="s">
        <v>263</v>
      </c>
      <c r="I36" s="285" t="s">
        <v>263</v>
      </c>
      <c r="J36" s="285" t="s">
        <v>263</v>
      </c>
      <c r="K36" s="285" t="s">
        <v>263</v>
      </c>
      <c r="L36" s="285" t="s">
        <v>263</v>
      </c>
      <c r="M36" s="285" t="s">
        <v>263</v>
      </c>
      <c r="N36" s="285" t="s">
        <v>263</v>
      </c>
      <c r="O36" s="285" t="s">
        <v>263</v>
      </c>
    </row>
    <row r="37" spans="1:15" s="43" customFormat="1" ht="14" thickTop="1" thickBot="1" x14ac:dyDescent="0.35">
      <c r="A37" s="1" t="s">
        <v>8</v>
      </c>
      <c r="B37" s="37" t="s">
        <v>84</v>
      </c>
      <c r="C37" s="285" t="s">
        <v>263</v>
      </c>
      <c r="D37" s="285" t="s">
        <v>263</v>
      </c>
      <c r="E37" s="285" t="s">
        <v>263</v>
      </c>
      <c r="F37" s="285" t="s">
        <v>263</v>
      </c>
      <c r="G37" s="285" t="s">
        <v>263</v>
      </c>
      <c r="H37" s="285" t="s">
        <v>263</v>
      </c>
      <c r="I37" s="285" t="s">
        <v>263</v>
      </c>
      <c r="J37" s="285" t="s">
        <v>263</v>
      </c>
      <c r="K37" s="285" t="s">
        <v>263</v>
      </c>
      <c r="L37" s="285" t="s">
        <v>263</v>
      </c>
      <c r="M37" s="285" t="s">
        <v>263</v>
      </c>
      <c r="N37" s="285" t="s">
        <v>263</v>
      </c>
      <c r="O37" s="285" t="s">
        <v>263</v>
      </c>
    </row>
    <row r="38" spans="1:15" s="43" customFormat="1" ht="14" thickTop="1" thickBot="1" x14ac:dyDescent="0.35">
      <c r="A38" s="1" t="s">
        <v>32</v>
      </c>
      <c r="B38" s="37" t="s">
        <v>84</v>
      </c>
      <c r="C38" s="285" t="s">
        <v>263</v>
      </c>
      <c r="D38" s="285" t="s">
        <v>263</v>
      </c>
      <c r="E38" s="285" t="s">
        <v>263</v>
      </c>
      <c r="F38" s="285" t="s">
        <v>263</v>
      </c>
      <c r="G38" s="285" t="s">
        <v>263</v>
      </c>
      <c r="H38" s="285" t="s">
        <v>263</v>
      </c>
      <c r="I38" s="285" t="s">
        <v>263</v>
      </c>
      <c r="J38" s="285" t="s">
        <v>263</v>
      </c>
      <c r="K38" s="285" t="s">
        <v>263</v>
      </c>
      <c r="L38" s="285" t="s">
        <v>263</v>
      </c>
      <c r="M38" s="285" t="s">
        <v>263</v>
      </c>
      <c r="N38" s="285" t="s">
        <v>263</v>
      </c>
      <c r="O38" s="285" t="s">
        <v>263</v>
      </c>
    </row>
    <row r="39" spans="1:15" s="43" customFormat="1" ht="14" thickTop="1" thickBot="1" x14ac:dyDescent="0.35">
      <c r="A39" s="1" t="s">
        <v>9</v>
      </c>
      <c r="B39" s="37" t="s">
        <v>84</v>
      </c>
      <c r="C39" s="285" t="s">
        <v>263</v>
      </c>
      <c r="D39" s="285" t="s">
        <v>263</v>
      </c>
      <c r="E39" s="285" t="s">
        <v>263</v>
      </c>
      <c r="F39" s="285" t="s">
        <v>263</v>
      </c>
      <c r="G39" s="285" t="s">
        <v>263</v>
      </c>
      <c r="H39" s="285" t="s">
        <v>263</v>
      </c>
      <c r="I39" s="285" t="s">
        <v>263</v>
      </c>
      <c r="J39" s="285" t="s">
        <v>263</v>
      </c>
      <c r="K39" s="285" t="s">
        <v>263</v>
      </c>
      <c r="L39" s="285" t="s">
        <v>263</v>
      </c>
      <c r="M39" s="285" t="s">
        <v>263</v>
      </c>
      <c r="N39" s="285" t="s">
        <v>263</v>
      </c>
      <c r="O39" s="285" t="s">
        <v>263</v>
      </c>
    </row>
    <row r="40" spans="1:15" s="43" customFormat="1" ht="14" thickTop="1" thickBot="1" x14ac:dyDescent="0.35">
      <c r="A40" s="1" t="s">
        <v>33</v>
      </c>
      <c r="B40" s="37" t="s">
        <v>84</v>
      </c>
      <c r="C40" s="285" t="s">
        <v>263</v>
      </c>
      <c r="D40" s="285" t="s">
        <v>263</v>
      </c>
      <c r="E40" s="285" t="s">
        <v>263</v>
      </c>
      <c r="F40" s="285" t="s">
        <v>263</v>
      </c>
      <c r="G40" s="285" t="s">
        <v>263</v>
      </c>
      <c r="H40" s="285" t="s">
        <v>263</v>
      </c>
      <c r="I40" s="285" t="s">
        <v>263</v>
      </c>
      <c r="J40" s="285" t="s">
        <v>263</v>
      </c>
      <c r="K40" s="285" t="s">
        <v>263</v>
      </c>
      <c r="L40" s="285" t="s">
        <v>263</v>
      </c>
      <c r="M40" s="285" t="s">
        <v>263</v>
      </c>
      <c r="N40" s="285" t="s">
        <v>263</v>
      </c>
      <c r="O40" s="285" t="s">
        <v>263</v>
      </c>
    </row>
    <row r="41" spans="1:15" s="43" customFormat="1" ht="14" thickTop="1" thickBot="1" x14ac:dyDescent="0.35">
      <c r="A41" s="1" t="s">
        <v>34</v>
      </c>
      <c r="B41" s="37" t="s">
        <v>84</v>
      </c>
      <c r="C41" s="285" t="s">
        <v>263</v>
      </c>
      <c r="D41" s="285" t="s">
        <v>263</v>
      </c>
      <c r="E41" s="285" t="s">
        <v>263</v>
      </c>
      <c r="F41" s="285" t="s">
        <v>263</v>
      </c>
      <c r="G41" s="285" t="s">
        <v>263</v>
      </c>
      <c r="H41" s="285" t="s">
        <v>263</v>
      </c>
      <c r="I41" s="285" t="s">
        <v>263</v>
      </c>
      <c r="J41" s="285" t="s">
        <v>263</v>
      </c>
      <c r="K41" s="285" t="s">
        <v>263</v>
      </c>
      <c r="L41" s="285" t="s">
        <v>263</v>
      </c>
      <c r="M41" s="285" t="s">
        <v>263</v>
      </c>
      <c r="N41" s="285" t="s">
        <v>263</v>
      </c>
      <c r="O41" s="285" t="s">
        <v>263</v>
      </c>
    </row>
    <row r="42" spans="1:15" s="43" customFormat="1" ht="14" thickTop="1" thickBot="1" x14ac:dyDescent="0.35">
      <c r="A42" s="1" t="s">
        <v>35</v>
      </c>
      <c r="B42" s="37" t="s">
        <v>84</v>
      </c>
      <c r="C42" s="285" t="s">
        <v>263</v>
      </c>
      <c r="D42" s="285" t="s">
        <v>263</v>
      </c>
      <c r="E42" s="285" t="s">
        <v>263</v>
      </c>
      <c r="F42" s="285" t="s">
        <v>263</v>
      </c>
      <c r="G42" s="285" t="s">
        <v>263</v>
      </c>
      <c r="H42" s="285" t="s">
        <v>263</v>
      </c>
      <c r="I42" s="285" t="s">
        <v>263</v>
      </c>
      <c r="J42" s="285" t="s">
        <v>263</v>
      </c>
      <c r="K42" s="285" t="s">
        <v>263</v>
      </c>
      <c r="L42" s="285" t="s">
        <v>263</v>
      </c>
      <c r="M42" s="285" t="s">
        <v>263</v>
      </c>
      <c r="N42" s="285" t="s">
        <v>263</v>
      </c>
      <c r="O42" s="285" t="s">
        <v>263</v>
      </c>
    </row>
    <row r="43" spans="1:15" s="43" customFormat="1" ht="14" thickTop="1" thickBot="1" x14ac:dyDescent="0.35">
      <c r="A43" s="1" t="s">
        <v>36</v>
      </c>
      <c r="B43" s="37" t="s">
        <v>84</v>
      </c>
      <c r="C43" s="285" t="s">
        <v>263</v>
      </c>
      <c r="D43" s="285" t="s">
        <v>263</v>
      </c>
      <c r="E43" s="285" t="s">
        <v>263</v>
      </c>
      <c r="F43" s="285" t="s">
        <v>263</v>
      </c>
      <c r="G43" s="285" t="s">
        <v>263</v>
      </c>
      <c r="H43" s="285" t="s">
        <v>263</v>
      </c>
      <c r="I43" s="285" t="s">
        <v>263</v>
      </c>
      <c r="J43" s="285" t="s">
        <v>263</v>
      </c>
      <c r="K43" s="285" t="s">
        <v>263</v>
      </c>
      <c r="L43" s="285" t="s">
        <v>263</v>
      </c>
      <c r="M43" s="285" t="s">
        <v>263</v>
      </c>
      <c r="N43" s="285" t="s">
        <v>263</v>
      </c>
      <c r="O43" s="285" t="s">
        <v>263</v>
      </c>
    </row>
    <row r="44" spans="1:15" s="43" customFormat="1" ht="14" thickTop="1" thickBot="1" x14ac:dyDescent="0.35">
      <c r="A44" s="1" t="s">
        <v>37</v>
      </c>
      <c r="B44" s="37" t="s">
        <v>84</v>
      </c>
      <c r="C44" s="285" t="s">
        <v>263</v>
      </c>
      <c r="D44" s="285" t="s">
        <v>263</v>
      </c>
      <c r="E44" s="285" t="s">
        <v>263</v>
      </c>
      <c r="F44" s="285" t="s">
        <v>263</v>
      </c>
      <c r="G44" s="285" t="s">
        <v>263</v>
      </c>
      <c r="H44" s="285" t="s">
        <v>263</v>
      </c>
      <c r="I44" s="285" t="s">
        <v>263</v>
      </c>
      <c r="J44" s="285" t="s">
        <v>263</v>
      </c>
      <c r="K44" s="285" t="s">
        <v>263</v>
      </c>
      <c r="L44" s="285" t="s">
        <v>263</v>
      </c>
      <c r="M44" s="285" t="s">
        <v>263</v>
      </c>
      <c r="N44" s="285" t="s">
        <v>263</v>
      </c>
      <c r="O44" s="285" t="s">
        <v>263</v>
      </c>
    </row>
    <row r="45" spans="1:15" s="43" customFormat="1" ht="14" thickTop="1" thickBot="1" x14ac:dyDescent="0.35">
      <c r="A45" s="1" t="s">
        <v>126</v>
      </c>
      <c r="B45" s="37" t="s">
        <v>84</v>
      </c>
      <c r="C45" s="285" t="s">
        <v>263</v>
      </c>
      <c r="D45" s="285" t="s">
        <v>263</v>
      </c>
      <c r="E45" s="285" t="s">
        <v>263</v>
      </c>
      <c r="F45" s="285" t="s">
        <v>263</v>
      </c>
      <c r="G45" s="285" t="s">
        <v>263</v>
      </c>
      <c r="H45" s="285" t="s">
        <v>263</v>
      </c>
      <c r="I45" s="285" t="s">
        <v>263</v>
      </c>
      <c r="J45" s="285" t="s">
        <v>263</v>
      </c>
      <c r="K45" s="285" t="s">
        <v>263</v>
      </c>
      <c r="L45" s="285" t="s">
        <v>263</v>
      </c>
      <c r="M45" s="285" t="s">
        <v>263</v>
      </c>
      <c r="N45" s="285" t="s">
        <v>263</v>
      </c>
      <c r="O45" s="285" t="s">
        <v>263</v>
      </c>
    </row>
    <row r="46" spans="1:15" s="43" customFormat="1" ht="14" thickTop="1" thickBot="1" x14ac:dyDescent="0.35">
      <c r="A46" s="1" t="s">
        <v>125</v>
      </c>
      <c r="B46" s="37" t="s">
        <v>84</v>
      </c>
      <c r="C46" s="285" t="s">
        <v>263</v>
      </c>
      <c r="D46" s="285" t="s">
        <v>263</v>
      </c>
      <c r="E46" s="285" t="s">
        <v>263</v>
      </c>
      <c r="F46" s="285" t="s">
        <v>263</v>
      </c>
      <c r="G46" s="285" t="s">
        <v>263</v>
      </c>
      <c r="H46" s="285" t="s">
        <v>263</v>
      </c>
      <c r="I46" s="285" t="s">
        <v>263</v>
      </c>
      <c r="J46" s="285" t="s">
        <v>263</v>
      </c>
      <c r="K46" s="285" t="s">
        <v>263</v>
      </c>
      <c r="L46" s="285" t="s">
        <v>263</v>
      </c>
      <c r="M46" s="285" t="s">
        <v>263</v>
      </c>
      <c r="N46" s="285" t="s">
        <v>263</v>
      </c>
      <c r="O46" s="285" t="s">
        <v>263</v>
      </c>
    </row>
    <row r="47" spans="1:15" s="43" customFormat="1" ht="14" thickTop="1" thickBot="1" x14ac:dyDescent="0.35">
      <c r="A47" s="1" t="s">
        <v>135</v>
      </c>
      <c r="B47" s="37" t="s">
        <v>84</v>
      </c>
      <c r="C47" s="285" t="s">
        <v>263</v>
      </c>
      <c r="D47" s="285" t="s">
        <v>263</v>
      </c>
      <c r="E47" s="285" t="s">
        <v>263</v>
      </c>
      <c r="F47" s="285" t="s">
        <v>263</v>
      </c>
      <c r="G47" s="285" t="s">
        <v>263</v>
      </c>
      <c r="H47" s="285" t="s">
        <v>263</v>
      </c>
      <c r="I47" s="285" t="s">
        <v>263</v>
      </c>
      <c r="J47" s="285" t="s">
        <v>263</v>
      </c>
      <c r="K47" s="285" t="s">
        <v>263</v>
      </c>
      <c r="L47" s="285" t="s">
        <v>263</v>
      </c>
      <c r="M47" s="285" t="s">
        <v>263</v>
      </c>
      <c r="N47" s="285" t="s">
        <v>263</v>
      </c>
      <c r="O47" s="285" t="s">
        <v>263</v>
      </c>
    </row>
    <row r="48" spans="1:15" s="43" customFormat="1" ht="14" thickTop="1" thickBot="1" x14ac:dyDescent="0.35">
      <c r="A48" s="1" t="s">
        <v>136</v>
      </c>
      <c r="B48" s="37" t="s">
        <v>84</v>
      </c>
      <c r="C48" s="285" t="s">
        <v>263</v>
      </c>
      <c r="D48" s="285" t="s">
        <v>263</v>
      </c>
      <c r="E48" s="285" t="s">
        <v>263</v>
      </c>
      <c r="F48" s="285" t="s">
        <v>263</v>
      </c>
      <c r="G48" s="285" t="s">
        <v>263</v>
      </c>
      <c r="H48" s="285" t="s">
        <v>263</v>
      </c>
      <c r="I48" s="285" t="s">
        <v>263</v>
      </c>
      <c r="J48" s="285" t="s">
        <v>263</v>
      </c>
      <c r="K48" s="285" t="s">
        <v>263</v>
      </c>
      <c r="L48" s="285" t="s">
        <v>263</v>
      </c>
      <c r="M48" s="285" t="s">
        <v>263</v>
      </c>
      <c r="N48" s="285" t="s">
        <v>263</v>
      </c>
      <c r="O48" s="285" t="s">
        <v>263</v>
      </c>
    </row>
    <row r="49" spans="1:18" s="43" customFormat="1" ht="14" thickTop="1" thickBot="1" x14ac:dyDescent="0.35">
      <c r="A49" s="1" t="s">
        <v>197</v>
      </c>
      <c r="B49" s="37" t="s">
        <v>84</v>
      </c>
      <c r="C49" s="285" t="s">
        <v>263</v>
      </c>
      <c r="D49" s="285" t="s">
        <v>263</v>
      </c>
      <c r="E49" s="285" t="s">
        <v>263</v>
      </c>
      <c r="F49" s="285" t="s">
        <v>263</v>
      </c>
      <c r="G49" s="285" t="s">
        <v>263</v>
      </c>
      <c r="H49" s="285" t="s">
        <v>263</v>
      </c>
      <c r="I49" s="285" t="s">
        <v>263</v>
      </c>
      <c r="J49" s="285" t="s">
        <v>263</v>
      </c>
      <c r="K49" s="285" t="s">
        <v>263</v>
      </c>
      <c r="L49" s="285" t="s">
        <v>263</v>
      </c>
      <c r="M49" s="285" t="s">
        <v>263</v>
      </c>
      <c r="N49" s="285" t="s">
        <v>263</v>
      </c>
      <c r="O49" s="285" t="s">
        <v>263</v>
      </c>
    </row>
    <row r="50" spans="1:18" s="43" customFormat="1" ht="14" thickTop="1" thickBot="1" x14ac:dyDescent="0.35">
      <c r="A50" s="1" t="s">
        <v>215</v>
      </c>
      <c r="B50" s="37" t="s">
        <v>84</v>
      </c>
      <c r="C50" s="285" t="s">
        <v>263</v>
      </c>
      <c r="D50" s="285" t="s">
        <v>263</v>
      </c>
      <c r="E50" s="285" t="s">
        <v>263</v>
      </c>
      <c r="F50" s="285" t="s">
        <v>263</v>
      </c>
      <c r="G50" s="285" t="s">
        <v>263</v>
      </c>
      <c r="H50" s="285" t="s">
        <v>263</v>
      </c>
      <c r="I50" s="285" t="s">
        <v>263</v>
      </c>
      <c r="J50" s="285" t="s">
        <v>263</v>
      </c>
      <c r="K50" s="285" t="s">
        <v>263</v>
      </c>
      <c r="L50" s="285" t="s">
        <v>263</v>
      </c>
      <c r="M50" s="285" t="s">
        <v>263</v>
      </c>
      <c r="N50" s="285" t="s">
        <v>263</v>
      </c>
      <c r="O50" s="285" t="s">
        <v>263</v>
      </c>
    </row>
    <row r="51" spans="1:18" s="43" customFormat="1" ht="14" thickTop="1" thickBot="1" x14ac:dyDescent="0.35">
      <c r="A51" s="1" t="s">
        <v>211</v>
      </c>
      <c r="B51" s="37" t="s">
        <v>84</v>
      </c>
      <c r="C51" s="285" t="s">
        <v>263</v>
      </c>
      <c r="D51" s="285" t="s">
        <v>263</v>
      </c>
      <c r="E51" s="285" t="s">
        <v>263</v>
      </c>
      <c r="F51" s="285" t="s">
        <v>263</v>
      </c>
      <c r="G51" s="285" t="s">
        <v>263</v>
      </c>
      <c r="H51" s="285" t="s">
        <v>263</v>
      </c>
      <c r="I51" s="285" t="s">
        <v>263</v>
      </c>
      <c r="J51" s="285" t="s">
        <v>263</v>
      </c>
      <c r="K51" s="285" t="s">
        <v>263</v>
      </c>
      <c r="L51" s="285" t="s">
        <v>263</v>
      </c>
      <c r="M51" s="285" t="s">
        <v>263</v>
      </c>
      <c r="N51" s="285" t="s">
        <v>263</v>
      </c>
      <c r="O51" s="285" t="s">
        <v>263</v>
      </c>
    </row>
    <row r="52" spans="1:18" s="43" customFormat="1" ht="15.5" thickTop="1" thickBot="1" x14ac:dyDescent="0.4">
      <c r="A52" s="262" t="s">
        <v>243</v>
      </c>
      <c r="B52" s="37" t="s">
        <v>84</v>
      </c>
      <c r="C52" s="285" t="s">
        <v>263</v>
      </c>
      <c r="D52" s="285" t="s">
        <v>263</v>
      </c>
      <c r="E52" s="285" t="s">
        <v>263</v>
      </c>
      <c r="F52" s="285" t="s">
        <v>263</v>
      </c>
      <c r="G52" s="285" t="s">
        <v>263</v>
      </c>
      <c r="H52" s="285" t="s">
        <v>263</v>
      </c>
      <c r="I52" s="285" t="s">
        <v>263</v>
      </c>
      <c r="J52" s="285" t="s">
        <v>263</v>
      </c>
      <c r="K52" s="285" t="s">
        <v>263</v>
      </c>
      <c r="L52" s="285" t="s">
        <v>263</v>
      </c>
      <c r="M52" s="285" t="s">
        <v>263</v>
      </c>
      <c r="N52" s="285" t="s">
        <v>263</v>
      </c>
      <c r="O52" s="285" t="s">
        <v>263</v>
      </c>
    </row>
    <row r="53" spans="1:18" s="43" customFormat="1" ht="15.5" thickTop="1" thickBot="1" x14ac:dyDescent="0.4">
      <c r="A53" s="262" t="s">
        <v>244</v>
      </c>
      <c r="B53" s="37" t="s">
        <v>84</v>
      </c>
      <c r="C53" s="285" t="s">
        <v>263</v>
      </c>
      <c r="D53" s="285" t="s">
        <v>263</v>
      </c>
      <c r="E53" s="285" t="s">
        <v>263</v>
      </c>
      <c r="F53" s="285" t="s">
        <v>263</v>
      </c>
      <c r="G53" s="285" t="s">
        <v>263</v>
      </c>
      <c r="H53" s="285" t="s">
        <v>263</v>
      </c>
      <c r="I53" s="285" t="s">
        <v>263</v>
      </c>
      <c r="J53" s="285" t="s">
        <v>263</v>
      </c>
      <c r="K53" s="285" t="s">
        <v>263</v>
      </c>
      <c r="L53" s="285" t="s">
        <v>263</v>
      </c>
      <c r="M53" s="285" t="s">
        <v>263</v>
      </c>
      <c r="N53" s="285" t="s">
        <v>263</v>
      </c>
      <c r="O53" s="285" t="s">
        <v>263</v>
      </c>
    </row>
    <row r="54" spans="1:18" s="43" customFormat="1" ht="15.5" thickTop="1" thickBot="1" x14ac:dyDescent="0.4">
      <c r="A54" s="262" t="s">
        <v>245</v>
      </c>
      <c r="B54" s="37" t="s">
        <v>84</v>
      </c>
      <c r="C54" s="285" t="s">
        <v>263</v>
      </c>
      <c r="D54" s="285" t="s">
        <v>263</v>
      </c>
      <c r="E54" s="285" t="s">
        <v>263</v>
      </c>
      <c r="F54" s="285" t="s">
        <v>263</v>
      </c>
      <c r="G54" s="285" t="s">
        <v>263</v>
      </c>
      <c r="H54" s="285" t="s">
        <v>263</v>
      </c>
      <c r="I54" s="285" t="s">
        <v>263</v>
      </c>
      <c r="J54" s="285" t="s">
        <v>263</v>
      </c>
      <c r="K54" s="285" t="s">
        <v>263</v>
      </c>
      <c r="L54" s="285" t="s">
        <v>263</v>
      </c>
      <c r="M54" s="285" t="s">
        <v>263</v>
      </c>
      <c r="N54" s="285" t="s">
        <v>263</v>
      </c>
      <c r="O54" s="285" t="s">
        <v>263</v>
      </c>
    </row>
    <row r="55" spans="1:18" s="43" customFormat="1" ht="15.5" thickTop="1" thickBot="1" x14ac:dyDescent="0.4">
      <c r="A55" s="262" t="s">
        <v>246</v>
      </c>
      <c r="B55" s="37" t="s">
        <v>84</v>
      </c>
      <c r="C55" s="285" t="s">
        <v>263</v>
      </c>
      <c r="D55" s="285" t="s">
        <v>263</v>
      </c>
      <c r="E55" s="285" t="s">
        <v>263</v>
      </c>
      <c r="F55" s="285" t="s">
        <v>263</v>
      </c>
      <c r="G55" s="285" t="s">
        <v>263</v>
      </c>
      <c r="H55" s="285" t="s">
        <v>263</v>
      </c>
      <c r="I55" s="285" t="s">
        <v>263</v>
      </c>
      <c r="J55" s="285" t="s">
        <v>263</v>
      </c>
      <c r="K55" s="285" t="s">
        <v>263</v>
      </c>
      <c r="L55" s="285" t="s">
        <v>263</v>
      </c>
      <c r="M55" s="285" t="s">
        <v>263</v>
      </c>
      <c r="N55" s="285" t="s">
        <v>263</v>
      </c>
      <c r="O55" s="285" t="s">
        <v>263</v>
      </c>
    </row>
    <row r="56" spans="1:18" s="43" customFormat="1" ht="15.5" thickTop="1" thickBot="1" x14ac:dyDescent="0.4">
      <c r="A56" s="262" t="s">
        <v>247</v>
      </c>
      <c r="B56" s="37" t="s">
        <v>84</v>
      </c>
      <c r="C56" s="285" t="s">
        <v>263</v>
      </c>
      <c r="D56" s="285" t="s">
        <v>263</v>
      </c>
      <c r="E56" s="285" t="s">
        <v>263</v>
      </c>
      <c r="F56" s="285" t="s">
        <v>263</v>
      </c>
      <c r="G56" s="285" t="s">
        <v>263</v>
      </c>
      <c r="H56" s="285" t="s">
        <v>263</v>
      </c>
      <c r="I56" s="285" t="s">
        <v>263</v>
      </c>
      <c r="J56" s="285" t="s">
        <v>263</v>
      </c>
      <c r="K56" s="285" t="s">
        <v>263</v>
      </c>
      <c r="L56" s="285" t="s">
        <v>263</v>
      </c>
      <c r="M56" s="285" t="s">
        <v>263</v>
      </c>
      <c r="N56" s="285" t="s">
        <v>263</v>
      </c>
      <c r="O56" s="285" t="s">
        <v>263</v>
      </c>
    </row>
    <row r="57" spans="1:18" s="43" customFormat="1" ht="14" thickTop="1" thickBot="1" x14ac:dyDescent="0.35">
      <c r="A57" s="101"/>
      <c r="B57" s="102"/>
      <c r="C57" s="104"/>
      <c r="D57" s="104"/>
      <c r="E57" s="104"/>
      <c r="F57" s="104"/>
      <c r="G57" s="104"/>
      <c r="H57" s="104"/>
      <c r="I57" s="104"/>
      <c r="J57" s="104"/>
      <c r="K57" s="104"/>
      <c r="L57" s="105"/>
      <c r="M57" s="104"/>
      <c r="N57" s="104"/>
      <c r="O57" s="105"/>
    </row>
    <row r="58" spans="1:18" s="43" customFormat="1" ht="14" thickTop="1" thickBot="1" x14ac:dyDescent="0.35">
      <c r="A58" s="1" t="s">
        <v>59</v>
      </c>
      <c r="B58" s="15" t="s">
        <v>84</v>
      </c>
      <c r="C58" s="285" t="s">
        <v>263</v>
      </c>
      <c r="D58" s="285" t="s">
        <v>263</v>
      </c>
      <c r="E58" s="285" t="s">
        <v>263</v>
      </c>
      <c r="F58" s="285" t="s">
        <v>263</v>
      </c>
      <c r="G58" s="285" t="s">
        <v>263</v>
      </c>
      <c r="H58" s="285" t="s">
        <v>263</v>
      </c>
      <c r="I58" s="285" t="s">
        <v>263</v>
      </c>
      <c r="J58" s="285" t="s">
        <v>263</v>
      </c>
      <c r="K58" s="285" t="s">
        <v>263</v>
      </c>
      <c r="L58" s="285" t="s">
        <v>263</v>
      </c>
      <c r="M58" s="285" t="s">
        <v>263</v>
      </c>
      <c r="N58" s="285" t="s">
        <v>263</v>
      </c>
      <c r="O58" s="285" t="s">
        <v>263</v>
      </c>
    </row>
    <row r="59" spans="1:18" s="43" customFormat="1" ht="14" thickTop="1" thickBot="1" x14ac:dyDescent="0.35">
      <c r="A59" s="1" t="s">
        <v>60</v>
      </c>
      <c r="B59" s="15" t="s">
        <v>84</v>
      </c>
      <c r="C59" s="285" t="s">
        <v>263</v>
      </c>
      <c r="D59" s="285" t="s">
        <v>263</v>
      </c>
      <c r="E59" s="285" t="s">
        <v>263</v>
      </c>
      <c r="F59" s="285" t="s">
        <v>263</v>
      </c>
      <c r="G59" s="285" t="s">
        <v>263</v>
      </c>
      <c r="H59" s="285" t="s">
        <v>263</v>
      </c>
      <c r="I59" s="285" t="s">
        <v>263</v>
      </c>
      <c r="J59" s="285" t="s">
        <v>263</v>
      </c>
      <c r="K59" s="285" t="s">
        <v>263</v>
      </c>
      <c r="L59" s="285" t="s">
        <v>263</v>
      </c>
      <c r="M59" s="285" t="s">
        <v>263</v>
      </c>
      <c r="N59" s="285" t="s">
        <v>263</v>
      </c>
      <c r="O59" s="285" t="s">
        <v>263</v>
      </c>
    </row>
    <row r="60" spans="1:18" s="43" customFormat="1" ht="14" thickTop="1" thickBot="1" x14ac:dyDescent="0.35">
      <c r="A60" s="1" t="s">
        <v>74</v>
      </c>
      <c r="B60" s="15" t="s">
        <v>84</v>
      </c>
      <c r="C60" s="285" t="s">
        <v>263</v>
      </c>
      <c r="D60" s="285" t="s">
        <v>263</v>
      </c>
      <c r="E60" s="285" t="s">
        <v>263</v>
      </c>
      <c r="F60" s="285" t="s">
        <v>263</v>
      </c>
      <c r="G60" s="285" t="s">
        <v>263</v>
      </c>
      <c r="H60" s="285" t="s">
        <v>263</v>
      </c>
      <c r="I60" s="285" t="s">
        <v>263</v>
      </c>
      <c r="J60" s="285" t="s">
        <v>263</v>
      </c>
      <c r="K60" s="285" t="s">
        <v>263</v>
      </c>
      <c r="L60" s="285" t="s">
        <v>263</v>
      </c>
      <c r="M60" s="285" t="s">
        <v>263</v>
      </c>
      <c r="N60" s="285" t="s">
        <v>263</v>
      </c>
      <c r="O60" s="285" t="s">
        <v>263</v>
      </c>
    </row>
    <row r="61" spans="1:18" s="43" customFormat="1" ht="14" thickTop="1" thickBot="1" x14ac:dyDescent="0.35">
      <c r="A61" s="101"/>
      <c r="B61" s="102"/>
      <c r="C61" s="104"/>
      <c r="D61" s="104"/>
      <c r="E61" s="104"/>
      <c r="F61" s="104"/>
      <c r="G61" s="104"/>
      <c r="H61" s="104"/>
      <c r="I61" s="104"/>
      <c r="J61" s="104"/>
      <c r="K61" s="104"/>
      <c r="L61" s="105"/>
      <c r="M61" s="104"/>
      <c r="N61" s="104"/>
      <c r="O61" s="105"/>
    </row>
    <row r="62" spans="1:18" s="43" customFormat="1" ht="14" thickTop="1" thickBot="1" x14ac:dyDescent="0.35">
      <c r="A62" s="1" t="s">
        <v>167</v>
      </c>
      <c r="B62" s="37" t="s">
        <v>84</v>
      </c>
      <c r="C62" s="285" t="s">
        <v>263</v>
      </c>
      <c r="D62" s="285" t="s">
        <v>263</v>
      </c>
      <c r="E62" s="285" t="s">
        <v>263</v>
      </c>
      <c r="F62" s="285" t="s">
        <v>263</v>
      </c>
      <c r="G62" s="285" t="s">
        <v>263</v>
      </c>
      <c r="H62" s="285" t="s">
        <v>263</v>
      </c>
      <c r="I62" s="285" t="s">
        <v>263</v>
      </c>
      <c r="J62" s="285" t="s">
        <v>263</v>
      </c>
      <c r="K62" s="285" t="s">
        <v>263</v>
      </c>
      <c r="L62" s="285" t="s">
        <v>263</v>
      </c>
      <c r="M62" s="285" t="s">
        <v>263</v>
      </c>
      <c r="N62" s="285" t="s">
        <v>263</v>
      </c>
      <c r="O62" s="285" t="s">
        <v>263</v>
      </c>
      <c r="Q62" s="101" t="s">
        <v>218</v>
      </c>
      <c r="R62" s="188">
        <v>1.0906809931328667</v>
      </c>
    </row>
    <row r="63" spans="1:18" s="43" customFormat="1" ht="14" thickTop="1" thickBot="1" x14ac:dyDescent="0.35">
      <c r="A63" s="101" t="s">
        <v>83</v>
      </c>
      <c r="B63" s="37" t="s">
        <v>84</v>
      </c>
      <c r="C63" s="285" t="s">
        <v>263</v>
      </c>
      <c r="D63" s="285" t="s">
        <v>263</v>
      </c>
      <c r="E63" s="285" t="s">
        <v>263</v>
      </c>
      <c r="F63" s="285" t="s">
        <v>263</v>
      </c>
      <c r="G63" s="285" t="s">
        <v>263</v>
      </c>
      <c r="H63" s="285" t="s">
        <v>263</v>
      </c>
      <c r="I63" s="285" t="s">
        <v>263</v>
      </c>
      <c r="J63" s="285" t="s">
        <v>263</v>
      </c>
      <c r="K63" s="285" t="s">
        <v>263</v>
      </c>
      <c r="L63" s="285" t="s">
        <v>263</v>
      </c>
      <c r="M63" s="285" t="s">
        <v>263</v>
      </c>
      <c r="N63" s="285" t="s">
        <v>263</v>
      </c>
      <c r="O63" s="285" t="s">
        <v>263</v>
      </c>
      <c r="Q63" s="185" t="s">
        <v>219</v>
      </c>
      <c r="R63" s="184">
        <v>20448456.600058544</v>
      </c>
    </row>
    <row r="64" spans="1:18" s="43" customFormat="1" ht="13.5" thickTop="1" x14ac:dyDescent="0.3">
      <c r="A64" s="101"/>
      <c r="B64" s="102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8"/>
    </row>
    <row r="65" spans="1:19" ht="13.5" thickBot="1" x14ac:dyDescent="0.35">
      <c r="A65" s="1"/>
      <c r="B65" s="15"/>
      <c r="C65" s="34" t="s">
        <v>99</v>
      </c>
      <c r="D65" s="34" t="s">
        <v>100</v>
      </c>
      <c r="E65" s="34" t="s">
        <v>101</v>
      </c>
      <c r="F65" s="34" t="s">
        <v>102</v>
      </c>
      <c r="G65" s="34" t="s">
        <v>103</v>
      </c>
      <c r="H65" s="34" t="s">
        <v>104</v>
      </c>
      <c r="I65" s="34" t="s">
        <v>105</v>
      </c>
      <c r="J65" s="34" t="s">
        <v>106</v>
      </c>
      <c r="K65" s="34" t="s">
        <v>107</v>
      </c>
      <c r="L65" s="34" t="s">
        <v>108</v>
      </c>
      <c r="M65" s="34" t="s">
        <v>109</v>
      </c>
      <c r="N65" s="34" t="s">
        <v>110</v>
      </c>
      <c r="O65" s="34" t="s">
        <v>12</v>
      </c>
      <c r="Q65" s="1"/>
      <c r="R65" s="229"/>
      <c r="S65" s="34"/>
    </row>
    <row r="66" spans="1:19" ht="14" thickTop="1" thickBot="1" x14ac:dyDescent="0.35">
      <c r="A66" s="1" t="s">
        <v>14</v>
      </c>
      <c r="B66" s="15" t="s">
        <v>48</v>
      </c>
      <c r="C66" s="285" t="s">
        <v>263</v>
      </c>
      <c r="D66" s="285" t="s">
        <v>263</v>
      </c>
      <c r="E66" s="285" t="s">
        <v>263</v>
      </c>
      <c r="F66" s="285" t="s">
        <v>263</v>
      </c>
      <c r="G66" s="285" t="s">
        <v>263</v>
      </c>
      <c r="H66" s="285" t="s">
        <v>263</v>
      </c>
      <c r="I66" s="285" t="s">
        <v>263</v>
      </c>
      <c r="J66" s="285" t="s">
        <v>263</v>
      </c>
      <c r="K66" s="285" t="s">
        <v>263</v>
      </c>
      <c r="L66" s="285" t="s">
        <v>263</v>
      </c>
      <c r="M66" s="285" t="s">
        <v>263</v>
      </c>
      <c r="N66" s="285" t="s">
        <v>263</v>
      </c>
      <c r="O66" s="285" t="s">
        <v>263</v>
      </c>
      <c r="Q66" s="1"/>
      <c r="R66" s="15"/>
      <c r="S66" s="1"/>
    </row>
    <row r="67" spans="1:19" ht="14" thickTop="1" thickBot="1" x14ac:dyDescent="0.35">
      <c r="A67" s="1" t="s">
        <v>15</v>
      </c>
      <c r="B67" s="15" t="s">
        <v>48</v>
      </c>
      <c r="C67" s="285" t="s">
        <v>263</v>
      </c>
      <c r="D67" s="285" t="s">
        <v>263</v>
      </c>
      <c r="E67" s="285" t="s">
        <v>263</v>
      </c>
      <c r="F67" s="285" t="s">
        <v>263</v>
      </c>
      <c r="G67" s="285" t="s">
        <v>263</v>
      </c>
      <c r="H67" s="285" t="s">
        <v>263</v>
      </c>
      <c r="I67" s="285" t="s">
        <v>263</v>
      </c>
      <c r="J67" s="285" t="s">
        <v>263</v>
      </c>
      <c r="K67" s="285" t="s">
        <v>263</v>
      </c>
      <c r="L67" s="285" t="s">
        <v>263</v>
      </c>
      <c r="M67" s="285" t="s">
        <v>263</v>
      </c>
      <c r="N67" s="285" t="s">
        <v>263</v>
      </c>
      <c r="O67" s="285" t="s">
        <v>263</v>
      </c>
      <c r="Q67" s="1"/>
      <c r="R67" s="1"/>
      <c r="S67" s="1"/>
    </row>
    <row r="68" spans="1:19" ht="14" thickTop="1" thickBot="1" x14ac:dyDescent="0.35">
      <c r="A68" s="1" t="s">
        <v>16</v>
      </c>
      <c r="B68" s="15" t="s">
        <v>48</v>
      </c>
      <c r="C68" s="285" t="s">
        <v>263</v>
      </c>
      <c r="D68" s="285" t="s">
        <v>263</v>
      </c>
      <c r="E68" s="285" t="s">
        <v>263</v>
      </c>
      <c r="F68" s="285" t="s">
        <v>263</v>
      </c>
      <c r="G68" s="285" t="s">
        <v>263</v>
      </c>
      <c r="H68" s="285" t="s">
        <v>263</v>
      </c>
      <c r="I68" s="285" t="s">
        <v>263</v>
      </c>
      <c r="J68" s="285" t="s">
        <v>263</v>
      </c>
      <c r="K68" s="285" t="s">
        <v>263</v>
      </c>
      <c r="L68" s="285" t="s">
        <v>263</v>
      </c>
      <c r="M68" s="285" t="s">
        <v>263</v>
      </c>
      <c r="N68" s="285" t="s">
        <v>263</v>
      </c>
      <c r="O68" s="285" t="s">
        <v>263</v>
      </c>
      <c r="Q68" s="1"/>
      <c r="R68" s="15"/>
      <c r="S68" s="1"/>
    </row>
    <row r="69" spans="1:19" ht="14" thickTop="1" thickBot="1" x14ac:dyDescent="0.35">
      <c r="A69" s="1" t="s">
        <v>115</v>
      </c>
      <c r="B69" s="15" t="s">
        <v>48</v>
      </c>
      <c r="C69" s="285" t="s">
        <v>263</v>
      </c>
      <c r="D69" s="285" t="s">
        <v>263</v>
      </c>
      <c r="E69" s="285" t="s">
        <v>263</v>
      </c>
      <c r="F69" s="285" t="s">
        <v>263</v>
      </c>
      <c r="G69" s="285" t="s">
        <v>263</v>
      </c>
      <c r="H69" s="285" t="s">
        <v>263</v>
      </c>
      <c r="I69" s="285" t="s">
        <v>263</v>
      </c>
      <c r="J69" s="285" t="s">
        <v>263</v>
      </c>
      <c r="K69" s="285" t="s">
        <v>263</v>
      </c>
      <c r="L69" s="285" t="s">
        <v>263</v>
      </c>
      <c r="M69" s="285" t="s">
        <v>263</v>
      </c>
      <c r="N69" s="285" t="s">
        <v>263</v>
      </c>
      <c r="O69" s="285" t="s">
        <v>263</v>
      </c>
      <c r="Q69" s="1"/>
      <c r="R69" s="15"/>
      <c r="S69" s="1"/>
    </row>
    <row r="70" spans="1:19" ht="14" thickTop="1" thickBot="1" x14ac:dyDescent="0.35">
      <c r="A70" s="1" t="s">
        <v>116</v>
      </c>
      <c r="B70" s="15" t="s">
        <v>48</v>
      </c>
      <c r="C70" s="285" t="s">
        <v>263</v>
      </c>
      <c r="D70" s="285" t="s">
        <v>263</v>
      </c>
      <c r="E70" s="285" t="s">
        <v>263</v>
      </c>
      <c r="F70" s="285" t="s">
        <v>263</v>
      </c>
      <c r="G70" s="285" t="s">
        <v>263</v>
      </c>
      <c r="H70" s="285" t="s">
        <v>263</v>
      </c>
      <c r="I70" s="285" t="s">
        <v>263</v>
      </c>
      <c r="J70" s="285" t="s">
        <v>263</v>
      </c>
      <c r="K70" s="285" t="s">
        <v>263</v>
      </c>
      <c r="L70" s="285" t="s">
        <v>263</v>
      </c>
      <c r="M70" s="285" t="s">
        <v>263</v>
      </c>
      <c r="N70" s="285" t="s">
        <v>263</v>
      </c>
      <c r="O70" s="285" t="s">
        <v>263</v>
      </c>
      <c r="Q70" s="1"/>
      <c r="R70" s="15"/>
      <c r="S70" s="1"/>
    </row>
    <row r="71" spans="1:19" ht="14" thickTop="1" thickBot="1" x14ac:dyDescent="0.35">
      <c r="A71" s="1" t="s">
        <v>17</v>
      </c>
      <c r="B71" s="15" t="s">
        <v>48</v>
      </c>
      <c r="C71" s="285" t="s">
        <v>263</v>
      </c>
      <c r="D71" s="285" t="s">
        <v>263</v>
      </c>
      <c r="E71" s="285" t="s">
        <v>263</v>
      </c>
      <c r="F71" s="285" t="s">
        <v>263</v>
      </c>
      <c r="G71" s="285" t="s">
        <v>263</v>
      </c>
      <c r="H71" s="285" t="s">
        <v>263</v>
      </c>
      <c r="I71" s="285" t="s">
        <v>263</v>
      </c>
      <c r="J71" s="285" t="s">
        <v>263</v>
      </c>
      <c r="K71" s="285" t="s">
        <v>263</v>
      </c>
      <c r="L71" s="285" t="s">
        <v>263</v>
      </c>
      <c r="M71" s="285" t="s">
        <v>263</v>
      </c>
      <c r="N71" s="285" t="s">
        <v>263</v>
      </c>
      <c r="O71" s="285" t="s">
        <v>263</v>
      </c>
      <c r="Q71" s="1"/>
      <c r="R71" s="15"/>
      <c r="S71" s="1"/>
    </row>
    <row r="72" spans="1:19" ht="14" thickTop="1" thickBot="1" x14ac:dyDescent="0.35">
      <c r="A72" s="1" t="s">
        <v>18</v>
      </c>
      <c r="B72" s="15" t="s">
        <v>48</v>
      </c>
      <c r="C72" s="285" t="s">
        <v>263</v>
      </c>
      <c r="D72" s="285" t="s">
        <v>263</v>
      </c>
      <c r="E72" s="285" t="s">
        <v>263</v>
      </c>
      <c r="F72" s="285" t="s">
        <v>263</v>
      </c>
      <c r="G72" s="285" t="s">
        <v>263</v>
      </c>
      <c r="H72" s="285" t="s">
        <v>263</v>
      </c>
      <c r="I72" s="285" t="s">
        <v>263</v>
      </c>
      <c r="J72" s="285" t="s">
        <v>263</v>
      </c>
      <c r="K72" s="285" t="s">
        <v>263</v>
      </c>
      <c r="L72" s="285" t="s">
        <v>263</v>
      </c>
      <c r="M72" s="285" t="s">
        <v>263</v>
      </c>
      <c r="N72" s="285" t="s">
        <v>263</v>
      </c>
      <c r="O72" s="285" t="s">
        <v>263</v>
      </c>
      <c r="Q72" s="1"/>
      <c r="R72" s="15"/>
      <c r="S72" s="1"/>
    </row>
    <row r="73" spans="1:19" ht="14" thickTop="1" thickBot="1" x14ac:dyDescent="0.35">
      <c r="A73" s="1" t="s">
        <v>19</v>
      </c>
      <c r="B73" s="15" t="s">
        <v>48</v>
      </c>
      <c r="C73" s="285" t="s">
        <v>263</v>
      </c>
      <c r="D73" s="285" t="s">
        <v>263</v>
      </c>
      <c r="E73" s="285" t="s">
        <v>263</v>
      </c>
      <c r="F73" s="285" t="s">
        <v>263</v>
      </c>
      <c r="G73" s="285" t="s">
        <v>263</v>
      </c>
      <c r="H73" s="285" t="s">
        <v>263</v>
      </c>
      <c r="I73" s="285" t="s">
        <v>263</v>
      </c>
      <c r="J73" s="285" t="s">
        <v>263</v>
      </c>
      <c r="K73" s="285" t="s">
        <v>263</v>
      </c>
      <c r="L73" s="285" t="s">
        <v>263</v>
      </c>
      <c r="M73" s="285" t="s">
        <v>263</v>
      </c>
      <c r="N73" s="285" t="s">
        <v>263</v>
      </c>
      <c r="O73" s="285" t="s">
        <v>263</v>
      </c>
      <c r="Q73" s="1"/>
      <c r="R73" s="15"/>
      <c r="S73" s="1"/>
    </row>
    <row r="74" spans="1:19" ht="14" thickTop="1" thickBot="1" x14ac:dyDescent="0.35">
      <c r="A74" s="1" t="s">
        <v>20</v>
      </c>
      <c r="B74" s="15" t="s">
        <v>48</v>
      </c>
      <c r="C74" s="285" t="s">
        <v>263</v>
      </c>
      <c r="D74" s="285" t="s">
        <v>263</v>
      </c>
      <c r="E74" s="285" t="s">
        <v>263</v>
      </c>
      <c r="F74" s="285" t="s">
        <v>263</v>
      </c>
      <c r="G74" s="285" t="s">
        <v>263</v>
      </c>
      <c r="H74" s="285" t="s">
        <v>263</v>
      </c>
      <c r="I74" s="285" t="s">
        <v>263</v>
      </c>
      <c r="J74" s="285" t="s">
        <v>263</v>
      </c>
      <c r="K74" s="285" t="s">
        <v>263</v>
      </c>
      <c r="L74" s="285" t="s">
        <v>263</v>
      </c>
      <c r="M74" s="285" t="s">
        <v>263</v>
      </c>
      <c r="N74" s="285" t="s">
        <v>263</v>
      </c>
      <c r="O74" s="285" t="s">
        <v>263</v>
      </c>
      <c r="Q74" s="1"/>
      <c r="R74" s="15"/>
      <c r="S74" s="1"/>
    </row>
    <row r="75" spans="1:19" ht="14" thickTop="1" thickBot="1" x14ac:dyDescent="0.35">
      <c r="A75" s="1" t="s">
        <v>21</v>
      </c>
      <c r="B75" s="15" t="s">
        <v>48</v>
      </c>
      <c r="C75" s="285" t="s">
        <v>263</v>
      </c>
      <c r="D75" s="285" t="s">
        <v>263</v>
      </c>
      <c r="E75" s="285" t="s">
        <v>263</v>
      </c>
      <c r="F75" s="285" t="s">
        <v>263</v>
      </c>
      <c r="G75" s="285" t="s">
        <v>263</v>
      </c>
      <c r="H75" s="285" t="s">
        <v>263</v>
      </c>
      <c r="I75" s="285" t="s">
        <v>263</v>
      </c>
      <c r="J75" s="285" t="s">
        <v>263</v>
      </c>
      <c r="K75" s="285" t="s">
        <v>263</v>
      </c>
      <c r="L75" s="285" t="s">
        <v>263</v>
      </c>
      <c r="M75" s="285" t="s">
        <v>263</v>
      </c>
      <c r="N75" s="285" t="s">
        <v>263</v>
      </c>
      <c r="O75" s="285" t="s">
        <v>263</v>
      </c>
      <c r="Q75" s="1"/>
      <c r="R75" s="15"/>
      <c r="S75" s="1"/>
    </row>
    <row r="76" spans="1:19" ht="14" thickTop="1" thickBot="1" x14ac:dyDescent="0.35">
      <c r="A76" s="1" t="s">
        <v>22</v>
      </c>
      <c r="B76" s="15" t="s">
        <v>48</v>
      </c>
      <c r="C76" s="285" t="s">
        <v>263</v>
      </c>
      <c r="D76" s="285" t="s">
        <v>263</v>
      </c>
      <c r="E76" s="285" t="s">
        <v>263</v>
      </c>
      <c r="F76" s="285" t="s">
        <v>263</v>
      </c>
      <c r="G76" s="285" t="s">
        <v>263</v>
      </c>
      <c r="H76" s="285" t="s">
        <v>263</v>
      </c>
      <c r="I76" s="285" t="s">
        <v>263</v>
      </c>
      <c r="J76" s="285" t="s">
        <v>263</v>
      </c>
      <c r="K76" s="285" t="s">
        <v>263</v>
      </c>
      <c r="L76" s="285" t="s">
        <v>263</v>
      </c>
      <c r="M76" s="285" t="s">
        <v>263</v>
      </c>
      <c r="N76" s="285" t="s">
        <v>263</v>
      </c>
      <c r="O76" s="285" t="s">
        <v>263</v>
      </c>
      <c r="Q76" s="1"/>
      <c r="R76" s="15"/>
      <c r="S76" s="1"/>
    </row>
    <row r="77" spans="1:19" ht="14" thickTop="1" thickBot="1" x14ac:dyDescent="0.35">
      <c r="A77" s="1" t="s">
        <v>237</v>
      </c>
      <c r="B77" s="15" t="s">
        <v>48</v>
      </c>
      <c r="C77" s="285" t="s">
        <v>263</v>
      </c>
      <c r="D77" s="285" t="s">
        <v>263</v>
      </c>
      <c r="E77" s="285" t="s">
        <v>263</v>
      </c>
      <c r="F77" s="285" t="s">
        <v>263</v>
      </c>
      <c r="G77" s="285" t="s">
        <v>263</v>
      </c>
      <c r="H77" s="285" t="s">
        <v>263</v>
      </c>
      <c r="I77" s="285" t="s">
        <v>263</v>
      </c>
      <c r="J77" s="285" t="s">
        <v>263</v>
      </c>
      <c r="K77" s="285" t="s">
        <v>263</v>
      </c>
      <c r="L77" s="285" t="s">
        <v>263</v>
      </c>
      <c r="M77" s="285" t="s">
        <v>263</v>
      </c>
      <c r="N77" s="285" t="s">
        <v>263</v>
      </c>
      <c r="O77" s="285" t="s">
        <v>263</v>
      </c>
      <c r="Q77" s="1"/>
      <c r="R77" s="15"/>
      <c r="S77" s="1"/>
    </row>
    <row r="78" spans="1:19" ht="14" thickTop="1" thickBot="1" x14ac:dyDescent="0.35">
      <c r="A78" s="1" t="s">
        <v>238</v>
      </c>
      <c r="B78" s="15" t="s">
        <v>48</v>
      </c>
      <c r="C78" s="285" t="s">
        <v>263</v>
      </c>
      <c r="D78" s="285" t="s">
        <v>263</v>
      </c>
      <c r="E78" s="285" t="s">
        <v>263</v>
      </c>
      <c r="F78" s="285" t="s">
        <v>263</v>
      </c>
      <c r="G78" s="285" t="s">
        <v>263</v>
      </c>
      <c r="H78" s="285" t="s">
        <v>263</v>
      </c>
      <c r="I78" s="285" t="s">
        <v>263</v>
      </c>
      <c r="J78" s="285" t="s">
        <v>263</v>
      </c>
      <c r="K78" s="285" t="s">
        <v>263</v>
      </c>
      <c r="L78" s="285" t="s">
        <v>263</v>
      </c>
      <c r="M78" s="285" t="s">
        <v>263</v>
      </c>
      <c r="N78" s="285" t="s">
        <v>263</v>
      </c>
      <c r="O78" s="285" t="s">
        <v>263</v>
      </c>
      <c r="Q78" s="1"/>
    </row>
    <row r="79" spans="1:19" ht="14" thickTop="1" thickBot="1" x14ac:dyDescent="0.35">
      <c r="A79" s="1" t="s">
        <v>118</v>
      </c>
      <c r="B79" s="15" t="s">
        <v>48</v>
      </c>
      <c r="C79" s="285" t="s">
        <v>263</v>
      </c>
      <c r="D79" s="285" t="s">
        <v>263</v>
      </c>
      <c r="E79" s="285" t="s">
        <v>263</v>
      </c>
      <c r="F79" s="285" t="s">
        <v>263</v>
      </c>
      <c r="G79" s="285" t="s">
        <v>263</v>
      </c>
      <c r="H79" s="285" t="s">
        <v>263</v>
      </c>
      <c r="I79" s="285" t="s">
        <v>263</v>
      </c>
      <c r="J79" s="285" t="s">
        <v>263</v>
      </c>
      <c r="K79" s="285" t="s">
        <v>263</v>
      </c>
      <c r="L79" s="285" t="s">
        <v>263</v>
      </c>
      <c r="M79" s="285" t="s">
        <v>263</v>
      </c>
      <c r="N79" s="285" t="s">
        <v>263</v>
      </c>
      <c r="O79" s="285" t="s">
        <v>263</v>
      </c>
      <c r="Q79" s="1"/>
    </row>
    <row r="80" spans="1:19" ht="14" thickTop="1" thickBot="1" x14ac:dyDescent="0.35">
      <c r="A80" s="1" t="s">
        <v>117</v>
      </c>
      <c r="B80" s="15" t="s">
        <v>48</v>
      </c>
      <c r="C80" s="285" t="s">
        <v>263</v>
      </c>
      <c r="D80" s="285" t="s">
        <v>263</v>
      </c>
      <c r="E80" s="285" t="s">
        <v>263</v>
      </c>
      <c r="F80" s="285" t="s">
        <v>263</v>
      </c>
      <c r="G80" s="285" t="s">
        <v>263</v>
      </c>
      <c r="H80" s="285" t="s">
        <v>263</v>
      </c>
      <c r="I80" s="285" t="s">
        <v>263</v>
      </c>
      <c r="J80" s="285" t="s">
        <v>263</v>
      </c>
      <c r="K80" s="285" t="s">
        <v>263</v>
      </c>
      <c r="L80" s="285" t="s">
        <v>263</v>
      </c>
      <c r="M80" s="285" t="s">
        <v>263</v>
      </c>
      <c r="N80" s="285" t="s">
        <v>263</v>
      </c>
      <c r="O80" s="285" t="s">
        <v>263</v>
      </c>
      <c r="Q80" s="1"/>
    </row>
    <row r="81" spans="1:20" ht="14" thickTop="1" thickBot="1" x14ac:dyDescent="0.35">
      <c r="A81" s="1" t="s">
        <v>212</v>
      </c>
      <c r="B81" s="15" t="s">
        <v>48</v>
      </c>
      <c r="C81" s="285" t="s">
        <v>263</v>
      </c>
      <c r="D81" s="285" t="s">
        <v>263</v>
      </c>
      <c r="E81" s="285" t="s">
        <v>263</v>
      </c>
      <c r="F81" s="285" t="s">
        <v>263</v>
      </c>
      <c r="G81" s="285" t="s">
        <v>263</v>
      </c>
      <c r="H81" s="285" t="s">
        <v>263</v>
      </c>
      <c r="I81" s="285" t="s">
        <v>263</v>
      </c>
      <c r="J81" s="285" t="s">
        <v>263</v>
      </c>
      <c r="K81" s="285" t="s">
        <v>263</v>
      </c>
      <c r="L81" s="285" t="s">
        <v>263</v>
      </c>
      <c r="M81" s="285" t="s">
        <v>263</v>
      </c>
      <c r="N81" s="285" t="s">
        <v>263</v>
      </c>
      <c r="O81" s="285" t="s">
        <v>263</v>
      </c>
      <c r="Q81" s="1"/>
    </row>
    <row r="82" spans="1:20" ht="14" thickTop="1" thickBot="1" x14ac:dyDescent="0.35">
      <c r="A82" s="1" t="s">
        <v>25</v>
      </c>
      <c r="B82" s="15" t="s">
        <v>48</v>
      </c>
      <c r="C82" s="285" t="s">
        <v>263</v>
      </c>
      <c r="D82" s="285" t="s">
        <v>263</v>
      </c>
      <c r="E82" s="285" t="s">
        <v>263</v>
      </c>
      <c r="F82" s="285" t="s">
        <v>263</v>
      </c>
      <c r="G82" s="285" t="s">
        <v>263</v>
      </c>
      <c r="H82" s="285" t="s">
        <v>263</v>
      </c>
      <c r="I82" s="285" t="s">
        <v>263</v>
      </c>
      <c r="J82" s="285" t="s">
        <v>263</v>
      </c>
      <c r="K82" s="285" t="s">
        <v>263</v>
      </c>
      <c r="L82" s="285" t="s">
        <v>263</v>
      </c>
      <c r="M82" s="285" t="s">
        <v>263</v>
      </c>
      <c r="N82" s="285" t="s">
        <v>263</v>
      </c>
      <c r="O82" s="285" t="s">
        <v>263</v>
      </c>
      <c r="Q82" s="1"/>
      <c r="R82" s="15"/>
      <c r="S82" s="1"/>
    </row>
    <row r="83" spans="1:20" ht="14" thickTop="1" thickBot="1" x14ac:dyDescent="0.35">
      <c r="A83" s="1" t="s">
        <v>119</v>
      </c>
      <c r="B83" s="15" t="s">
        <v>48</v>
      </c>
      <c r="C83" s="285" t="s">
        <v>263</v>
      </c>
      <c r="D83" s="285" t="s">
        <v>263</v>
      </c>
      <c r="E83" s="285" t="s">
        <v>263</v>
      </c>
      <c r="F83" s="285" t="s">
        <v>263</v>
      </c>
      <c r="G83" s="285" t="s">
        <v>263</v>
      </c>
      <c r="H83" s="285" t="s">
        <v>263</v>
      </c>
      <c r="I83" s="285" t="s">
        <v>263</v>
      </c>
      <c r="J83" s="285" t="s">
        <v>263</v>
      </c>
      <c r="K83" s="285" t="s">
        <v>263</v>
      </c>
      <c r="L83" s="285" t="s">
        <v>263</v>
      </c>
      <c r="M83" s="285" t="s">
        <v>263</v>
      </c>
      <c r="N83" s="285" t="s">
        <v>263</v>
      </c>
      <c r="O83" s="285" t="s">
        <v>263</v>
      </c>
      <c r="Q83" s="1"/>
      <c r="R83" s="15"/>
      <c r="S83" s="1"/>
    </row>
    <row r="84" spans="1:20" ht="14" thickTop="1" thickBot="1" x14ac:dyDescent="0.35">
      <c r="A84" s="1"/>
      <c r="B84" s="15"/>
      <c r="Q84" s="1"/>
      <c r="R84" s="15"/>
      <c r="S84" s="1"/>
    </row>
    <row r="85" spans="1:20" ht="14" thickTop="1" thickBot="1" x14ac:dyDescent="0.35">
      <c r="A85" s="1" t="s">
        <v>31</v>
      </c>
      <c r="B85" s="15" t="s">
        <v>48</v>
      </c>
      <c r="C85" s="285" t="s">
        <v>263</v>
      </c>
      <c r="D85" s="285" t="s">
        <v>263</v>
      </c>
      <c r="E85" s="285" t="s">
        <v>263</v>
      </c>
      <c r="F85" s="285" t="s">
        <v>263</v>
      </c>
      <c r="G85" s="285" t="s">
        <v>263</v>
      </c>
      <c r="H85" s="285" t="s">
        <v>263</v>
      </c>
      <c r="I85" s="285" t="s">
        <v>263</v>
      </c>
      <c r="J85" s="285" t="s">
        <v>263</v>
      </c>
      <c r="K85" s="285" t="s">
        <v>263</v>
      </c>
      <c r="L85" s="285" t="s">
        <v>263</v>
      </c>
      <c r="M85" s="285" t="s">
        <v>263</v>
      </c>
      <c r="N85" s="285" t="s">
        <v>263</v>
      </c>
      <c r="O85" s="285" t="s">
        <v>263</v>
      </c>
      <c r="Q85" s="1"/>
      <c r="R85" s="15"/>
      <c r="S85" s="1"/>
    </row>
    <row r="86" spans="1:20" ht="14" thickTop="1" thickBot="1" x14ac:dyDescent="0.35">
      <c r="A86" s="1" t="s">
        <v>30</v>
      </c>
      <c r="B86" s="15" t="s">
        <v>48</v>
      </c>
      <c r="C86" s="285" t="s">
        <v>263</v>
      </c>
      <c r="D86" s="285" t="s">
        <v>263</v>
      </c>
      <c r="E86" s="285" t="s">
        <v>263</v>
      </c>
      <c r="F86" s="285" t="s">
        <v>263</v>
      </c>
      <c r="G86" s="285" t="s">
        <v>263</v>
      </c>
      <c r="H86" s="285" t="s">
        <v>263</v>
      </c>
      <c r="I86" s="285" t="s">
        <v>263</v>
      </c>
      <c r="J86" s="285" t="s">
        <v>263</v>
      </c>
      <c r="K86" s="285" t="s">
        <v>263</v>
      </c>
      <c r="L86" s="285" t="s">
        <v>263</v>
      </c>
      <c r="M86" s="285" t="s">
        <v>263</v>
      </c>
      <c r="N86" s="285" t="s">
        <v>263</v>
      </c>
      <c r="O86" s="285" t="s">
        <v>263</v>
      </c>
      <c r="Q86" s="1"/>
      <c r="R86" s="15"/>
      <c r="S86" s="1"/>
    </row>
    <row r="87" spans="1:20" s="43" customFormat="1" ht="14" thickTop="1" thickBot="1" x14ac:dyDescent="0.35">
      <c r="A87" s="101"/>
      <c r="B87" s="102"/>
      <c r="C87" s="216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Q87" s="101"/>
      <c r="R87" s="102"/>
      <c r="S87" s="101"/>
      <c r="T87" s="2"/>
    </row>
    <row r="88" spans="1:20" s="43" customFormat="1" ht="14" thickTop="1" thickBot="1" x14ac:dyDescent="0.35">
      <c r="A88" s="1" t="s">
        <v>7</v>
      </c>
      <c r="B88" s="15" t="s">
        <v>48</v>
      </c>
      <c r="C88" s="285" t="s">
        <v>263</v>
      </c>
      <c r="D88" s="285" t="s">
        <v>263</v>
      </c>
      <c r="E88" s="285" t="s">
        <v>263</v>
      </c>
      <c r="F88" s="285" t="s">
        <v>263</v>
      </c>
      <c r="G88" s="285" t="s">
        <v>263</v>
      </c>
      <c r="H88" s="285" t="s">
        <v>263</v>
      </c>
      <c r="I88" s="285" t="s">
        <v>263</v>
      </c>
      <c r="J88" s="285" t="s">
        <v>263</v>
      </c>
      <c r="K88" s="285" t="s">
        <v>263</v>
      </c>
      <c r="L88" s="285" t="s">
        <v>263</v>
      </c>
      <c r="M88" s="285" t="s">
        <v>263</v>
      </c>
      <c r="N88" s="285" t="s">
        <v>263</v>
      </c>
      <c r="O88" s="285" t="s">
        <v>263</v>
      </c>
      <c r="Q88" s="1"/>
      <c r="R88" s="15"/>
      <c r="S88" s="1"/>
      <c r="T88" s="2"/>
    </row>
    <row r="89" spans="1:20" s="43" customFormat="1" ht="14" thickTop="1" thickBot="1" x14ac:dyDescent="0.35">
      <c r="A89" s="1" t="s">
        <v>214</v>
      </c>
      <c r="B89" s="15" t="s">
        <v>48</v>
      </c>
      <c r="C89" s="285" t="s">
        <v>263</v>
      </c>
      <c r="D89" s="285" t="s">
        <v>263</v>
      </c>
      <c r="E89" s="285" t="s">
        <v>263</v>
      </c>
      <c r="F89" s="285" t="s">
        <v>263</v>
      </c>
      <c r="G89" s="285" t="s">
        <v>263</v>
      </c>
      <c r="H89" s="285" t="s">
        <v>263</v>
      </c>
      <c r="I89" s="285" t="s">
        <v>263</v>
      </c>
      <c r="J89" s="285" t="s">
        <v>263</v>
      </c>
      <c r="K89" s="285" t="s">
        <v>263</v>
      </c>
      <c r="L89" s="285" t="s">
        <v>263</v>
      </c>
      <c r="M89" s="285" t="s">
        <v>263</v>
      </c>
      <c r="N89" s="285" t="s">
        <v>263</v>
      </c>
      <c r="O89" s="285" t="s">
        <v>263</v>
      </c>
      <c r="Q89" s="1"/>
      <c r="R89" s="15"/>
      <c r="S89" s="1"/>
      <c r="T89" s="2"/>
    </row>
    <row r="90" spans="1:20" s="43" customFormat="1" ht="14" thickTop="1" thickBot="1" x14ac:dyDescent="0.35">
      <c r="A90" s="1" t="s">
        <v>8</v>
      </c>
      <c r="B90" s="15" t="s">
        <v>48</v>
      </c>
      <c r="C90" s="285" t="s">
        <v>263</v>
      </c>
      <c r="D90" s="285" t="s">
        <v>263</v>
      </c>
      <c r="E90" s="285" t="s">
        <v>263</v>
      </c>
      <c r="F90" s="285" t="s">
        <v>263</v>
      </c>
      <c r="G90" s="285" t="s">
        <v>263</v>
      </c>
      <c r="H90" s="285" t="s">
        <v>263</v>
      </c>
      <c r="I90" s="285" t="s">
        <v>263</v>
      </c>
      <c r="J90" s="285" t="s">
        <v>263</v>
      </c>
      <c r="K90" s="285" t="s">
        <v>263</v>
      </c>
      <c r="L90" s="285" t="s">
        <v>263</v>
      </c>
      <c r="M90" s="285" t="s">
        <v>263</v>
      </c>
      <c r="N90" s="285" t="s">
        <v>263</v>
      </c>
      <c r="O90" s="285" t="s">
        <v>263</v>
      </c>
      <c r="Q90" s="1"/>
      <c r="R90" s="15"/>
      <c r="S90" s="1"/>
      <c r="T90" s="2"/>
    </row>
    <row r="91" spans="1:20" s="43" customFormat="1" ht="14" thickTop="1" thickBot="1" x14ac:dyDescent="0.35">
      <c r="A91" s="1" t="s">
        <v>43</v>
      </c>
      <c r="B91" s="15" t="s">
        <v>48</v>
      </c>
      <c r="C91" s="285" t="s">
        <v>263</v>
      </c>
      <c r="D91" s="285" t="s">
        <v>263</v>
      </c>
      <c r="E91" s="285" t="s">
        <v>263</v>
      </c>
      <c r="F91" s="285" t="s">
        <v>263</v>
      </c>
      <c r="G91" s="285" t="s">
        <v>263</v>
      </c>
      <c r="H91" s="285" t="s">
        <v>263</v>
      </c>
      <c r="I91" s="285" t="s">
        <v>263</v>
      </c>
      <c r="J91" s="285" t="s">
        <v>263</v>
      </c>
      <c r="K91" s="285" t="s">
        <v>263</v>
      </c>
      <c r="L91" s="285" t="s">
        <v>263</v>
      </c>
      <c r="M91" s="285" t="s">
        <v>263</v>
      </c>
      <c r="N91" s="285" t="s">
        <v>263</v>
      </c>
      <c r="O91" s="285" t="s">
        <v>263</v>
      </c>
      <c r="Q91" s="1"/>
      <c r="R91" s="15"/>
      <c r="S91" s="1"/>
      <c r="T91" s="2"/>
    </row>
    <row r="92" spans="1:20" s="43" customFormat="1" ht="14" thickTop="1" thickBot="1" x14ac:dyDescent="0.35">
      <c r="A92" s="1" t="s">
        <v>38</v>
      </c>
      <c r="B92" s="15" t="s">
        <v>48</v>
      </c>
      <c r="C92" s="285" t="s">
        <v>263</v>
      </c>
      <c r="D92" s="285" t="s">
        <v>263</v>
      </c>
      <c r="E92" s="285" t="s">
        <v>263</v>
      </c>
      <c r="F92" s="285" t="s">
        <v>263</v>
      </c>
      <c r="G92" s="285" t="s">
        <v>263</v>
      </c>
      <c r="H92" s="285" t="s">
        <v>263</v>
      </c>
      <c r="I92" s="285" t="s">
        <v>263</v>
      </c>
      <c r="J92" s="285" t="s">
        <v>263</v>
      </c>
      <c r="K92" s="285" t="s">
        <v>263</v>
      </c>
      <c r="L92" s="285" t="s">
        <v>263</v>
      </c>
      <c r="M92" s="285" t="s">
        <v>263</v>
      </c>
      <c r="N92" s="285" t="s">
        <v>263</v>
      </c>
      <c r="O92" s="285" t="s">
        <v>263</v>
      </c>
      <c r="Q92" s="1"/>
      <c r="R92" s="15"/>
      <c r="S92" s="1"/>
      <c r="T92" s="2"/>
    </row>
    <row r="93" spans="1:20" s="43" customFormat="1" ht="14" thickTop="1" thickBot="1" x14ac:dyDescent="0.35">
      <c r="A93" s="1" t="s">
        <v>39</v>
      </c>
      <c r="B93" s="15" t="s">
        <v>48</v>
      </c>
      <c r="C93" s="285" t="s">
        <v>263</v>
      </c>
      <c r="D93" s="285" t="s">
        <v>263</v>
      </c>
      <c r="E93" s="285" t="s">
        <v>263</v>
      </c>
      <c r="F93" s="285" t="s">
        <v>263</v>
      </c>
      <c r="G93" s="285" t="s">
        <v>263</v>
      </c>
      <c r="H93" s="285" t="s">
        <v>263</v>
      </c>
      <c r="I93" s="285" t="s">
        <v>263</v>
      </c>
      <c r="J93" s="285" t="s">
        <v>263</v>
      </c>
      <c r="K93" s="285" t="s">
        <v>263</v>
      </c>
      <c r="L93" s="285" t="s">
        <v>263</v>
      </c>
      <c r="M93" s="285" t="s">
        <v>263</v>
      </c>
      <c r="N93" s="285" t="s">
        <v>263</v>
      </c>
      <c r="O93" s="285" t="s">
        <v>263</v>
      </c>
      <c r="Q93" s="1"/>
      <c r="R93" s="15"/>
      <c r="S93" s="1"/>
      <c r="T93" s="2"/>
    </row>
    <row r="94" spans="1:20" s="43" customFormat="1" ht="14" thickTop="1" thickBot="1" x14ac:dyDescent="0.35">
      <c r="A94" s="1" t="s">
        <v>41</v>
      </c>
      <c r="B94" s="15" t="s">
        <v>48</v>
      </c>
      <c r="C94" s="285" t="s">
        <v>263</v>
      </c>
      <c r="D94" s="285" t="s">
        <v>263</v>
      </c>
      <c r="E94" s="285" t="s">
        <v>263</v>
      </c>
      <c r="F94" s="285" t="s">
        <v>263</v>
      </c>
      <c r="G94" s="285" t="s">
        <v>263</v>
      </c>
      <c r="H94" s="285" t="s">
        <v>263</v>
      </c>
      <c r="I94" s="285" t="s">
        <v>263</v>
      </c>
      <c r="J94" s="285" t="s">
        <v>263</v>
      </c>
      <c r="K94" s="285" t="s">
        <v>263</v>
      </c>
      <c r="L94" s="285" t="s">
        <v>263</v>
      </c>
      <c r="M94" s="285" t="s">
        <v>263</v>
      </c>
      <c r="N94" s="285" t="s">
        <v>263</v>
      </c>
      <c r="O94" s="285" t="s">
        <v>263</v>
      </c>
      <c r="Q94" s="1"/>
      <c r="R94" s="15"/>
      <c r="S94" s="1"/>
      <c r="T94" s="2"/>
    </row>
    <row r="95" spans="1:20" s="43" customFormat="1" ht="14" thickTop="1" thickBot="1" x14ac:dyDescent="0.35">
      <c r="A95" s="1" t="s">
        <v>42</v>
      </c>
      <c r="B95" s="15" t="s">
        <v>48</v>
      </c>
      <c r="C95" s="285" t="s">
        <v>263</v>
      </c>
      <c r="D95" s="285" t="s">
        <v>263</v>
      </c>
      <c r="E95" s="285" t="s">
        <v>263</v>
      </c>
      <c r="F95" s="285" t="s">
        <v>263</v>
      </c>
      <c r="G95" s="285" t="s">
        <v>263</v>
      </c>
      <c r="H95" s="285" t="s">
        <v>263</v>
      </c>
      <c r="I95" s="285" t="s">
        <v>263</v>
      </c>
      <c r="J95" s="285" t="s">
        <v>263</v>
      </c>
      <c r="K95" s="285" t="s">
        <v>263</v>
      </c>
      <c r="L95" s="285" t="s">
        <v>263</v>
      </c>
      <c r="M95" s="285" t="s">
        <v>263</v>
      </c>
      <c r="N95" s="285" t="s">
        <v>263</v>
      </c>
      <c r="O95" s="285" t="s">
        <v>263</v>
      </c>
      <c r="Q95" s="1"/>
      <c r="R95" s="15"/>
      <c r="S95" s="1"/>
      <c r="T95" s="2"/>
    </row>
    <row r="96" spans="1:20" s="43" customFormat="1" ht="14" thickTop="1" thickBot="1" x14ac:dyDescent="0.35">
      <c r="A96" s="1" t="s">
        <v>40</v>
      </c>
      <c r="B96" s="15" t="s">
        <v>48</v>
      </c>
      <c r="C96" s="285" t="s">
        <v>263</v>
      </c>
      <c r="D96" s="285" t="s">
        <v>263</v>
      </c>
      <c r="E96" s="285" t="s">
        <v>263</v>
      </c>
      <c r="F96" s="285" t="s">
        <v>263</v>
      </c>
      <c r="G96" s="285" t="s">
        <v>263</v>
      </c>
      <c r="H96" s="285" t="s">
        <v>263</v>
      </c>
      <c r="I96" s="285" t="s">
        <v>263</v>
      </c>
      <c r="J96" s="285" t="s">
        <v>263</v>
      </c>
      <c r="K96" s="285" t="s">
        <v>263</v>
      </c>
      <c r="L96" s="285" t="s">
        <v>263</v>
      </c>
      <c r="M96" s="285" t="s">
        <v>263</v>
      </c>
      <c r="N96" s="285" t="s">
        <v>263</v>
      </c>
      <c r="O96" s="285" t="s">
        <v>263</v>
      </c>
      <c r="Q96" s="1"/>
      <c r="R96" s="15"/>
      <c r="S96" s="1"/>
      <c r="T96" s="2"/>
    </row>
    <row r="97" spans="1:20" s="43" customFormat="1" ht="14" thickTop="1" thickBot="1" x14ac:dyDescent="0.35">
      <c r="A97" s="1" t="s">
        <v>72</v>
      </c>
      <c r="B97" s="15" t="s">
        <v>48</v>
      </c>
      <c r="C97" s="285" t="s">
        <v>263</v>
      </c>
      <c r="D97" s="285" t="s">
        <v>263</v>
      </c>
      <c r="E97" s="285" t="s">
        <v>263</v>
      </c>
      <c r="F97" s="285" t="s">
        <v>263</v>
      </c>
      <c r="G97" s="285" t="s">
        <v>263</v>
      </c>
      <c r="H97" s="285" t="s">
        <v>263</v>
      </c>
      <c r="I97" s="285" t="s">
        <v>263</v>
      </c>
      <c r="J97" s="285" t="s">
        <v>263</v>
      </c>
      <c r="K97" s="285" t="s">
        <v>263</v>
      </c>
      <c r="L97" s="285" t="s">
        <v>263</v>
      </c>
      <c r="M97" s="285" t="s">
        <v>263</v>
      </c>
      <c r="N97" s="285" t="s">
        <v>263</v>
      </c>
      <c r="O97" s="285" t="s">
        <v>263</v>
      </c>
      <c r="Q97" s="1"/>
      <c r="R97" s="15"/>
      <c r="S97" s="1"/>
      <c r="T97" s="2"/>
    </row>
    <row r="98" spans="1:20" s="43" customFormat="1" ht="14" thickTop="1" thickBot="1" x14ac:dyDescent="0.35">
      <c r="A98" s="1" t="s">
        <v>73</v>
      </c>
      <c r="B98" s="15" t="s">
        <v>48</v>
      </c>
      <c r="C98" s="285" t="s">
        <v>263</v>
      </c>
      <c r="D98" s="285" t="s">
        <v>263</v>
      </c>
      <c r="E98" s="285" t="s">
        <v>263</v>
      </c>
      <c r="F98" s="285" t="s">
        <v>263</v>
      </c>
      <c r="G98" s="285" t="s">
        <v>263</v>
      </c>
      <c r="H98" s="285" t="s">
        <v>263</v>
      </c>
      <c r="I98" s="285" t="s">
        <v>263</v>
      </c>
      <c r="J98" s="285" t="s">
        <v>263</v>
      </c>
      <c r="K98" s="285" t="s">
        <v>263</v>
      </c>
      <c r="L98" s="285" t="s">
        <v>263</v>
      </c>
      <c r="M98" s="285" t="s">
        <v>263</v>
      </c>
      <c r="N98" s="285" t="s">
        <v>263</v>
      </c>
      <c r="O98" s="285" t="s">
        <v>263</v>
      </c>
      <c r="Q98" s="1"/>
      <c r="R98" s="15"/>
      <c r="S98" s="1"/>
      <c r="T98" s="2"/>
    </row>
    <row r="99" spans="1:20" s="43" customFormat="1" ht="14" thickTop="1" thickBot="1" x14ac:dyDescent="0.35">
      <c r="A99" s="1" t="s">
        <v>125</v>
      </c>
      <c r="B99" s="15" t="s">
        <v>48</v>
      </c>
      <c r="C99" s="285" t="s">
        <v>263</v>
      </c>
      <c r="D99" s="285" t="s">
        <v>263</v>
      </c>
      <c r="E99" s="285" t="s">
        <v>263</v>
      </c>
      <c r="F99" s="285" t="s">
        <v>263</v>
      </c>
      <c r="G99" s="285" t="s">
        <v>263</v>
      </c>
      <c r="H99" s="285" t="s">
        <v>263</v>
      </c>
      <c r="I99" s="285" t="s">
        <v>263</v>
      </c>
      <c r="J99" s="285" t="s">
        <v>263</v>
      </c>
      <c r="K99" s="285" t="s">
        <v>263</v>
      </c>
      <c r="L99" s="285" t="s">
        <v>263</v>
      </c>
      <c r="M99" s="285" t="s">
        <v>263</v>
      </c>
      <c r="N99" s="285" t="s">
        <v>263</v>
      </c>
      <c r="O99" s="285" t="s">
        <v>263</v>
      </c>
      <c r="Q99" s="1"/>
      <c r="R99" s="15"/>
      <c r="S99" s="1"/>
      <c r="T99" s="2"/>
    </row>
    <row r="100" spans="1:20" s="43" customFormat="1" ht="14" thickTop="1" thickBot="1" x14ac:dyDescent="0.35">
      <c r="A100" s="1" t="s">
        <v>135</v>
      </c>
      <c r="B100" s="15" t="s">
        <v>48</v>
      </c>
      <c r="C100" s="285" t="s">
        <v>263</v>
      </c>
      <c r="D100" s="285" t="s">
        <v>263</v>
      </c>
      <c r="E100" s="285" t="s">
        <v>263</v>
      </c>
      <c r="F100" s="285" t="s">
        <v>263</v>
      </c>
      <c r="G100" s="285" t="s">
        <v>263</v>
      </c>
      <c r="H100" s="285" t="s">
        <v>263</v>
      </c>
      <c r="I100" s="285" t="s">
        <v>263</v>
      </c>
      <c r="J100" s="285" t="s">
        <v>263</v>
      </c>
      <c r="K100" s="285" t="s">
        <v>263</v>
      </c>
      <c r="L100" s="285" t="s">
        <v>263</v>
      </c>
      <c r="M100" s="285" t="s">
        <v>263</v>
      </c>
      <c r="N100" s="285" t="s">
        <v>263</v>
      </c>
      <c r="O100" s="285" t="s">
        <v>263</v>
      </c>
      <c r="Q100" s="1"/>
      <c r="R100" s="15"/>
      <c r="S100" s="1"/>
      <c r="T100" s="2"/>
    </row>
    <row r="101" spans="1:20" s="43" customFormat="1" ht="14" thickTop="1" thickBot="1" x14ac:dyDescent="0.35">
      <c r="A101" s="1" t="s">
        <v>134</v>
      </c>
      <c r="B101" s="15" t="s">
        <v>48</v>
      </c>
      <c r="C101" s="285" t="s">
        <v>263</v>
      </c>
      <c r="D101" s="285" t="s">
        <v>263</v>
      </c>
      <c r="E101" s="285" t="s">
        <v>263</v>
      </c>
      <c r="F101" s="285" t="s">
        <v>263</v>
      </c>
      <c r="G101" s="285" t="s">
        <v>263</v>
      </c>
      <c r="H101" s="285" t="s">
        <v>263</v>
      </c>
      <c r="I101" s="285" t="s">
        <v>263</v>
      </c>
      <c r="J101" s="285" t="s">
        <v>263</v>
      </c>
      <c r="K101" s="285" t="s">
        <v>263</v>
      </c>
      <c r="L101" s="285" t="s">
        <v>263</v>
      </c>
      <c r="M101" s="285" t="s">
        <v>263</v>
      </c>
      <c r="N101" s="285" t="s">
        <v>263</v>
      </c>
      <c r="O101" s="285" t="s">
        <v>263</v>
      </c>
      <c r="Q101" s="1"/>
      <c r="R101" s="15"/>
      <c r="S101" s="1"/>
      <c r="T101" s="2"/>
    </row>
    <row r="102" spans="1:20" s="43" customFormat="1" ht="14" thickTop="1" thickBot="1" x14ac:dyDescent="0.35">
      <c r="A102" s="1" t="s">
        <v>136</v>
      </c>
      <c r="B102" s="15" t="s">
        <v>48</v>
      </c>
      <c r="C102" s="285" t="s">
        <v>263</v>
      </c>
      <c r="D102" s="285" t="s">
        <v>263</v>
      </c>
      <c r="E102" s="285" t="s">
        <v>263</v>
      </c>
      <c r="F102" s="285" t="s">
        <v>263</v>
      </c>
      <c r="G102" s="285" t="s">
        <v>263</v>
      </c>
      <c r="H102" s="285" t="s">
        <v>263</v>
      </c>
      <c r="I102" s="285" t="s">
        <v>263</v>
      </c>
      <c r="J102" s="285" t="s">
        <v>263</v>
      </c>
      <c r="K102" s="285" t="s">
        <v>263</v>
      </c>
      <c r="L102" s="285" t="s">
        <v>263</v>
      </c>
      <c r="M102" s="285" t="s">
        <v>263</v>
      </c>
      <c r="N102" s="285" t="s">
        <v>263</v>
      </c>
      <c r="O102" s="285" t="s">
        <v>263</v>
      </c>
      <c r="Q102" s="1"/>
      <c r="R102" s="15"/>
      <c r="S102" s="1"/>
      <c r="T102" s="2"/>
    </row>
    <row r="103" spans="1:20" s="43" customFormat="1" ht="14" thickTop="1" thickBot="1" x14ac:dyDescent="0.35">
      <c r="A103" s="1" t="s">
        <v>138</v>
      </c>
      <c r="B103" s="15" t="s">
        <v>48</v>
      </c>
      <c r="C103" s="285" t="s">
        <v>263</v>
      </c>
      <c r="D103" s="285" t="s">
        <v>263</v>
      </c>
      <c r="E103" s="285" t="s">
        <v>263</v>
      </c>
      <c r="F103" s="285" t="s">
        <v>263</v>
      </c>
      <c r="G103" s="285" t="s">
        <v>263</v>
      </c>
      <c r="H103" s="285" t="s">
        <v>263</v>
      </c>
      <c r="I103" s="285" t="s">
        <v>263</v>
      </c>
      <c r="J103" s="285" t="s">
        <v>263</v>
      </c>
      <c r="K103" s="285" t="s">
        <v>263</v>
      </c>
      <c r="L103" s="285" t="s">
        <v>263</v>
      </c>
      <c r="M103" s="285" t="s">
        <v>263</v>
      </c>
      <c r="N103" s="285" t="s">
        <v>263</v>
      </c>
      <c r="O103" s="285" t="s">
        <v>263</v>
      </c>
      <c r="Q103" s="1"/>
      <c r="R103" s="15"/>
      <c r="S103" s="1"/>
      <c r="T103" s="2"/>
    </row>
    <row r="104" spans="1:20" s="43" customFormat="1" ht="14" thickTop="1" thickBot="1" x14ac:dyDescent="0.35">
      <c r="A104" s="1" t="s">
        <v>221</v>
      </c>
      <c r="B104" s="15" t="s">
        <v>48</v>
      </c>
      <c r="C104" s="285" t="s">
        <v>263</v>
      </c>
      <c r="D104" s="285" t="s">
        <v>263</v>
      </c>
      <c r="E104" s="285" t="s">
        <v>263</v>
      </c>
      <c r="F104" s="285" t="s">
        <v>263</v>
      </c>
      <c r="G104" s="285" t="s">
        <v>263</v>
      </c>
      <c r="H104" s="285" t="s">
        <v>263</v>
      </c>
      <c r="I104" s="285" t="s">
        <v>263</v>
      </c>
      <c r="J104" s="285" t="s">
        <v>263</v>
      </c>
      <c r="K104" s="285" t="s">
        <v>263</v>
      </c>
      <c r="L104" s="285" t="s">
        <v>263</v>
      </c>
      <c r="M104" s="285" t="s">
        <v>263</v>
      </c>
      <c r="N104" s="285" t="s">
        <v>263</v>
      </c>
      <c r="O104" s="285" t="s">
        <v>263</v>
      </c>
      <c r="Q104" s="1"/>
      <c r="R104" s="15"/>
      <c r="S104" s="1"/>
      <c r="T104" s="2"/>
    </row>
    <row r="105" spans="1:20" s="43" customFormat="1" ht="14" thickTop="1" thickBot="1" x14ac:dyDescent="0.35">
      <c r="A105" s="1" t="s">
        <v>215</v>
      </c>
      <c r="B105" s="15" t="s">
        <v>48</v>
      </c>
      <c r="C105" s="285" t="s">
        <v>263</v>
      </c>
      <c r="D105" s="285" t="s">
        <v>263</v>
      </c>
      <c r="E105" s="285" t="s">
        <v>263</v>
      </c>
      <c r="F105" s="285" t="s">
        <v>263</v>
      </c>
      <c r="G105" s="285" t="s">
        <v>263</v>
      </c>
      <c r="H105" s="285" t="s">
        <v>263</v>
      </c>
      <c r="I105" s="285" t="s">
        <v>263</v>
      </c>
      <c r="J105" s="285" t="s">
        <v>263</v>
      </c>
      <c r="K105" s="285" t="s">
        <v>263</v>
      </c>
      <c r="L105" s="285" t="s">
        <v>263</v>
      </c>
      <c r="M105" s="285" t="s">
        <v>263</v>
      </c>
      <c r="N105" s="285" t="s">
        <v>263</v>
      </c>
      <c r="O105" s="285" t="s">
        <v>263</v>
      </c>
      <c r="Q105" s="1"/>
      <c r="R105" s="15"/>
      <c r="S105" s="1"/>
      <c r="T105" s="2"/>
    </row>
    <row r="106" spans="1:20" s="43" customFormat="1" ht="14" thickTop="1" thickBot="1" x14ac:dyDescent="0.35">
      <c r="A106" s="1" t="s">
        <v>211</v>
      </c>
      <c r="B106" s="15" t="s">
        <v>48</v>
      </c>
      <c r="C106" s="285" t="s">
        <v>263</v>
      </c>
      <c r="D106" s="285" t="s">
        <v>263</v>
      </c>
      <c r="E106" s="285" t="s">
        <v>263</v>
      </c>
      <c r="F106" s="285" t="s">
        <v>263</v>
      </c>
      <c r="G106" s="285" t="s">
        <v>263</v>
      </c>
      <c r="H106" s="285" t="s">
        <v>263</v>
      </c>
      <c r="I106" s="285" t="s">
        <v>263</v>
      </c>
      <c r="J106" s="285" t="s">
        <v>263</v>
      </c>
      <c r="K106" s="285" t="s">
        <v>263</v>
      </c>
      <c r="L106" s="285" t="s">
        <v>263</v>
      </c>
      <c r="M106" s="285" t="s">
        <v>263</v>
      </c>
      <c r="N106" s="285" t="s">
        <v>263</v>
      </c>
      <c r="O106" s="285" t="s">
        <v>263</v>
      </c>
      <c r="Q106" s="101"/>
      <c r="R106" s="102"/>
      <c r="S106" s="101"/>
      <c r="T106" s="2"/>
    </row>
    <row r="107" spans="1:20" s="43" customFormat="1" ht="14" thickTop="1" thickBot="1" x14ac:dyDescent="0.35">
      <c r="A107" s="1" t="s">
        <v>243</v>
      </c>
      <c r="B107" s="15" t="s">
        <v>48</v>
      </c>
      <c r="C107" s="285" t="s">
        <v>263</v>
      </c>
      <c r="D107" s="285" t="s">
        <v>263</v>
      </c>
      <c r="E107" s="285" t="s">
        <v>263</v>
      </c>
      <c r="F107" s="285" t="s">
        <v>263</v>
      </c>
      <c r="G107" s="285" t="s">
        <v>263</v>
      </c>
      <c r="H107" s="285" t="s">
        <v>263</v>
      </c>
      <c r="I107" s="285" t="s">
        <v>263</v>
      </c>
      <c r="J107" s="285" t="s">
        <v>263</v>
      </c>
      <c r="K107" s="285" t="s">
        <v>263</v>
      </c>
      <c r="L107" s="285" t="s">
        <v>263</v>
      </c>
      <c r="M107" s="285" t="s">
        <v>263</v>
      </c>
      <c r="N107" s="285" t="s">
        <v>263</v>
      </c>
      <c r="O107" s="285" t="s">
        <v>263</v>
      </c>
      <c r="Q107" s="101"/>
      <c r="R107" s="102"/>
      <c r="S107" s="101"/>
      <c r="T107" s="2"/>
    </row>
    <row r="108" spans="1:20" s="43" customFormat="1" ht="14" thickTop="1" thickBot="1" x14ac:dyDescent="0.35">
      <c r="A108" s="1" t="s">
        <v>244</v>
      </c>
      <c r="B108" s="15" t="s">
        <v>48</v>
      </c>
      <c r="C108" s="285" t="s">
        <v>263</v>
      </c>
      <c r="D108" s="285" t="s">
        <v>263</v>
      </c>
      <c r="E108" s="285" t="s">
        <v>263</v>
      </c>
      <c r="F108" s="285" t="s">
        <v>263</v>
      </c>
      <c r="G108" s="285" t="s">
        <v>263</v>
      </c>
      <c r="H108" s="285" t="s">
        <v>263</v>
      </c>
      <c r="I108" s="285" t="s">
        <v>263</v>
      </c>
      <c r="J108" s="285" t="s">
        <v>263</v>
      </c>
      <c r="K108" s="285" t="s">
        <v>263</v>
      </c>
      <c r="L108" s="285" t="s">
        <v>263</v>
      </c>
      <c r="M108" s="285" t="s">
        <v>263</v>
      </c>
      <c r="N108" s="285" t="s">
        <v>263</v>
      </c>
      <c r="O108" s="285" t="s">
        <v>263</v>
      </c>
      <c r="Q108" s="101"/>
      <c r="R108" s="102"/>
      <c r="S108" s="101"/>
      <c r="T108" s="2"/>
    </row>
    <row r="109" spans="1:20" s="43" customFormat="1" ht="14" thickTop="1" thickBot="1" x14ac:dyDescent="0.35">
      <c r="A109" s="1" t="s">
        <v>245</v>
      </c>
      <c r="B109" s="15" t="s">
        <v>48</v>
      </c>
      <c r="C109" s="285" t="s">
        <v>263</v>
      </c>
      <c r="D109" s="285" t="s">
        <v>263</v>
      </c>
      <c r="E109" s="285" t="s">
        <v>263</v>
      </c>
      <c r="F109" s="285" t="s">
        <v>263</v>
      </c>
      <c r="G109" s="285" t="s">
        <v>263</v>
      </c>
      <c r="H109" s="285" t="s">
        <v>263</v>
      </c>
      <c r="I109" s="285" t="s">
        <v>263</v>
      </c>
      <c r="J109" s="285" t="s">
        <v>263</v>
      </c>
      <c r="K109" s="285" t="s">
        <v>263</v>
      </c>
      <c r="L109" s="285" t="s">
        <v>263</v>
      </c>
      <c r="M109" s="285" t="s">
        <v>263</v>
      </c>
      <c r="N109" s="285" t="s">
        <v>263</v>
      </c>
      <c r="O109" s="285" t="s">
        <v>263</v>
      </c>
      <c r="Q109" s="101"/>
      <c r="R109" s="102"/>
      <c r="S109" s="101"/>
      <c r="T109" s="2"/>
    </row>
    <row r="110" spans="1:20" s="43" customFormat="1" ht="14" thickTop="1" thickBot="1" x14ac:dyDescent="0.35">
      <c r="A110" s="1" t="s">
        <v>246</v>
      </c>
      <c r="B110" s="15" t="s">
        <v>48</v>
      </c>
      <c r="C110" s="285" t="s">
        <v>263</v>
      </c>
      <c r="D110" s="285" t="s">
        <v>263</v>
      </c>
      <c r="E110" s="285" t="s">
        <v>263</v>
      </c>
      <c r="F110" s="285" t="s">
        <v>263</v>
      </c>
      <c r="G110" s="285" t="s">
        <v>263</v>
      </c>
      <c r="H110" s="285" t="s">
        <v>263</v>
      </c>
      <c r="I110" s="285" t="s">
        <v>263</v>
      </c>
      <c r="J110" s="285" t="s">
        <v>263</v>
      </c>
      <c r="K110" s="285" t="s">
        <v>263</v>
      </c>
      <c r="L110" s="285" t="s">
        <v>263</v>
      </c>
      <c r="M110" s="285" t="s">
        <v>263</v>
      </c>
      <c r="N110" s="285" t="s">
        <v>263</v>
      </c>
      <c r="O110" s="285" t="s">
        <v>263</v>
      </c>
      <c r="Q110" s="101"/>
      <c r="R110" s="102"/>
      <c r="S110" s="101"/>
      <c r="T110" s="2"/>
    </row>
    <row r="111" spans="1:20" s="43" customFormat="1" ht="14" thickTop="1" thickBot="1" x14ac:dyDescent="0.35">
      <c r="A111" s="1" t="s">
        <v>247</v>
      </c>
      <c r="B111" s="15" t="s">
        <v>48</v>
      </c>
      <c r="C111" s="285" t="s">
        <v>263</v>
      </c>
      <c r="D111" s="285" t="s">
        <v>263</v>
      </c>
      <c r="E111" s="285" t="s">
        <v>263</v>
      </c>
      <c r="F111" s="285" t="s">
        <v>263</v>
      </c>
      <c r="G111" s="285" t="s">
        <v>263</v>
      </c>
      <c r="H111" s="285" t="s">
        <v>263</v>
      </c>
      <c r="I111" s="285" t="s">
        <v>263</v>
      </c>
      <c r="J111" s="285" t="s">
        <v>263</v>
      </c>
      <c r="K111" s="285" t="s">
        <v>263</v>
      </c>
      <c r="L111" s="285" t="s">
        <v>263</v>
      </c>
      <c r="M111" s="285" t="s">
        <v>263</v>
      </c>
      <c r="N111" s="285" t="s">
        <v>263</v>
      </c>
      <c r="O111" s="285" t="s">
        <v>263</v>
      </c>
      <c r="Q111" s="101"/>
      <c r="R111" s="102"/>
      <c r="S111" s="101"/>
      <c r="T111" s="2"/>
    </row>
    <row r="112" spans="1:20" s="43" customFormat="1" ht="14" thickTop="1" thickBot="1" x14ac:dyDescent="0.35">
      <c r="A112" s="101"/>
      <c r="B112" s="102"/>
      <c r="C112" s="216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Q112" s="1"/>
      <c r="R112" s="15"/>
      <c r="S112" s="1"/>
      <c r="T112" s="2"/>
    </row>
    <row r="113" spans="1:19" ht="14" thickTop="1" thickBot="1" x14ac:dyDescent="0.35">
      <c r="A113" s="1" t="s">
        <v>75</v>
      </c>
      <c r="B113" s="15" t="s">
        <v>48</v>
      </c>
      <c r="C113" s="285" t="s">
        <v>263</v>
      </c>
      <c r="D113" s="285" t="s">
        <v>263</v>
      </c>
      <c r="E113" s="285" t="s">
        <v>263</v>
      </c>
      <c r="F113" s="285" t="s">
        <v>263</v>
      </c>
      <c r="G113" s="285" t="s">
        <v>263</v>
      </c>
      <c r="H113" s="285" t="s">
        <v>263</v>
      </c>
      <c r="I113" s="285" t="s">
        <v>263</v>
      </c>
      <c r="J113" s="285" t="s">
        <v>263</v>
      </c>
      <c r="K113" s="285" t="s">
        <v>263</v>
      </c>
      <c r="L113" s="285" t="s">
        <v>263</v>
      </c>
      <c r="M113" s="285" t="s">
        <v>263</v>
      </c>
      <c r="N113" s="285" t="s">
        <v>263</v>
      </c>
      <c r="O113" s="285" t="s">
        <v>263</v>
      </c>
      <c r="Q113" s="1"/>
      <c r="R113" s="15"/>
      <c r="S113" s="1"/>
    </row>
    <row r="114" spans="1:19" ht="14" thickTop="1" thickBot="1" x14ac:dyDescent="0.35">
      <c r="A114" s="1" t="s">
        <v>77</v>
      </c>
      <c r="B114" s="15" t="s">
        <v>48</v>
      </c>
      <c r="C114" s="285" t="s">
        <v>263</v>
      </c>
      <c r="D114" s="285" t="s">
        <v>263</v>
      </c>
      <c r="E114" s="285" t="s">
        <v>263</v>
      </c>
      <c r="F114" s="285" t="s">
        <v>263</v>
      </c>
      <c r="G114" s="285" t="s">
        <v>263</v>
      </c>
      <c r="H114" s="285" t="s">
        <v>263</v>
      </c>
      <c r="I114" s="285" t="s">
        <v>263</v>
      </c>
      <c r="J114" s="285" t="s">
        <v>263</v>
      </c>
      <c r="K114" s="285" t="s">
        <v>263</v>
      </c>
      <c r="L114" s="285" t="s">
        <v>263</v>
      </c>
      <c r="M114" s="285" t="s">
        <v>263</v>
      </c>
      <c r="N114" s="285" t="s">
        <v>263</v>
      </c>
      <c r="O114" s="285" t="s">
        <v>263</v>
      </c>
      <c r="Q114" s="1"/>
      <c r="R114" s="15"/>
      <c r="S114" s="1"/>
    </row>
    <row r="115" spans="1:19" ht="14" thickTop="1" thickBot="1" x14ac:dyDescent="0.35">
      <c r="A115" s="1" t="s">
        <v>49</v>
      </c>
      <c r="B115" s="15" t="s">
        <v>48</v>
      </c>
      <c r="C115" s="285" t="s">
        <v>263</v>
      </c>
      <c r="D115" s="285" t="s">
        <v>263</v>
      </c>
      <c r="E115" s="285" t="s">
        <v>263</v>
      </c>
      <c r="F115" s="285" t="s">
        <v>263</v>
      </c>
      <c r="G115" s="285" t="s">
        <v>263</v>
      </c>
      <c r="H115" s="285" t="s">
        <v>263</v>
      </c>
      <c r="I115" s="285" t="s">
        <v>263</v>
      </c>
      <c r="J115" s="285" t="s">
        <v>263</v>
      </c>
      <c r="K115" s="285" t="s">
        <v>263</v>
      </c>
      <c r="L115" s="285" t="s">
        <v>263</v>
      </c>
      <c r="M115" s="285" t="s">
        <v>263</v>
      </c>
      <c r="N115" s="285" t="s">
        <v>263</v>
      </c>
      <c r="O115" s="285" t="s">
        <v>263</v>
      </c>
      <c r="Q115" s="1"/>
      <c r="R115" s="15"/>
      <c r="S115" s="1"/>
    </row>
    <row r="116" spans="1:19" ht="14" thickTop="1" thickBot="1" x14ac:dyDescent="0.35">
      <c r="A116" s="1" t="s">
        <v>78</v>
      </c>
      <c r="B116" s="15" t="s">
        <v>48</v>
      </c>
      <c r="C116" s="285" t="s">
        <v>263</v>
      </c>
      <c r="D116" s="285" t="s">
        <v>263</v>
      </c>
      <c r="E116" s="285" t="s">
        <v>263</v>
      </c>
      <c r="F116" s="285" t="s">
        <v>263</v>
      </c>
      <c r="G116" s="285" t="s">
        <v>263</v>
      </c>
      <c r="H116" s="285" t="s">
        <v>263</v>
      </c>
      <c r="I116" s="285" t="s">
        <v>263</v>
      </c>
      <c r="J116" s="285" t="s">
        <v>263</v>
      </c>
      <c r="K116" s="285" t="s">
        <v>263</v>
      </c>
      <c r="L116" s="285" t="s">
        <v>263</v>
      </c>
      <c r="M116" s="285" t="s">
        <v>263</v>
      </c>
      <c r="N116" s="285" t="s">
        <v>263</v>
      </c>
      <c r="O116" s="285" t="s">
        <v>263</v>
      </c>
      <c r="Q116" s="1"/>
      <c r="R116" s="15"/>
      <c r="S116" s="1"/>
    </row>
    <row r="117" spans="1:19" ht="14" thickTop="1" thickBot="1" x14ac:dyDescent="0.35">
      <c r="A117" s="1" t="s">
        <v>139</v>
      </c>
      <c r="B117" s="15" t="s">
        <v>48</v>
      </c>
      <c r="C117" s="285" t="s">
        <v>263</v>
      </c>
      <c r="D117" s="285" t="s">
        <v>263</v>
      </c>
      <c r="E117" s="285" t="s">
        <v>263</v>
      </c>
      <c r="F117" s="285" t="s">
        <v>263</v>
      </c>
      <c r="G117" s="285" t="s">
        <v>263</v>
      </c>
      <c r="H117" s="285" t="s">
        <v>263</v>
      </c>
      <c r="I117" s="285" t="s">
        <v>263</v>
      </c>
      <c r="J117" s="285" t="s">
        <v>263</v>
      </c>
      <c r="K117" s="285" t="s">
        <v>263</v>
      </c>
      <c r="L117" s="285" t="s">
        <v>263</v>
      </c>
      <c r="M117" s="285" t="s">
        <v>263</v>
      </c>
      <c r="N117" s="285" t="s">
        <v>263</v>
      </c>
      <c r="O117" s="285" t="s">
        <v>263</v>
      </c>
      <c r="Q117" s="263">
        <v>-126548861.81627032</v>
      </c>
      <c r="R117" s="15"/>
      <c r="S117" s="1"/>
    </row>
    <row r="118" spans="1:19" ht="14" thickTop="1" thickBot="1" x14ac:dyDescent="0.35">
      <c r="A118" s="1" t="s">
        <v>249</v>
      </c>
      <c r="B118" s="15" t="s">
        <v>48</v>
      </c>
      <c r="C118" s="285" t="s">
        <v>263</v>
      </c>
      <c r="D118" s="285" t="s">
        <v>263</v>
      </c>
      <c r="E118" s="285" t="s">
        <v>263</v>
      </c>
      <c r="F118" s="285" t="s">
        <v>263</v>
      </c>
      <c r="G118" s="285" t="s">
        <v>263</v>
      </c>
      <c r="H118" s="285" t="s">
        <v>263</v>
      </c>
      <c r="I118" s="285" t="s">
        <v>263</v>
      </c>
      <c r="J118" s="285" t="s">
        <v>263</v>
      </c>
      <c r="K118" s="285" t="s">
        <v>263</v>
      </c>
      <c r="L118" s="285" t="s">
        <v>263</v>
      </c>
      <c r="M118" s="285" t="s">
        <v>263</v>
      </c>
      <c r="N118" s="285" t="s">
        <v>263</v>
      </c>
      <c r="O118" s="285" t="s">
        <v>263</v>
      </c>
      <c r="Q118" s="263"/>
      <c r="R118" s="15"/>
      <c r="S118" s="1"/>
    </row>
    <row r="119" spans="1:19" ht="14" thickTop="1" thickBot="1" x14ac:dyDescent="0.35">
      <c r="A119" s="1" t="s">
        <v>248</v>
      </c>
      <c r="B119" s="15" t="s">
        <v>48</v>
      </c>
      <c r="C119" s="285" t="s">
        <v>263</v>
      </c>
      <c r="D119" s="285" t="s">
        <v>263</v>
      </c>
      <c r="E119" s="285" t="s">
        <v>263</v>
      </c>
      <c r="F119" s="285" t="s">
        <v>263</v>
      </c>
      <c r="G119" s="285" t="s">
        <v>263</v>
      </c>
      <c r="H119" s="285" t="s">
        <v>263</v>
      </c>
      <c r="I119" s="285" t="s">
        <v>263</v>
      </c>
      <c r="J119" s="285" t="s">
        <v>263</v>
      </c>
      <c r="K119" s="285" t="s">
        <v>263</v>
      </c>
      <c r="L119" s="285" t="s">
        <v>263</v>
      </c>
      <c r="M119" s="285" t="s">
        <v>263</v>
      </c>
      <c r="N119" s="285" t="s">
        <v>263</v>
      </c>
      <c r="O119" s="285" t="s">
        <v>263</v>
      </c>
      <c r="Q119" s="263"/>
      <c r="R119" s="15"/>
      <c r="S119" s="1"/>
    </row>
    <row r="120" spans="1:19" ht="14" thickTop="1" thickBot="1" x14ac:dyDescent="0.35">
      <c r="A120" s="1"/>
      <c r="B120" s="15"/>
      <c r="C120" s="174"/>
      <c r="Q120" s="1"/>
      <c r="R120" s="15"/>
      <c r="S120" s="1"/>
    </row>
    <row r="121" spans="1:19" ht="14" thickTop="1" thickBot="1" x14ac:dyDescent="0.35">
      <c r="A121" s="1" t="s">
        <v>79</v>
      </c>
      <c r="B121" s="15" t="s">
        <v>48</v>
      </c>
      <c r="C121" s="285" t="s">
        <v>263</v>
      </c>
      <c r="D121" s="285" t="s">
        <v>263</v>
      </c>
      <c r="E121" s="285" t="s">
        <v>263</v>
      </c>
      <c r="F121" s="285" t="s">
        <v>263</v>
      </c>
      <c r="G121" s="285" t="s">
        <v>263</v>
      </c>
      <c r="H121" s="285" t="s">
        <v>263</v>
      </c>
      <c r="I121" s="285" t="s">
        <v>263</v>
      </c>
      <c r="J121" s="285" t="s">
        <v>263</v>
      </c>
      <c r="K121" s="285" t="s">
        <v>263</v>
      </c>
      <c r="L121" s="285" t="s">
        <v>263</v>
      </c>
      <c r="M121" s="285" t="s">
        <v>263</v>
      </c>
      <c r="N121" s="285" t="s">
        <v>263</v>
      </c>
      <c r="O121" s="285" t="s">
        <v>263</v>
      </c>
      <c r="Q121" s="1"/>
      <c r="R121" s="15"/>
      <c r="S121" s="1"/>
    </row>
    <row r="122" spans="1:19" ht="14" thickTop="1" thickBot="1" x14ac:dyDescent="0.35">
      <c r="A122" s="1" t="s">
        <v>80</v>
      </c>
      <c r="B122" s="15" t="s">
        <v>48</v>
      </c>
      <c r="C122" s="285" t="s">
        <v>263</v>
      </c>
      <c r="D122" s="285" t="s">
        <v>263</v>
      </c>
      <c r="E122" s="285" t="s">
        <v>263</v>
      </c>
      <c r="F122" s="285" t="s">
        <v>263</v>
      </c>
      <c r="G122" s="285" t="s">
        <v>263</v>
      </c>
      <c r="H122" s="285" t="s">
        <v>263</v>
      </c>
      <c r="I122" s="285" t="s">
        <v>263</v>
      </c>
      <c r="J122" s="285" t="s">
        <v>263</v>
      </c>
      <c r="K122" s="285" t="s">
        <v>263</v>
      </c>
      <c r="L122" s="285" t="s">
        <v>263</v>
      </c>
      <c r="M122" s="285" t="s">
        <v>263</v>
      </c>
      <c r="N122" s="285" t="s">
        <v>263</v>
      </c>
      <c r="O122" s="285" t="s">
        <v>263</v>
      </c>
      <c r="Q122" s="1"/>
      <c r="R122" s="15"/>
      <c r="S122" s="1"/>
    </row>
    <row r="123" spans="1:19" ht="14" thickTop="1" thickBot="1" x14ac:dyDescent="0.35">
      <c r="A123" s="1" t="s">
        <v>81</v>
      </c>
      <c r="B123" s="15" t="s">
        <v>48</v>
      </c>
      <c r="C123" s="285" t="s">
        <v>263</v>
      </c>
      <c r="D123" s="285" t="s">
        <v>263</v>
      </c>
      <c r="E123" s="285" t="s">
        <v>263</v>
      </c>
      <c r="F123" s="285" t="s">
        <v>263</v>
      </c>
      <c r="G123" s="285" t="s">
        <v>263</v>
      </c>
      <c r="H123" s="285" t="s">
        <v>263</v>
      </c>
      <c r="I123" s="285" t="s">
        <v>263</v>
      </c>
      <c r="J123" s="285" t="s">
        <v>263</v>
      </c>
      <c r="K123" s="285" t="s">
        <v>263</v>
      </c>
      <c r="L123" s="285" t="s">
        <v>263</v>
      </c>
      <c r="M123" s="285" t="s">
        <v>263</v>
      </c>
      <c r="N123" s="285" t="s">
        <v>263</v>
      </c>
      <c r="O123" s="285" t="s">
        <v>263</v>
      </c>
      <c r="Q123" s="1"/>
      <c r="R123" s="15"/>
      <c r="S123" s="1"/>
    </row>
    <row r="124" spans="1:19" ht="14" thickTop="1" thickBot="1" x14ac:dyDescent="0.35">
      <c r="A124" s="1"/>
      <c r="B124" s="15"/>
      <c r="C124" s="217"/>
      <c r="D124" s="38"/>
      <c r="E124" s="38"/>
      <c r="F124" s="38"/>
      <c r="G124" s="38"/>
      <c r="H124" s="38"/>
      <c r="I124" s="38"/>
      <c r="J124" s="38"/>
      <c r="K124" s="38"/>
      <c r="L124" s="39"/>
      <c r="M124" s="38"/>
      <c r="N124" s="38"/>
      <c r="O124" s="38"/>
      <c r="Q124" s="1"/>
      <c r="R124" s="15"/>
      <c r="S124" s="1"/>
    </row>
    <row r="125" spans="1:19" ht="14" thickTop="1" thickBot="1" x14ac:dyDescent="0.35">
      <c r="A125" s="1" t="s">
        <v>198</v>
      </c>
      <c r="B125" s="15" t="s">
        <v>48</v>
      </c>
      <c r="C125" s="285" t="s">
        <v>263</v>
      </c>
      <c r="D125" s="285" t="s">
        <v>263</v>
      </c>
      <c r="E125" s="285" t="s">
        <v>263</v>
      </c>
      <c r="F125" s="285" t="s">
        <v>263</v>
      </c>
      <c r="G125" s="285" t="s">
        <v>263</v>
      </c>
      <c r="H125" s="285" t="s">
        <v>263</v>
      </c>
      <c r="I125" s="285" t="s">
        <v>263</v>
      </c>
      <c r="J125" s="285" t="s">
        <v>263</v>
      </c>
      <c r="K125" s="285" t="s">
        <v>263</v>
      </c>
      <c r="L125" s="285" t="s">
        <v>263</v>
      </c>
      <c r="M125" s="285" t="s">
        <v>263</v>
      </c>
      <c r="N125" s="285" t="s">
        <v>263</v>
      </c>
      <c r="O125" s="285" t="s">
        <v>263</v>
      </c>
      <c r="Q125" s="1"/>
      <c r="R125" s="15"/>
      <c r="S125" s="1"/>
    </row>
    <row r="126" spans="1:19" ht="14" thickTop="1" thickBot="1" x14ac:dyDescent="0.35">
      <c r="A126" s="1" t="s">
        <v>45</v>
      </c>
      <c r="B126" s="15" t="s">
        <v>48</v>
      </c>
      <c r="C126" s="285" t="s">
        <v>263</v>
      </c>
      <c r="D126" s="285" t="s">
        <v>263</v>
      </c>
      <c r="E126" s="285" t="s">
        <v>263</v>
      </c>
      <c r="F126" s="285" t="s">
        <v>263</v>
      </c>
      <c r="G126" s="285" t="s">
        <v>263</v>
      </c>
      <c r="H126" s="285" t="s">
        <v>263</v>
      </c>
      <c r="I126" s="285" t="s">
        <v>263</v>
      </c>
      <c r="J126" s="285" t="s">
        <v>263</v>
      </c>
      <c r="K126" s="285" t="s">
        <v>263</v>
      </c>
      <c r="L126" s="285" t="s">
        <v>263</v>
      </c>
      <c r="M126" s="285" t="s">
        <v>263</v>
      </c>
      <c r="N126" s="285" t="s">
        <v>263</v>
      </c>
      <c r="O126" s="285" t="s">
        <v>263</v>
      </c>
      <c r="Q126" s="1"/>
      <c r="R126" s="15"/>
      <c r="S126" s="1"/>
    </row>
    <row r="127" spans="1:19" ht="14" thickTop="1" thickBot="1" x14ac:dyDescent="0.35">
      <c r="A127" s="1" t="s">
        <v>199</v>
      </c>
      <c r="B127" s="15" t="s">
        <v>48</v>
      </c>
      <c r="C127" s="285" t="s">
        <v>263</v>
      </c>
      <c r="D127" s="285" t="s">
        <v>263</v>
      </c>
      <c r="E127" s="285" t="s">
        <v>263</v>
      </c>
      <c r="F127" s="285" t="s">
        <v>263</v>
      </c>
      <c r="G127" s="285" t="s">
        <v>263</v>
      </c>
      <c r="H127" s="285" t="s">
        <v>263</v>
      </c>
      <c r="I127" s="285" t="s">
        <v>263</v>
      </c>
      <c r="J127" s="285" t="s">
        <v>263</v>
      </c>
      <c r="K127" s="285" t="s">
        <v>263</v>
      </c>
      <c r="L127" s="285" t="s">
        <v>263</v>
      </c>
      <c r="M127" s="285" t="s">
        <v>263</v>
      </c>
      <c r="N127" s="285" t="s">
        <v>263</v>
      </c>
      <c r="O127" s="285" t="s">
        <v>263</v>
      </c>
      <c r="Q127" s="1"/>
      <c r="R127" s="15"/>
      <c r="S127" s="1"/>
    </row>
    <row r="128" spans="1:19" ht="14" thickTop="1" thickBot="1" x14ac:dyDescent="0.35">
      <c r="A128" s="1"/>
      <c r="B128" s="15"/>
      <c r="C128" s="216"/>
      <c r="D128" s="216"/>
      <c r="E128" s="216"/>
      <c r="F128" s="216"/>
      <c r="G128" s="216"/>
      <c r="H128" s="216"/>
      <c r="I128" s="216"/>
      <c r="J128" s="216"/>
      <c r="K128" s="216"/>
      <c r="L128" s="216"/>
      <c r="M128" s="216"/>
      <c r="N128" s="216"/>
      <c r="O128" s="39"/>
      <c r="Q128" s="1"/>
      <c r="R128" s="15"/>
      <c r="S128" s="1"/>
    </row>
    <row r="129" spans="1:19" ht="14" thickTop="1" thickBot="1" x14ac:dyDescent="0.35">
      <c r="A129" s="1" t="s">
        <v>250</v>
      </c>
      <c r="B129" s="15" t="s">
        <v>48</v>
      </c>
      <c r="C129" s="285" t="s">
        <v>263</v>
      </c>
      <c r="D129" s="285" t="s">
        <v>263</v>
      </c>
      <c r="E129" s="285" t="s">
        <v>263</v>
      </c>
      <c r="F129" s="285" t="s">
        <v>263</v>
      </c>
      <c r="G129" s="285" t="s">
        <v>263</v>
      </c>
      <c r="H129" s="285" t="s">
        <v>263</v>
      </c>
      <c r="I129" s="285" t="s">
        <v>263</v>
      </c>
      <c r="J129" s="285" t="s">
        <v>263</v>
      </c>
      <c r="K129" s="285" t="s">
        <v>263</v>
      </c>
      <c r="L129" s="285" t="s">
        <v>263</v>
      </c>
      <c r="M129" s="285" t="s">
        <v>263</v>
      </c>
      <c r="N129" s="285" t="s">
        <v>263</v>
      </c>
      <c r="O129" s="285" t="s">
        <v>263</v>
      </c>
      <c r="Q129" s="1"/>
      <c r="R129" s="15"/>
      <c r="S129" s="1"/>
    </row>
    <row r="130" spans="1:19" ht="14" thickTop="1" thickBot="1" x14ac:dyDescent="0.35">
      <c r="A130" s="1" t="s">
        <v>251</v>
      </c>
      <c r="B130" s="15" t="s">
        <v>48</v>
      </c>
      <c r="C130" s="285" t="s">
        <v>263</v>
      </c>
      <c r="D130" s="285" t="s">
        <v>263</v>
      </c>
      <c r="E130" s="285" t="s">
        <v>263</v>
      </c>
      <c r="F130" s="285" t="s">
        <v>263</v>
      </c>
      <c r="G130" s="285" t="s">
        <v>263</v>
      </c>
      <c r="H130" s="285" t="s">
        <v>263</v>
      </c>
      <c r="I130" s="285" t="s">
        <v>263</v>
      </c>
      <c r="J130" s="285" t="s">
        <v>263</v>
      </c>
      <c r="K130" s="285" t="s">
        <v>263</v>
      </c>
      <c r="L130" s="285" t="s">
        <v>263</v>
      </c>
      <c r="M130" s="285" t="s">
        <v>263</v>
      </c>
      <c r="N130" s="285" t="s">
        <v>263</v>
      </c>
      <c r="O130" s="285" t="s">
        <v>263</v>
      </c>
      <c r="Q130" s="1"/>
      <c r="R130" s="15"/>
      <c r="S130" s="1"/>
    </row>
    <row r="131" spans="1:19" ht="14" thickTop="1" thickBot="1" x14ac:dyDescent="0.35">
      <c r="A131" s="1" t="s">
        <v>252</v>
      </c>
      <c r="B131" s="15" t="s">
        <v>48</v>
      </c>
      <c r="C131" s="285" t="s">
        <v>263</v>
      </c>
      <c r="D131" s="285" t="s">
        <v>263</v>
      </c>
      <c r="E131" s="285" t="s">
        <v>263</v>
      </c>
      <c r="F131" s="285" t="s">
        <v>263</v>
      </c>
      <c r="G131" s="285" t="s">
        <v>263</v>
      </c>
      <c r="H131" s="285" t="s">
        <v>263</v>
      </c>
      <c r="I131" s="285" t="s">
        <v>263</v>
      </c>
      <c r="J131" s="285" t="s">
        <v>263</v>
      </c>
      <c r="K131" s="285" t="s">
        <v>263</v>
      </c>
      <c r="L131" s="285" t="s">
        <v>263</v>
      </c>
      <c r="M131" s="285" t="s">
        <v>263</v>
      </c>
      <c r="N131" s="285" t="s">
        <v>263</v>
      </c>
      <c r="O131" s="285" t="s">
        <v>263</v>
      </c>
      <c r="Q131" s="1"/>
      <c r="R131" s="15"/>
      <c r="S131" s="1"/>
    </row>
    <row r="132" spans="1:19" ht="14" thickTop="1" thickBot="1" x14ac:dyDescent="0.35">
      <c r="A132" s="1" t="s">
        <v>253</v>
      </c>
      <c r="B132" s="15" t="s">
        <v>48</v>
      </c>
      <c r="C132" s="285" t="s">
        <v>263</v>
      </c>
      <c r="D132" s="285" t="s">
        <v>263</v>
      </c>
      <c r="E132" s="285" t="s">
        <v>263</v>
      </c>
      <c r="F132" s="285" t="s">
        <v>263</v>
      </c>
      <c r="G132" s="285" t="s">
        <v>263</v>
      </c>
      <c r="H132" s="285" t="s">
        <v>263</v>
      </c>
      <c r="I132" s="285" t="s">
        <v>263</v>
      </c>
      <c r="J132" s="285" t="s">
        <v>263</v>
      </c>
      <c r="K132" s="285" t="s">
        <v>263</v>
      </c>
      <c r="L132" s="285" t="s">
        <v>263</v>
      </c>
      <c r="M132" s="285" t="s">
        <v>263</v>
      </c>
      <c r="N132" s="285" t="s">
        <v>263</v>
      </c>
      <c r="O132" s="285" t="s">
        <v>263</v>
      </c>
      <c r="Q132" s="1"/>
      <c r="R132" s="15"/>
      <c r="S132" s="1"/>
    </row>
    <row r="133" spans="1:19" ht="14" thickTop="1" thickBot="1" x14ac:dyDescent="0.35">
      <c r="A133" s="1" t="s">
        <v>254</v>
      </c>
      <c r="B133" s="15" t="s">
        <v>48</v>
      </c>
      <c r="C133" s="285" t="s">
        <v>263</v>
      </c>
      <c r="D133" s="285" t="s">
        <v>263</v>
      </c>
      <c r="E133" s="285" t="s">
        <v>263</v>
      </c>
      <c r="F133" s="285" t="s">
        <v>263</v>
      </c>
      <c r="G133" s="285" t="s">
        <v>263</v>
      </c>
      <c r="H133" s="285" t="s">
        <v>263</v>
      </c>
      <c r="I133" s="285" t="s">
        <v>263</v>
      </c>
      <c r="J133" s="285" t="s">
        <v>263</v>
      </c>
      <c r="K133" s="285" t="s">
        <v>263</v>
      </c>
      <c r="L133" s="285" t="s">
        <v>263</v>
      </c>
      <c r="M133" s="285" t="s">
        <v>263</v>
      </c>
      <c r="N133" s="285" t="s">
        <v>263</v>
      </c>
      <c r="O133" s="285" t="s">
        <v>263</v>
      </c>
      <c r="Q133" s="1"/>
      <c r="R133" s="15"/>
      <c r="S133" s="1"/>
    </row>
    <row r="134" spans="1:19" ht="14" thickTop="1" thickBot="1" x14ac:dyDescent="0.35">
      <c r="A134" s="1"/>
      <c r="B134" s="15"/>
      <c r="C134" s="38"/>
      <c r="D134" s="38"/>
      <c r="E134" s="38"/>
      <c r="F134" s="38"/>
      <c r="G134" s="38"/>
      <c r="H134" s="38"/>
      <c r="I134" s="38"/>
      <c r="J134" s="38"/>
      <c r="K134" s="38"/>
      <c r="L134" s="39"/>
      <c r="M134" s="38"/>
      <c r="N134" s="38"/>
      <c r="O134" s="38"/>
      <c r="Q134" s="1"/>
      <c r="R134" s="15"/>
      <c r="S134" s="1"/>
    </row>
    <row r="135" spans="1:19" ht="14" thickTop="1" thickBot="1" x14ac:dyDescent="0.35">
      <c r="A135" s="1" t="s">
        <v>123</v>
      </c>
      <c r="B135" s="15" t="s">
        <v>48</v>
      </c>
      <c r="C135" s="285" t="s">
        <v>263</v>
      </c>
      <c r="D135" s="285" t="s">
        <v>263</v>
      </c>
      <c r="E135" s="285" t="s">
        <v>263</v>
      </c>
      <c r="F135" s="285" t="s">
        <v>263</v>
      </c>
      <c r="G135" s="285" t="s">
        <v>263</v>
      </c>
      <c r="H135" s="285" t="s">
        <v>263</v>
      </c>
      <c r="I135" s="285" t="s">
        <v>263</v>
      </c>
      <c r="J135" s="285" t="s">
        <v>263</v>
      </c>
      <c r="K135" s="285" t="s">
        <v>263</v>
      </c>
      <c r="L135" s="285" t="s">
        <v>263</v>
      </c>
      <c r="M135" s="285" t="s">
        <v>263</v>
      </c>
      <c r="N135" s="285" t="s">
        <v>263</v>
      </c>
      <c r="O135" s="285" t="s">
        <v>263</v>
      </c>
      <c r="P135" s="38"/>
      <c r="Q135" s="1"/>
      <c r="R135" s="15"/>
      <c r="S135" s="1"/>
    </row>
    <row r="136" spans="1:19" ht="13.5" thickTop="1" x14ac:dyDescent="0.3">
      <c r="B136" s="15"/>
      <c r="Q136" s="2"/>
    </row>
    <row r="137" spans="1:19" x14ac:dyDescent="0.3"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144"/>
      <c r="Q137" s="100"/>
      <c r="R137" s="34"/>
      <c r="S137" s="1"/>
    </row>
    <row r="138" spans="1:19" x14ac:dyDescent="0.3">
      <c r="A138" s="100"/>
      <c r="B138" s="34"/>
      <c r="C138" s="144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Q138" s="2"/>
      <c r="S138" s="1"/>
    </row>
    <row r="139" spans="1:19" x14ac:dyDescent="0.3"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144"/>
      <c r="Q139" s="2"/>
      <c r="S139" s="1"/>
    </row>
    <row r="140" spans="1:19" x14ac:dyDescent="0.3">
      <c r="O140" s="144"/>
      <c r="Q140" s="2"/>
      <c r="S140" s="1"/>
    </row>
    <row r="141" spans="1:19" x14ac:dyDescent="0.3">
      <c r="C141" s="144"/>
      <c r="O141" s="42"/>
      <c r="Q141" s="2"/>
      <c r="S141" s="1"/>
    </row>
    <row r="142" spans="1:19" x14ac:dyDescent="0.3">
      <c r="O142" s="42"/>
      <c r="Q142" s="2"/>
      <c r="S142" s="1"/>
    </row>
    <row r="143" spans="1:19" x14ac:dyDescent="0.3">
      <c r="O143" s="42"/>
      <c r="Q143" s="2"/>
      <c r="S143" s="1"/>
    </row>
    <row r="144" spans="1:19" x14ac:dyDescent="0.3">
      <c r="Q144" s="2"/>
      <c r="S144" s="1"/>
    </row>
    <row r="145" spans="17:19" x14ac:dyDescent="0.3">
      <c r="Q145" s="2"/>
      <c r="S145" s="1"/>
    </row>
    <row r="146" spans="17:19" x14ac:dyDescent="0.3">
      <c r="Q146" s="2"/>
      <c r="S146" s="1"/>
    </row>
    <row r="147" spans="17:19" x14ac:dyDescent="0.3">
      <c r="Q147" s="2"/>
      <c r="S147" s="1"/>
    </row>
    <row r="148" spans="17:19" x14ac:dyDescent="0.3">
      <c r="Q148" s="2"/>
      <c r="S148" s="1"/>
    </row>
    <row r="149" spans="17:19" x14ac:dyDescent="0.3">
      <c r="Q149" s="2"/>
      <c r="S149" s="1"/>
    </row>
    <row r="150" spans="17:19" x14ac:dyDescent="0.3">
      <c r="Q150" s="2"/>
    </row>
    <row r="151" spans="17:19" x14ac:dyDescent="0.3">
      <c r="Q151" s="2"/>
    </row>
    <row r="152" spans="17:19" x14ac:dyDescent="0.3">
      <c r="Q152" s="2"/>
    </row>
    <row r="153" spans="17:19" x14ac:dyDescent="0.3">
      <c r="Q153" s="2"/>
    </row>
    <row r="154" spans="17:19" x14ac:dyDescent="0.3">
      <c r="Q154" s="2"/>
    </row>
    <row r="155" spans="17:19" x14ac:dyDescent="0.3">
      <c r="Q155" s="2"/>
    </row>
    <row r="156" spans="17:19" x14ac:dyDescent="0.3">
      <c r="Q156" s="2"/>
    </row>
    <row r="157" spans="17:19" x14ac:dyDescent="0.3">
      <c r="Q157" s="2"/>
    </row>
    <row r="158" spans="17:19" x14ac:dyDescent="0.3">
      <c r="Q158" s="2"/>
    </row>
    <row r="159" spans="17:19" x14ac:dyDescent="0.3">
      <c r="Q159" s="2"/>
    </row>
    <row r="160" spans="17:19" x14ac:dyDescent="0.3">
      <c r="Q160" s="2"/>
    </row>
    <row r="161" spans="17:17" x14ac:dyDescent="0.3">
      <c r="Q161" s="2"/>
    </row>
    <row r="162" spans="17:17" x14ac:dyDescent="0.3">
      <c r="Q162" s="2"/>
    </row>
    <row r="163" spans="17:17" x14ac:dyDescent="0.3">
      <c r="Q163" s="2"/>
    </row>
    <row r="164" spans="17:17" x14ac:dyDescent="0.3">
      <c r="Q164" s="2"/>
    </row>
    <row r="165" spans="17:17" x14ac:dyDescent="0.3">
      <c r="Q165" s="2"/>
    </row>
    <row r="166" spans="17:17" x14ac:dyDescent="0.3">
      <c r="Q166" s="2"/>
    </row>
    <row r="167" spans="17:17" x14ac:dyDescent="0.3">
      <c r="Q167" s="2"/>
    </row>
    <row r="168" spans="17:17" x14ac:dyDescent="0.3">
      <c r="Q168" s="2"/>
    </row>
    <row r="169" spans="17:17" x14ac:dyDescent="0.3">
      <c r="Q169" s="2"/>
    </row>
    <row r="170" spans="17:17" x14ac:dyDescent="0.3">
      <c r="Q170" s="2"/>
    </row>
    <row r="171" spans="17:17" x14ac:dyDescent="0.3">
      <c r="Q171" s="2"/>
    </row>
    <row r="172" spans="17:17" x14ac:dyDescent="0.3">
      <c r="Q172" s="2"/>
    </row>
    <row r="173" spans="17:17" x14ac:dyDescent="0.3">
      <c r="Q173" s="2"/>
    </row>
    <row r="174" spans="17:17" x14ac:dyDescent="0.3">
      <c r="Q174" s="2"/>
    </row>
    <row r="175" spans="17:17" x14ac:dyDescent="0.3">
      <c r="Q175" s="2"/>
    </row>
    <row r="176" spans="17:17" x14ac:dyDescent="0.3">
      <c r="Q176" s="2"/>
    </row>
    <row r="177" spans="1:17" x14ac:dyDescent="0.3">
      <c r="A177" s="1"/>
      <c r="B177" s="15"/>
      <c r="Q177" s="2"/>
    </row>
    <row r="178" spans="1:17" x14ac:dyDescent="0.3">
      <c r="A178" s="1"/>
      <c r="B178" s="15"/>
      <c r="Q178" s="2"/>
    </row>
    <row r="179" spans="1:17" x14ac:dyDescent="0.3">
      <c r="A179" s="1"/>
      <c r="B179" s="15"/>
      <c r="Q179" s="2"/>
    </row>
    <row r="180" spans="1:17" x14ac:dyDescent="0.3">
      <c r="A180" s="99" t="s">
        <v>128</v>
      </c>
      <c r="B180" s="15"/>
      <c r="Q180" s="2"/>
    </row>
    <row r="181" spans="1:17" ht="13.5" thickBot="1" x14ac:dyDescent="0.35">
      <c r="A181" s="100"/>
      <c r="B181" s="34"/>
      <c r="C181" s="34" t="s">
        <v>99</v>
      </c>
      <c r="D181" s="34" t="s">
        <v>100</v>
      </c>
      <c r="E181" s="34" t="s">
        <v>101</v>
      </c>
      <c r="F181" s="34" t="s">
        <v>102</v>
      </c>
      <c r="G181" s="34" t="s">
        <v>103</v>
      </c>
      <c r="H181" s="34" t="s">
        <v>104</v>
      </c>
      <c r="I181" s="34" t="s">
        <v>105</v>
      </c>
      <c r="J181" s="34" t="s">
        <v>106</v>
      </c>
      <c r="K181" s="34" t="s">
        <v>107</v>
      </c>
      <c r="L181" s="34" t="s">
        <v>108</v>
      </c>
      <c r="M181" s="34" t="s">
        <v>109</v>
      </c>
      <c r="N181" s="34" t="s">
        <v>110</v>
      </c>
      <c r="O181" s="34" t="s">
        <v>12</v>
      </c>
      <c r="Q181" s="2"/>
    </row>
    <row r="182" spans="1:17" ht="13.5" thickTop="1" x14ac:dyDescent="0.3">
      <c r="A182" s="1" t="s">
        <v>27</v>
      </c>
      <c r="B182" s="1">
        <v>501</v>
      </c>
      <c r="C182" s="53">
        <v>5326278.166666667</v>
      </c>
      <c r="D182" s="45">
        <v>4984364.166666667</v>
      </c>
      <c r="E182" s="45">
        <v>4968718.166666667</v>
      </c>
      <c r="F182" s="45">
        <v>4275155.166666666</v>
      </c>
      <c r="G182" s="45">
        <v>1752046.1666666667</v>
      </c>
      <c r="H182" s="45">
        <v>2677346.9666666663</v>
      </c>
      <c r="I182" s="45">
        <v>5270192.166666667</v>
      </c>
      <c r="J182" s="45">
        <v>5326278.166666667</v>
      </c>
      <c r="K182" s="45">
        <v>5155320.166666667</v>
      </c>
      <c r="L182" s="45">
        <v>5319268.166666667</v>
      </c>
      <c r="M182" s="45">
        <v>5150646.166666667</v>
      </c>
      <c r="N182" s="45">
        <v>5326278.166666667</v>
      </c>
      <c r="O182" s="46">
        <v>55531891.79999999</v>
      </c>
      <c r="Q182" s="2"/>
    </row>
    <row r="183" spans="1:17" x14ac:dyDescent="0.3">
      <c r="A183" s="1" t="s">
        <v>57</v>
      </c>
      <c r="B183" s="1" t="s">
        <v>62</v>
      </c>
      <c r="C183" s="51">
        <v>-19241432.530464612</v>
      </c>
      <c r="D183" s="47">
        <v>1575286.255751845</v>
      </c>
      <c r="E183" s="47">
        <v>18504479.031418502</v>
      </c>
      <c r="F183" s="47">
        <v>19457380.824584212</v>
      </c>
      <c r="G183" s="47">
        <v>9166273.8130365126</v>
      </c>
      <c r="H183" s="47">
        <v>15541183.889006561</v>
      </c>
      <c r="I183" s="47">
        <v>26572876.407423828</v>
      </c>
      <c r="J183" s="47">
        <v>31141491.034652144</v>
      </c>
      <c r="K183" s="47">
        <v>33203116.946676798</v>
      </c>
      <c r="L183" s="47">
        <v>27200990.31218547</v>
      </c>
      <c r="M183" s="47">
        <v>19203007.361482646</v>
      </c>
      <c r="N183" s="47">
        <v>14824135.534140503</v>
      </c>
      <c r="O183" s="48">
        <v>197148788.87989441</v>
      </c>
      <c r="Q183" s="2"/>
    </row>
    <row r="184" spans="1:17" x14ac:dyDescent="0.3">
      <c r="A184" s="1" t="s">
        <v>58</v>
      </c>
      <c r="B184" s="1" t="s">
        <v>61</v>
      </c>
      <c r="C184" s="51">
        <v>83370574.305585295</v>
      </c>
      <c r="D184" s="47">
        <v>77865882.404953793</v>
      </c>
      <c r="E184" s="47">
        <v>79344962.701232836</v>
      </c>
      <c r="F184" s="47">
        <v>48670121.812196508</v>
      </c>
      <c r="G184" s="47">
        <v>48956653.752922624</v>
      </c>
      <c r="H184" s="47">
        <v>61105666.894041881</v>
      </c>
      <c r="I184" s="47">
        <v>63487271.632782847</v>
      </c>
      <c r="J184" s="47">
        <v>62500637.394811258</v>
      </c>
      <c r="K184" s="47">
        <v>59818784.519331224</v>
      </c>
      <c r="L184" s="47">
        <v>57029256.066349447</v>
      </c>
      <c r="M184" s="47">
        <v>57147759.751205549</v>
      </c>
      <c r="N184" s="47">
        <v>62757659.133265711</v>
      </c>
      <c r="O184" s="48">
        <v>762055230.36867893</v>
      </c>
      <c r="Q184" s="2"/>
    </row>
    <row r="185" spans="1:17" x14ac:dyDescent="0.3">
      <c r="A185" s="1" t="s">
        <v>59</v>
      </c>
      <c r="B185" s="1" t="s">
        <v>56</v>
      </c>
      <c r="C185" s="51">
        <v>22763280.228466153</v>
      </c>
      <c r="D185" s="47">
        <v>21438563.527023099</v>
      </c>
      <c r="E185" s="47">
        <v>10387499.162921717</v>
      </c>
      <c r="F185" s="47">
        <v>9642972.2147332374</v>
      </c>
      <c r="G185" s="47">
        <v>9508877.1251051091</v>
      </c>
      <c r="H185" s="47">
        <v>7616962.4150376031</v>
      </c>
      <c r="I185" s="47">
        <v>6789534.4558012066</v>
      </c>
      <c r="J185" s="47">
        <v>8434095.2382611055</v>
      </c>
      <c r="K185" s="47">
        <v>7805389.3104232103</v>
      </c>
      <c r="L185" s="47">
        <v>8236064.0553098498</v>
      </c>
      <c r="M185" s="47">
        <v>15236389.193433421</v>
      </c>
      <c r="N185" s="47">
        <v>28943117.332878143</v>
      </c>
      <c r="O185" s="48">
        <v>156802744.25939384</v>
      </c>
      <c r="Q185" s="2"/>
    </row>
    <row r="186" spans="1:17" x14ac:dyDescent="0.3">
      <c r="A186" s="1" t="s">
        <v>60</v>
      </c>
      <c r="B186" s="1">
        <v>447</v>
      </c>
      <c r="C186" s="51">
        <v>-12401171</v>
      </c>
      <c r="D186" s="47">
        <v>-15174227</v>
      </c>
      <c r="E186" s="47">
        <v>-22636049</v>
      </c>
      <c r="F186" s="47">
        <v>-20357612</v>
      </c>
      <c r="G186" s="47">
        <v>-4599785</v>
      </c>
      <c r="H186" s="47">
        <v>-16205775</v>
      </c>
      <c r="I186" s="47">
        <v>-29424135</v>
      </c>
      <c r="J186" s="47">
        <v>-33434089.600000001</v>
      </c>
      <c r="K186" s="47">
        <v>-36329590.5</v>
      </c>
      <c r="L186" s="47">
        <v>-27618629.999999996</v>
      </c>
      <c r="M186" s="47">
        <v>-18271386.300000001</v>
      </c>
      <c r="N186" s="47">
        <v>-12577314.1</v>
      </c>
      <c r="O186" s="48">
        <v>-249029764.5</v>
      </c>
      <c r="Q186" s="2"/>
    </row>
    <row r="187" spans="1:17" x14ac:dyDescent="0.3">
      <c r="A187" s="1" t="s">
        <v>50</v>
      </c>
      <c r="B187" s="1">
        <v>565</v>
      </c>
      <c r="C187" s="51">
        <v>13660076.945569659</v>
      </c>
      <c r="D187" s="47">
        <v>13371395.141017465</v>
      </c>
      <c r="E187" s="47">
        <v>12825896.281178914</v>
      </c>
      <c r="F187" s="47">
        <v>12593635.25717843</v>
      </c>
      <c r="G187" s="47">
        <v>11945816.375337187</v>
      </c>
      <c r="H187" s="47">
        <v>12272940.585946538</v>
      </c>
      <c r="I187" s="47">
        <v>12787753.457847133</v>
      </c>
      <c r="J187" s="47">
        <v>12794440.500398166</v>
      </c>
      <c r="K187" s="47">
        <v>12858329.654316133</v>
      </c>
      <c r="L187" s="47">
        <v>12751196.373277111</v>
      </c>
      <c r="M187" s="47">
        <v>12741548.651089277</v>
      </c>
      <c r="N187" s="47">
        <v>12623697.331416359</v>
      </c>
      <c r="O187" s="48">
        <v>153226726.55457237</v>
      </c>
      <c r="Q187" s="2"/>
    </row>
    <row r="188" spans="1:17" x14ac:dyDescent="0.3">
      <c r="A188" s="1" t="s">
        <v>44</v>
      </c>
      <c r="B188" s="1">
        <v>55700003</v>
      </c>
      <c r="C188" s="51">
        <v>44491.1</v>
      </c>
      <c r="D188" s="47">
        <v>44491.1</v>
      </c>
      <c r="E188" s="47">
        <v>44491.1</v>
      </c>
      <c r="F188" s="47">
        <v>44491.1</v>
      </c>
      <c r="G188" s="47">
        <v>44491.1</v>
      </c>
      <c r="H188" s="47">
        <v>44491.1</v>
      </c>
      <c r="I188" s="47">
        <v>44491.1</v>
      </c>
      <c r="J188" s="47">
        <v>44491.1</v>
      </c>
      <c r="K188" s="47">
        <v>44491.1</v>
      </c>
      <c r="L188" s="47">
        <v>44491.1</v>
      </c>
      <c r="M188" s="47">
        <v>44491.1</v>
      </c>
      <c r="N188" s="47">
        <v>44491.1</v>
      </c>
      <c r="O188" s="48">
        <v>533893.19999999984</v>
      </c>
      <c r="Q188" s="2"/>
    </row>
    <row r="189" spans="1:17" x14ac:dyDescent="0.3">
      <c r="A189" s="1" t="s">
        <v>45</v>
      </c>
      <c r="B189" s="1">
        <v>40810005</v>
      </c>
      <c r="C189" s="51">
        <v>0</v>
      </c>
      <c r="D189" s="47">
        <v>0</v>
      </c>
      <c r="E189" s="47">
        <v>0</v>
      </c>
      <c r="F189" s="47">
        <v>0</v>
      </c>
      <c r="G189" s="47">
        <v>0</v>
      </c>
      <c r="H189" s="47">
        <v>0</v>
      </c>
      <c r="I189" s="47">
        <v>0</v>
      </c>
      <c r="J189" s="47">
        <v>0</v>
      </c>
      <c r="K189" s="47">
        <v>0</v>
      </c>
      <c r="L189" s="47">
        <v>0</v>
      </c>
      <c r="M189" s="47">
        <v>0</v>
      </c>
      <c r="N189" s="47">
        <v>0</v>
      </c>
      <c r="O189" s="48">
        <v>0</v>
      </c>
      <c r="Q189" s="2"/>
    </row>
    <row r="190" spans="1:17" x14ac:dyDescent="0.3">
      <c r="A190" s="1" t="s">
        <v>46</v>
      </c>
      <c r="B190" s="12"/>
      <c r="C190" s="51">
        <v>347745.6</v>
      </c>
      <c r="D190" s="47">
        <v>325310.40000000002</v>
      </c>
      <c r="E190" s="47">
        <v>347745.6</v>
      </c>
      <c r="F190" s="47">
        <v>347745.6</v>
      </c>
      <c r="G190" s="47">
        <v>347745.6</v>
      </c>
      <c r="H190" s="47">
        <v>347745.6</v>
      </c>
      <c r="I190" s="47">
        <v>347745.6</v>
      </c>
      <c r="J190" s="47">
        <v>347745.6</v>
      </c>
      <c r="K190" s="47">
        <v>347745.6</v>
      </c>
      <c r="L190" s="47">
        <v>347745.6</v>
      </c>
      <c r="M190" s="47">
        <v>347745.6</v>
      </c>
      <c r="N190" s="47">
        <v>347745.6</v>
      </c>
      <c r="O190" s="48">
        <v>4150512.0000000005</v>
      </c>
      <c r="Q190" s="2"/>
    </row>
    <row r="191" spans="1:17" x14ac:dyDescent="0.3">
      <c r="A191" s="1" t="s">
        <v>47</v>
      </c>
      <c r="B191" s="12"/>
      <c r="C191" s="51">
        <v>0</v>
      </c>
      <c r="D191" s="47">
        <v>0</v>
      </c>
      <c r="E191" s="47">
        <v>0</v>
      </c>
      <c r="F191" s="47">
        <v>0</v>
      </c>
      <c r="G191" s="47">
        <v>0</v>
      </c>
      <c r="H191" s="47">
        <v>0</v>
      </c>
      <c r="I191" s="47">
        <v>0</v>
      </c>
      <c r="J191" s="47">
        <v>0</v>
      </c>
      <c r="K191" s="47">
        <v>0</v>
      </c>
      <c r="L191" s="47">
        <v>0</v>
      </c>
      <c r="M191" s="47">
        <v>0</v>
      </c>
      <c r="N191" s="47">
        <v>0</v>
      </c>
      <c r="O191" s="48">
        <v>0</v>
      </c>
      <c r="Q191" s="2"/>
    </row>
    <row r="192" spans="1:17" x14ac:dyDescent="0.3">
      <c r="A192" s="1" t="s">
        <v>250</v>
      </c>
      <c r="B192" s="12"/>
      <c r="C192" s="51">
        <v>1033772.9254195342</v>
      </c>
      <c r="D192" s="47">
        <v>909410.831444468</v>
      </c>
      <c r="E192" s="47">
        <v>868621.30523965845</v>
      </c>
      <c r="F192" s="47">
        <v>770122.26796326588</v>
      </c>
      <c r="G192" s="47">
        <v>717490.46867275948</v>
      </c>
      <c r="H192" s="47">
        <v>801091.75931918516</v>
      </c>
      <c r="I192" s="47">
        <v>889473.67856777785</v>
      </c>
      <c r="J192" s="47">
        <v>887706.86646648787</v>
      </c>
      <c r="K192" s="47">
        <v>848747.5859001854</v>
      </c>
      <c r="L192" s="47">
        <v>952350.67174333299</v>
      </c>
      <c r="M192" s="47">
        <v>1014667.6561376237</v>
      </c>
      <c r="N192" s="47">
        <v>966816.7299024011</v>
      </c>
      <c r="O192" s="48">
        <v>10660272.74677668</v>
      </c>
      <c r="Q192" s="2"/>
    </row>
    <row r="193" spans="1:17" x14ac:dyDescent="0.3">
      <c r="A193" s="1" t="s">
        <v>251</v>
      </c>
      <c r="B193" s="12"/>
      <c r="C193" s="51">
        <v>900000</v>
      </c>
      <c r="D193" s="47">
        <v>900000</v>
      </c>
      <c r="E193" s="47">
        <v>0</v>
      </c>
      <c r="F193" s="47">
        <v>0</v>
      </c>
      <c r="G193" s="47">
        <v>0</v>
      </c>
      <c r="H193" s="47">
        <v>0</v>
      </c>
      <c r="I193" s="47">
        <v>0</v>
      </c>
      <c r="J193" s="47">
        <v>0</v>
      </c>
      <c r="K193" s="47">
        <v>0</v>
      </c>
      <c r="L193" s="47">
        <v>0</v>
      </c>
      <c r="M193" s="47">
        <v>900000</v>
      </c>
      <c r="N193" s="47">
        <v>900000</v>
      </c>
      <c r="O193" s="48">
        <v>3600000</v>
      </c>
      <c r="Q193" s="2"/>
    </row>
    <row r="194" spans="1:17" x14ac:dyDescent="0.3">
      <c r="A194" s="1" t="s">
        <v>252</v>
      </c>
      <c r="B194" s="12"/>
      <c r="C194" s="51">
        <v>-128775</v>
      </c>
      <c r="D194" s="47">
        <v>-128775</v>
      </c>
      <c r="E194" s="47">
        <v>-128775</v>
      </c>
      <c r="F194" s="47">
        <v>-128775</v>
      </c>
      <c r="G194" s="47">
        <v>-128775</v>
      </c>
      <c r="H194" s="47">
        <v>-128775</v>
      </c>
      <c r="I194" s="47">
        <v>-128775</v>
      </c>
      <c r="J194" s="47">
        <v>-128775</v>
      </c>
      <c r="K194" s="47">
        <v>-128775</v>
      </c>
      <c r="L194" s="47">
        <v>-128775</v>
      </c>
      <c r="M194" s="47">
        <v>-128775</v>
      </c>
      <c r="N194" s="47">
        <v>-128775</v>
      </c>
      <c r="O194" s="48">
        <v>-1545300</v>
      </c>
      <c r="Q194" s="2"/>
    </row>
    <row r="195" spans="1:17" x14ac:dyDescent="0.3">
      <c r="A195" s="1" t="s">
        <v>253</v>
      </c>
      <c r="B195" s="12"/>
      <c r="C195" s="51">
        <v>949269.7514816405</v>
      </c>
      <c r="D195" s="47">
        <v>949269.7514816405</v>
      </c>
      <c r="E195" s="47">
        <v>949269.7514816405</v>
      </c>
      <c r="F195" s="47">
        <v>949269.7514816405</v>
      </c>
      <c r="G195" s="47">
        <v>949269.7514816405</v>
      </c>
      <c r="H195" s="47">
        <v>949269.7514816405</v>
      </c>
      <c r="I195" s="47">
        <v>949269.7514816405</v>
      </c>
      <c r="J195" s="47">
        <v>949269.7514816405</v>
      </c>
      <c r="K195" s="47">
        <v>949269.7514816405</v>
      </c>
      <c r="L195" s="47">
        <v>949269.7514816405</v>
      </c>
      <c r="M195" s="47">
        <v>949269.7514816405</v>
      </c>
      <c r="N195" s="47">
        <v>949269.7514816405</v>
      </c>
      <c r="O195" s="48">
        <v>11391237.017779687</v>
      </c>
      <c r="Q195" s="2"/>
    </row>
    <row r="196" spans="1:17" x14ac:dyDescent="0.3">
      <c r="A196" s="1" t="s">
        <v>254</v>
      </c>
      <c r="B196" s="12"/>
      <c r="C196" s="51">
        <v>-73316.755166666655</v>
      </c>
      <c r="D196" s="47">
        <v>-73316.755166666655</v>
      </c>
      <c r="E196" s="47">
        <v>-73316.755166666655</v>
      </c>
      <c r="F196" s="47">
        <v>-73316.755166666655</v>
      </c>
      <c r="G196" s="47">
        <v>-73316.755166666655</v>
      </c>
      <c r="H196" s="47">
        <v>-73316.755166666655</v>
      </c>
      <c r="I196" s="47">
        <v>-73316.755166666655</v>
      </c>
      <c r="J196" s="47">
        <v>-73316.755166666655</v>
      </c>
      <c r="K196" s="47">
        <v>-73316.755166666655</v>
      </c>
      <c r="L196" s="47">
        <v>-73316.755166666655</v>
      </c>
      <c r="M196" s="47">
        <v>-73316.755166666655</v>
      </c>
      <c r="N196" s="47">
        <v>-73316.755166666655</v>
      </c>
      <c r="O196" s="48">
        <v>-879801.06200000003</v>
      </c>
      <c r="Q196" s="2"/>
    </row>
    <row r="197" spans="1:17" ht="13.5" thickBot="1" x14ac:dyDescent="0.35">
      <c r="A197" s="1" t="s">
        <v>137</v>
      </c>
      <c r="B197" s="15"/>
      <c r="C197" s="52">
        <v>96550793.737557665</v>
      </c>
      <c r="D197" s="49">
        <v>106987654.82317233</v>
      </c>
      <c r="E197" s="49">
        <v>105403542.34497325</v>
      </c>
      <c r="F197" s="49">
        <v>76191190.239637285</v>
      </c>
      <c r="G197" s="49">
        <v>78586787.398055807</v>
      </c>
      <c r="H197" s="49">
        <v>84948832.206333399</v>
      </c>
      <c r="I197" s="49">
        <v>87512381.495404422</v>
      </c>
      <c r="J197" s="49">
        <v>88789974.297570795</v>
      </c>
      <c r="K197" s="49">
        <v>84499512.37962918</v>
      </c>
      <c r="L197" s="49">
        <v>85009910.341846839</v>
      </c>
      <c r="M197" s="49">
        <v>94262047.176330164</v>
      </c>
      <c r="N197" s="49">
        <v>114903804.82458475</v>
      </c>
      <c r="O197" s="50">
        <v>1103646431.2650957</v>
      </c>
      <c r="Q197" s="2"/>
    </row>
    <row r="198" spans="1:17" ht="13.5" thickTop="1" x14ac:dyDescent="0.3">
      <c r="A198" s="1"/>
      <c r="B198" s="15"/>
      <c r="Q198" s="2"/>
    </row>
    <row r="199" spans="1:17" ht="14.5" x14ac:dyDescent="0.35">
      <c r="A199"/>
      <c r="B199" s="1" t="s">
        <v>217</v>
      </c>
      <c r="C199" s="42">
        <v>0</v>
      </c>
      <c r="D199" s="42">
        <v>0</v>
      </c>
      <c r="E199" s="42">
        <v>0</v>
      </c>
      <c r="F199" s="42">
        <v>0</v>
      </c>
      <c r="G199" s="42">
        <v>0</v>
      </c>
      <c r="H199" s="42">
        <v>0</v>
      </c>
      <c r="I199" s="42">
        <v>0</v>
      </c>
      <c r="J199" s="42">
        <v>0</v>
      </c>
      <c r="K199" s="42">
        <v>0</v>
      </c>
      <c r="L199" s="42">
        <v>0</v>
      </c>
      <c r="M199" s="42">
        <v>0</v>
      </c>
      <c r="N199" s="42">
        <v>0</v>
      </c>
      <c r="O199" s="42">
        <v>0</v>
      </c>
      <c r="Q199" s="2"/>
    </row>
    <row r="200" spans="1:17" x14ac:dyDescent="0.3">
      <c r="B200" s="15"/>
      <c r="C200" s="42"/>
      <c r="D200" s="42"/>
      <c r="E200" s="42"/>
      <c r="Q200" s="2"/>
    </row>
    <row r="201" spans="1:17" x14ac:dyDescent="0.3">
      <c r="B201" s="15"/>
      <c r="Q201" s="2"/>
    </row>
    <row r="202" spans="1:17" x14ac:dyDescent="0.3">
      <c r="B202" s="15"/>
      <c r="Q202" s="2"/>
    </row>
    <row r="203" spans="1:17" x14ac:dyDescent="0.3">
      <c r="B203" s="15"/>
      <c r="Q203" s="2"/>
    </row>
    <row r="204" spans="1:17" x14ac:dyDescent="0.3">
      <c r="B204" s="15"/>
      <c r="Q204" s="2"/>
    </row>
    <row r="205" spans="1:17" x14ac:dyDescent="0.3">
      <c r="B205" s="15"/>
      <c r="Q205" s="2"/>
    </row>
    <row r="206" spans="1:17" x14ac:dyDescent="0.3">
      <c r="B206" s="15"/>
      <c r="Q206" s="2"/>
    </row>
    <row r="207" spans="1:17" x14ac:dyDescent="0.3">
      <c r="B207" s="15"/>
      <c r="Q207" s="2"/>
    </row>
    <row r="208" spans="1:17" x14ac:dyDescent="0.3">
      <c r="B208" s="15"/>
      <c r="Q208" s="2"/>
    </row>
    <row r="209" spans="1:17" x14ac:dyDescent="0.3">
      <c r="B209" s="15"/>
      <c r="Q209" s="2"/>
    </row>
    <row r="210" spans="1:17" x14ac:dyDescent="0.3">
      <c r="B210" s="15"/>
      <c r="Q210" s="2"/>
    </row>
    <row r="211" spans="1:17" x14ac:dyDescent="0.3">
      <c r="B211" s="15"/>
      <c r="Q211" s="2"/>
    </row>
    <row r="212" spans="1:17" x14ac:dyDescent="0.3">
      <c r="B212" s="15"/>
      <c r="Q212" s="2"/>
    </row>
    <row r="213" spans="1:17" x14ac:dyDescent="0.3">
      <c r="B213" s="15"/>
      <c r="Q213" s="2"/>
    </row>
    <row r="214" spans="1:17" x14ac:dyDescent="0.3">
      <c r="B214" s="15"/>
      <c r="Q214" s="2"/>
    </row>
    <row r="215" spans="1:17" x14ac:dyDescent="0.3">
      <c r="A215" s="42"/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</row>
    <row r="216" spans="1:17" x14ac:dyDescent="0.3">
      <c r="A216" s="42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</row>
    <row r="217" spans="1:17" x14ac:dyDescent="0.3">
      <c r="A217" s="42"/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</row>
    <row r="218" spans="1:17" x14ac:dyDescent="0.3">
      <c r="A218" s="42"/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</row>
    <row r="219" spans="1:17" x14ac:dyDescent="0.3">
      <c r="A219" s="42"/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</row>
    <row r="221" spans="1:17" x14ac:dyDescent="0.3">
      <c r="A221" s="42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</row>
    <row r="222" spans="1:17" x14ac:dyDescent="0.3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</row>
    <row r="223" spans="1:17" x14ac:dyDescent="0.3">
      <c r="A223" s="42"/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</row>
    <row r="224" spans="1:17" x14ac:dyDescent="0.3">
      <c r="A224" s="42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</row>
    <row r="225" spans="1:13" x14ac:dyDescent="0.3">
      <c r="A225" s="42"/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</row>
    <row r="226" spans="1:13" x14ac:dyDescent="0.3">
      <c r="A226" s="42"/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</row>
    <row r="227" spans="1:13" x14ac:dyDescent="0.3">
      <c r="A227" s="42"/>
      <c r="B227" s="42"/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</row>
  </sheetData>
  <mergeCells count="1">
    <mergeCell ref="A5:O5"/>
  </mergeCells>
  <pageMargins left="0.7" right="0.7" top="0.75" bottom="0.75" header="0.3" footer="0.3"/>
  <pageSetup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FFFF00"/>
  </sheetPr>
  <dimension ref="A1:AD159"/>
  <sheetViews>
    <sheetView zoomScale="40" zoomScaleNormal="40" workbookViewId="0">
      <pane xSplit="2" topLeftCell="C1" activePane="topRight" state="frozen"/>
      <selection activeCell="A65" sqref="A65:A67"/>
      <selection pane="topRight" activeCell="S37" sqref="S37"/>
    </sheetView>
  </sheetViews>
  <sheetFormatPr defaultColWidth="8.54296875" defaultRowHeight="13" x14ac:dyDescent="0.3"/>
  <cols>
    <col min="1" max="1" width="11.453125" style="1" bestFit="1" customWidth="1"/>
    <col min="2" max="2" width="38.453125" style="12" customWidth="1"/>
    <col min="3" max="3" width="14.453125" style="2" bestFit="1" customWidth="1"/>
    <col min="4" max="4" width="15.54296875" style="2" bestFit="1" customWidth="1"/>
    <col min="5" max="5" width="14.54296875" style="2" bestFit="1" customWidth="1"/>
    <col min="6" max="6" width="17.7265625" style="2" bestFit="1" customWidth="1"/>
    <col min="7" max="7" width="14.1796875" style="2" customWidth="1"/>
    <col min="8" max="8" width="16.7265625" style="2" customWidth="1"/>
    <col min="9" max="9" width="17" style="2" customWidth="1"/>
    <col min="10" max="10" width="15.1796875" style="2" bestFit="1" customWidth="1"/>
    <col min="11" max="11" width="14.1796875" style="2" bestFit="1" customWidth="1"/>
    <col min="12" max="12" width="13" style="2" bestFit="1" customWidth="1"/>
    <col min="13" max="13" width="13.54296875" style="2" customWidth="1"/>
    <col min="14" max="14" width="13" style="2" bestFit="1" customWidth="1"/>
    <col min="15" max="15" width="20.90625" style="3" customWidth="1"/>
    <col min="16" max="16" width="14.54296875" style="2" customWidth="1"/>
    <col min="17" max="17" width="14.54296875" style="2" bestFit="1" customWidth="1"/>
    <col min="18" max="18" width="20.90625" style="2" customWidth="1"/>
    <col min="19" max="19" width="14.54296875" style="2" bestFit="1" customWidth="1"/>
    <col min="20" max="20" width="24.26953125" style="2" customWidth="1"/>
    <col min="21" max="28" width="11.453125" style="2" bestFit="1" customWidth="1"/>
    <col min="29" max="29" width="12.453125" style="2" bestFit="1" customWidth="1"/>
    <col min="30" max="16384" width="8.54296875" style="2"/>
  </cols>
  <sheetData>
    <row r="1" spans="1:23" ht="18.5" x14ac:dyDescent="0.45">
      <c r="A1" s="26" t="s">
        <v>87</v>
      </c>
      <c r="C1" s="8"/>
      <c r="D1" s="8"/>
      <c r="E1" s="8"/>
      <c r="F1" s="283" t="s">
        <v>261</v>
      </c>
      <c r="G1" s="293"/>
      <c r="H1" s="293"/>
      <c r="I1" s="293"/>
      <c r="J1" s="293"/>
      <c r="K1" s="293"/>
      <c r="L1" s="8"/>
      <c r="M1" s="8"/>
      <c r="N1" s="8"/>
    </row>
    <row r="2" spans="1:23" ht="21" x14ac:dyDescent="0.5">
      <c r="A2" s="27" t="s">
        <v>97</v>
      </c>
      <c r="C2" s="8"/>
      <c r="D2" s="8"/>
      <c r="E2" s="8"/>
      <c r="F2" s="8"/>
      <c r="G2" s="8"/>
      <c r="H2" s="8"/>
      <c r="I2" s="8"/>
      <c r="J2" s="8"/>
      <c r="K2" s="8"/>
      <c r="L2" s="8"/>
      <c r="M2" s="289"/>
      <c r="N2" s="289"/>
    </row>
    <row r="3" spans="1:23" ht="15.5" x14ac:dyDescent="0.35">
      <c r="A3" s="290" t="s">
        <v>255</v>
      </c>
    </row>
    <row r="6" spans="1:23" x14ac:dyDescent="0.3">
      <c r="C6" s="266" t="s">
        <v>264</v>
      </c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8"/>
    </row>
    <row r="7" spans="1:23" ht="13.5" thickBot="1" x14ac:dyDescent="0.35">
      <c r="B7" s="5" t="s">
        <v>52</v>
      </c>
      <c r="C7" s="291" t="s">
        <v>99</v>
      </c>
      <c r="D7" s="291" t="s">
        <v>100</v>
      </c>
      <c r="E7" s="291" t="s">
        <v>101</v>
      </c>
      <c r="F7" s="291" t="s">
        <v>102</v>
      </c>
      <c r="G7" s="291" t="s">
        <v>103</v>
      </c>
      <c r="H7" s="291" t="s">
        <v>104</v>
      </c>
      <c r="I7" s="291" t="s">
        <v>105</v>
      </c>
      <c r="J7" s="291" t="s">
        <v>106</v>
      </c>
      <c r="K7" s="291" t="s">
        <v>107</v>
      </c>
      <c r="L7" s="291" t="s">
        <v>108</v>
      </c>
      <c r="M7" s="291" t="s">
        <v>109</v>
      </c>
      <c r="N7" s="291" t="s">
        <v>110</v>
      </c>
      <c r="O7" s="291" t="s">
        <v>12</v>
      </c>
      <c r="P7" s="139" t="s">
        <v>129</v>
      </c>
      <c r="Q7" s="138" t="s">
        <v>201</v>
      </c>
      <c r="R7" s="139"/>
    </row>
    <row r="8" spans="1:23" ht="14" thickTop="1" thickBot="1" x14ac:dyDescent="0.35">
      <c r="A8" s="1">
        <v>501</v>
      </c>
      <c r="B8" s="12" t="s">
        <v>27</v>
      </c>
      <c r="C8" s="285" t="s">
        <v>263</v>
      </c>
      <c r="D8" s="285" t="s">
        <v>263</v>
      </c>
      <c r="E8" s="285" t="s">
        <v>263</v>
      </c>
      <c r="F8" s="285" t="s">
        <v>263</v>
      </c>
      <c r="G8" s="285" t="s">
        <v>263</v>
      </c>
      <c r="H8" s="285" t="s">
        <v>263</v>
      </c>
      <c r="I8" s="285" t="s">
        <v>263</v>
      </c>
      <c r="J8" s="285" t="s">
        <v>263</v>
      </c>
      <c r="K8" s="285" t="s">
        <v>263</v>
      </c>
      <c r="L8" s="285" t="s">
        <v>263</v>
      </c>
      <c r="M8" s="285" t="s">
        <v>263</v>
      </c>
      <c r="N8" s="285" t="s">
        <v>263</v>
      </c>
      <c r="O8" s="285" t="s">
        <v>263</v>
      </c>
      <c r="P8" s="141">
        <v>0</v>
      </c>
      <c r="Q8" s="140">
        <v>14682108</v>
      </c>
      <c r="R8" s="141">
        <v>0.15999999828636646</v>
      </c>
    </row>
    <row r="9" spans="1:23" ht="14" thickTop="1" thickBot="1" x14ac:dyDescent="0.35">
      <c r="A9" s="13" t="s">
        <v>62</v>
      </c>
      <c r="B9" s="12" t="s">
        <v>57</v>
      </c>
      <c r="C9" s="285" t="s">
        <v>263</v>
      </c>
      <c r="D9" s="285" t="s">
        <v>263</v>
      </c>
      <c r="E9" s="285" t="s">
        <v>263</v>
      </c>
      <c r="F9" s="285" t="s">
        <v>263</v>
      </c>
      <c r="G9" s="285" t="s">
        <v>263</v>
      </c>
      <c r="H9" s="285" t="s">
        <v>263</v>
      </c>
      <c r="I9" s="285" t="s">
        <v>263</v>
      </c>
      <c r="J9" s="285" t="s">
        <v>263</v>
      </c>
      <c r="K9" s="285" t="s">
        <v>263</v>
      </c>
      <c r="L9" s="285" t="s">
        <v>263</v>
      </c>
      <c r="M9" s="285" t="s">
        <v>263</v>
      </c>
      <c r="N9" s="285" t="s">
        <v>263</v>
      </c>
      <c r="O9" s="285" t="s">
        <v>263</v>
      </c>
      <c r="P9" s="141">
        <v>0</v>
      </c>
      <c r="Q9" s="140">
        <v>100802356</v>
      </c>
      <c r="R9" s="141">
        <v>0.48333333432674408</v>
      </c>
    </row>
    <row r="10" spans="1:23" ht="14" thickTop="1" thickBot="1" x14ac:dyDescent="0.35">
      <c r="A10" s="13" t="s">
        <v>61</v>
      </c>
      <c r="B10" s="12" t="s">
        <v>58</v>
      </c>
      <c r="C10" s="285" t="s">
        <v>263</v>
      </c>
      <c r="D10" s="285" t="s">
        <v>263</v>
      </c>
      <c r="E10" s="285" t="s">
        <v>263</v>
      </c>
      <c r="F10" s="285" t="s">
        <v>263</v>
      </c>
      <c r="G10" s="285" t="s">
        <v>263</v>
      </c>
      <c r="H10" s="285" t="s">
        <v>263</v>
      </c>
      <c r="I10" s="285" t="s">
        <v>263</v>
      </c>
      <c r="J10" s="285" t="s">
        <v>263</v>
      </c>
      <c r="K10" s="285" t="s">
        <v>263</v>
      </c>
      <c r="L10" s="285" t="s">
        <v>263</v>
      </c>
      <c r="M10" s="285" t="s">
        <v>263</v>
      </c>
      <c r="N10" s="285" t="s">
        <v>263</v>
      </c>
      <c r="O10" s="285" t="s">
        <v>263</v>
      </c>
      <c r="P10" s="141">
        <v>0</v>
      </c>
      <c r="Q10" s="140">
        <v>0</v>
      </c>
      <c r="R10" s="172">
        <v>255557066.19999999</v>
      </c>
      <c r="S10" s="170"/>
    </row>
    <row r="11" spans="1:23" ht="14" thickTop="1" thickBot="1" x14ac:dyDescent="0.35">
      <c r="A11" s="1" t="s">
        <v>56</v>
      </c>
      <c r="B11" s="12" t="s">
        <v>59</v>
      </c>
      <c r="C11" s="285" t="s">
        <v>263</v>
      </c>
      <c r="D11" s="285" t="s">
        <v>263</v>
      </c>
      <c r="E11" s="285" t="s">
        <v>263</v>
      </c>
      <c r="F11" s="285" t="s">
        <v>263</v>
      </c>
      <c r="G11" s="285" t="s">
        <v>263</v>
      </c>
      <c r="H11" s="285" t="s">
        <v>263</v>
      </c>
      <c r="I11" s="285" t="s">
        <v>263</v>
      </c>
      <c r="J11" s="285" t="s">
        <v>263</v>
      </c>
      <c r="K11" s="285" t="s">
        <v>263</v>
      </c>
      <c r="L11" s="285" t="s">
        <v>263</v>
      </c>
      <c r="M11" s="285" t="s">
        <v>263</v>
      </c>
      <c r="N11" s="285" t="s">
        <v>263</v>
      </c>
      <c r="O11" s="285" t="s">
        <v>263</v>
      </c>
      <c r="P11" s="141">
        <v>0</v>
      </c>
      <c r="Q11" s="140">
        <v>384395894</v>
      </c>
      <c r="R11" s="173">
        <v>-255557066.37</v>
      </c>
      <c r="S11" s="257">
        <v>-0.17000001668930054</v>
      </c>
      <c r="T11" s="225"/>
      <c r="U11" s="8"/>
      <c r="W11" s="24"/>
    </row>
    <row r="12" spans="1:23" ht="14" thickTop="1" thickBot="1" x14ac:dyDescent="0.35">
      <c r="A12" s="1">
        <v>447</v>
      </c>
      <c r="B12" s="12" t="s">
        <v>60</v>
      </c>
      <c r="C12" s="285" t="s">
        <v>263</v>
      </c>
      <c r="D12" s="285" t="s">
        <v>263</v>
      </c>
      <c r="E12" s="285" t="s">
        <v>263</v>
      </c>
      <c r="F12" s="285" t="s">
        <v>263</v>
      </c>
      <c r="G12" s="285" t="s">
        <v>263</v>
      </c>
      <c r="H12" s="285" t="s">
        <v>263</v>
      </c>
      <c r="I12" s="285" t="s">
        <v>263</v>
      </c>
      <c r="J12" s="285" t="s">
        <v>263</v>
      </c>
      <c r="K12" s="285" t="s">
        <v>263</v>
      </c>
      <c r="L12" s="285" t="s">
        <v>263</v>
      </c>
      <c r="M12" s="285" t="s">
        <v>263</v>
      </c>
      <c r="N12" s="285" t="s">
        <v>263</v>
      </c>
      <c r="O12" s="285" t="s">
        <v>263</v>
      </c>
      <c r="P12" s="141">
        <v>0</v>
      </c>
      <c r="Q12" s="140">
        <v>-116921714</v>
      </c>
      <c r="R12" s="141">
        <v>-0.35458555817604065</v>
      </c>
      <c r="S12" s="8"/>
      <c r="T12" s="12"/>
      <c r="V12" s="8"/>
    </row>
    <row r="13" spans="1:23" ht="14" thickTop="1" thickBot="1" x14ac:dyDescent="0.35">
      <c r="A13" s="1">
        <v>565</v>
      </c>
      <c r="B13" s="12" t="s">
        <v>50</v>
      </c>
      <c r="C13" s="285" t="s">
        <v>263</v>
      </c>
      <c r="D13" s="285" t="s">
        <v>263</v>
      </c>
      <c r="E13" s="285" t="s">
        <v>263</v>
      </c>
      <c r="F13" s="285" t="s">
        <v>263</v>
      </c>
      <c r="G13" s="285" t="s">
        <v>263</v>
      </c>
      <c r="H13" s="285" t="s">
        <v>263</v>
      </c>
      <c r="I13" s="285" t="s">
        <v>263</v>
      </c>
      <c r="J13" s="285" t="s">
        <v>263</v>
      </c>
      <c r="K13" s="285" t="s">
        <v>263</v>
      </c>
      <c r="L13" s="285" t="s">
        <v>263</v>
      </c>
      <c r="M13" s="285" t="s">
        <v>263</v>
      </c>
      <c r="N13" s="285" t="s">
        <v>263</v>
      </c>
      <c r="O13" s="285" t="s">
        <v>263</v>
      </c>
      <c r="P13" s="141">
        <v>0</v>
      </c>
      <c r="Q13" s="140">
        <v>46029238</v>
      </c>
      <c r="R13" s="141">
        <v>0.42999999970197678</v>
      </c>
      <c r="T13" s="8"/>
      <c r="U13" s="8"/>
    </row>
    <row r="14" spans="1:23" ht="14" thickTop="1" thickBot="1" x14ac:dyDescent="0.35">
      <c r="A14" s="1">
        <v>55700003</v>
      </c>
      <c r="B14" s="12" t="s">
        <v>44</v>
      </c>
      <c r="C14" s="285" t="s">
        <v>263</v>
      </c>
      <c r="D14" s="285" t="s">
        <v>263</v>
      </c>
      <c r="E14" s="285" t="s">
        <v>263</v>
      </c>
      <c r="F14" s="285" t="s">
        <v>263</v>
      </c>
      <c r="G14" s="285" t="s">
        <v>263</v>
      </c>
      <c r="H14" s="285" t="s">
        <v>263</v>
      </c>
      <c r="I14" s="285" t="s">
        <v>263</v>
      </c>
      <c r="J14" s="285" t="s">
        <v>263</v>
      </c>
      <c r="K14" s="285" t="s">
        <v>263</v>
      </c>
      <c r="L14" s="285" t="s">
        <v>263</v>
      </c>
      <c r="M14" s="285" t="s">
        <v>263</v>
      </c>
      <c r="N14" s="285" t="s">
        <v>263</v>
      </c>
      <c r="O14" s="285" t="s">
        <v>263</v>
      </c>
      <c r="P14" s="139"/>
      <c r="Q14" s="140">
        <v>134747</v>
      </c>
      <c r="R14" s="141">
        <v>0</v>
      </c>
      <c r="T14" s="8"/>
    </row>
    <row r="15" spans="1:23" ht="14" thickTop="1" thickBot="1" x14ac:dyDescent="0.35">
      <c r="A15" s="1">
        <v>40810005</v>
      </c>
      <c r="B15" s="12" t="s">
        <v>45</v>
      </c>
      <c r="C15" s="285" t="s">
        <v>263</v>
      </c>
      <c r="D15" s="285" t="s">
        <v>263</v>
      </c>
      <c r="E15" s="285" t="s">
        <v>263</v>
      </c>
      <c r="F15" s="285" t="s">
        <v>263</v>
      </c>
      <c r="G15" s="285" t="s">
        <v>263</v>
      </c>
      <c r="H15" s="285" t="s">
        <v>263</v>
      </c>
      <c r="I15" s="285" t="s">
        <v>263</v>
      </c>
      <c r="J15" s="285" t="s">
        <v>263</v>
      </c>
      <c r="K15" s="285" t="s">
        <v>263</v>
      </c>
      <c r="L15" s="285" t="s">
        <v>263</v>
      </c>
      <c r="M15" s="285" t="s">
        <v>263</v>
      </c>
      <c r="N15" s="285" t="s">
        <v>263</v>
      </c>
      <c r="O15" s="285" t="s">
        <v>263</v>
      </c>
      <c r="P15" s="139"/>
      <c r="Q15" s="140">
        <v>0</v>
      </c>
      <c r="R15" s="141">
        <v>0</v>
      </c>
      <c r="T15" s="36"/>
    </row>
    <row r="16" spans="1:23" ht="14" thickTop="1" thickBot="1" x14ac:dyDescent="0.35">
      <c r="B16" s="12" t="s">
        <v>46</v>
      </c>
      <c r="C16" s="285" t="s">
        <v>263</v>
      </c>
      <c r="D16" s="285" t="s">
        <v>263</v>
      </c>
      <c r="E16" s="285" t="s">
        <v>263</v>
      </c>
      <c r="F16" s="285" t="s">
        <v>263</v>
      </c>
      <c r="G16" s="285" t="s">
        <v>263</v>
      </c>
      <c r="H16" s="285" t="s">
        <v>263</v>
      </c>
      <c r="I16" s="285" t="s">
        <v>263</v>
      </c>
      <c r="J16" s="285" t="s">
        <v>263</v>
      </c>
      <c r="K16" s="285" t="s">
        <v>263</v>
      </c>
      <c r="L16" s="285" t="s">
        <v>263</v>
      </c>
      <c r="M16" s="285" t="s">
        <v>263</v>
      </c>
      <c r="N16" s="285" t="s">
        <v>263</v>
      </c>
      <c r="O16" s="285" t="s">
        <v>263</v>
      </c>
      <c r="P16" s="139"/>
      <c r="Q16" s="140">
        <v>1020334.6000000001</v>
      </c>
      <c r="R16" s="141">
        <v>0</v>
      </c>
      <c r="T16" s="103"/>
    </row>
    <row r="17" spans="1:30" ht="14" thickTop="1" thickBot="1" x14ac:dyDescent="0.35">
      <c r="B17" s="12" t="s">
        <v>47</v>
      </c>
      <c r="C17" s="285" t="s">
        <v>263</v>
      </c>
      <c r="D17" s="285" t="s">
        <v>263</v>
      </c>
      <c r="E17" s="285" t="s">
        <v>263</v>
      </c>
      <c r="F17" s="285" t="s">
        <v>263</v>
      </c>
      <c r="G17" s="285" t="s">
        <v>263</v>
      </c>
      <c r="H17" s="285" t="s">
        <v>263</v>
      </c>
      <c r="I17" s="285" t="s">
        <v>263</v>
      </c>
      <c r="J17" s="285" t="s">
        <v>263</v>
      </c>
      <c r="K17" s="285" t="s">
        <v>263</v>
      </c>
      <c r="L17" s="285" t="s">
        <v>263</v>
      </c>
      <c r="M17" s="285" t="s">
        <v>263</v>
      </c>
      <c r="N17" s="285" t="s">
        <v>263</v>
      </c>
      <c r="O17" s="285" t="s">
        <v>263</v>
      </c>
      <c r="P17" s="139"/>
      <c r="Q17" s="140">
        <v>0</v>
      </c>
      <c r="R17" s="141">
        <v>0</v>
      </c>
    </row>
    <row r="18" spans="1:30" s="3" customFormat="1" ht="14" thickTop="1" thickBot="1" x14ac:dyDescent="0.35">
      <c r="A18" s="4"/>
      <c r="B18" s="5" t="s">
        <v>12</v>
      </c>
      <c r="C18" s="285" t="s">
        <v>263</v>
      </c>
      <c r="D18" s="285" t="s">
        <v>263</v>
      </c>
      <c r="E18" s="285" t="s">
        <v>263</v>
      </c>
      <c r="F18" s="285" t="s">
        <v>263</v>
      </c>
      <c r="G18" s="285" t="s">
        <v>263</v>
      </c>
      <c r="H18" s="285" t="s">
        <v>263</v>
      </c>
      <c r="I18" s="285" t="s">
        <v>263</v>
      </c>
      <c r="J18" s="285" t="s">
        <v>263</v>
      </c>
      <c r="K18" s="285" t="s">
        <v>263</v>
      </c>
      <c r="L18" s="285" t="s">
        <v>263</v>
      </c>
      <c r="M18" s="285" t="s">
        <v>263</v>
      </c>
      <c r="N18" s="285" t="s">
        <v>263</v>
      </c>
      <c r="O18" s="285" t="s">
        <v>263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1:30" s="3" customFormat="1" ht="13.5" thickTop="1" x14ac:dyDescent="0.3">
      <c r="A19" s="4"/>
      <c r="B19" s="5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292"/>
      <c r="R19" s="40"/>
      <c r="S19" s="143"/>
    </row>
    <row r="20" spans="1:30" x14ac:dyDescent="0.3"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</row>
    <row r="21" spans="1:30" x14ac:dyDescent="0.3">
      <c r="C21" s="266" t="s">
        <v>65</v>
      </c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68"/>
    </row>
    <row r="22" spans="1:30" ht="13.5" thickBot="1" x14ac:dyDescent="0.35">
      <c r="B22" s="5" t="s">
        <v>52</v>
      </c>
      <c r="C22" s="291" t="s">
        <v>99</v>
      </c>
      <c r="D22" s="291" t="s">
        <v>100</v>
      </c>
      <c r="E22" s="291" t="s">
        <v>101</v>
      </c>
      <c r="F22" s="291" t="s">
        <v>102</v>
      </c>
      <c r="G22" s="291" t="s">
        <v>103</v>
      </c>
      <c r="H22" s="291" t="s">
        <v>104</v>
      </c>
      <c r="I22" s="291" t="s">
        <v>105</v>
      </c>
      <c r="J22" s="291" t="s">
        <v>106</v>
      </c>
      <c r="K22" s="291" t="s">
        <v>107</v>
      </c>
      <c r="L22" s="291" t="s">
        <v>108</v>
      </c>
      <c r="M22" s="291" t="s">
        <v>109</v>
      </c>
      <c r="N22" s="291" t="s">
        <v>110</v>
      </c>
      <c r="O22" s="291" t="s">
        <v>12</v>
      </c>
    </row>
    <row r="23" spans="1:30" ht="14" thickTop="1" thickBot="1" x14ac:dyDescent="0.35">
      <c r="A23" s="1">
        <v>501</v>
      </c>
      <c r="B23" s="1" t="s">
        <v>27</v>
      </c>
      <c r="C23" s="285" t="s">
        <v>263</v>
      </c>
      <c r="D23" s="285" t="s">
        <v>263</v>
      </c>
      <c r="E23" s="285" t="s">
        <v>263</v>
      </c>
      <c r="F23" s="285" t="s">
        <v>263</v>
      </c>
      <c r="G23" s="285" t="s">
        <v>263</v>
      </c>
      <c r="H23" s="285" t="s">
        <v>263</v>
      </c>
      <c r="I23" s="285" t="s">
        <v>263</v>
      </c>
      <c r="J23" s="285" t="s">
        <v>263</v>
      </c>
      <c r="K23" s="285" t="s">
        <v>263</v>
      </c>
      <c r="L23" s="285" t="s">
        <v>263</v>
      </c>
      <c r="M23" s="285" t="s">
        <v>263</v>
      </c>
      <c r="N23" s="285" t="s">
        <v>263</v>
      </c>
      <c r="O23" s="285" t="s">
        <v>263</v>
      </c>
      <c r="R23" s="8"/>
    </row>
    <row r="24" spans="1:30" ht="14" thickTop="1" thickBot="1" x14ac:dyDescent="0.35">
      <c r="A24" s="13" t="s">
        <v>62</v>
      </c>
      <c r="B24" s="1" t="s">
        <v>57</v>
      </c>
      <c r="C24" s="285" t="s">
        <v>263</v>
      </c>
      <c r="D24" s="285" t="s">
        <v>263</v>
      </c>
      <c r="E24" s="285" t="s">
        <v>263</v>
      </c>
      <c r="F24" s="285" t="s">
        <v>263</v>
      </c>
      <c r="G24" s="285" t="s">
        <v>263</v>
      </c>
      <c r="H24" s="285" t="s">
        <v>263</v>
      </c>
      <c r="I24" s="285" t="s">
        <v>263</v>
      </c>
      <c r="J24" s="285" t="s">
        <v>263</v>
      </c>
      <c r="K24" s="285" t="s">
        <v>263</v>
      </c>
      <c r="L24" s="285" t="s">
        <v>263</v>
      </c>
      <c r="M24" s="285" t="s">
        <v>263</v>
      </c>
      <c r="N24" s="285" t="s">
        <v>263</v>
      </c>
      <c r="O24" s="285" t="s">
        <v>263</v>
      </c>
      <c r="R24" s="8"/>
    </row>
    <row r="25" spans="1:30" ht="14" thickTop="1" thickBot="1" x14ac:dyDescent="0.35">
      <c r="A25" s="13" t="s">
        <v>61</v>
      </c>
      <c r="B25" s="1" t="s">
        <v>58</v>
      </c>
      <c r="C25" s="285" t="s">
        <v>263</v>
      </c>
      <c r="D25" s="285" t="s">
        <v>263</v>
      </c>
      <c r="E25" s="285" t="s">
        <v>263</v>
      </c>
      <c r="F25" s="285" t="s">
        <v>263</v>
      </c>
      <c r="G25" s="285" t="s">
        <v>263</v>
      </c>
      <c r="H25" s="285" t="s">
        <v>263</v>
      </c>
      <c r="I25" s="285" t="s">
        <v>263</v>
      </c>
      <c r="J25" s="285" t="s">
        <v>263</v>
      </c>
      <c r="K25" s="285" t="s">
        <v>263</v>
      </c>
      <c r="L25" s="285" t="s">
        <v>263</v>
      </c>
      <c r="M25" s="285" t="s">
        <v>263</v>
      </c>
      <c r="N25" s="285" t="s">
        <v>263</v>
      </c>
      <c r="O25" s="285" t="s">
        <v>263</v>
      </c>
      <c r="R25" s="8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</row>
    <row r="26" spans="1:30" ht="14" thickTop="1" thickBot="1" x14ac:dyDescent="0.35">
      <c r="A26" s="1" t="s">
        <v>56</v>
      </c>
      <c r="B26" s="1" t="s">
        <v>59</v>
      </c>
      <c r="C26" s="285" t="s">
        <v>263</v>
      </c>
      <c r="D26" s="285" t="s">
        <v>263</v>
      </c>
      <c r="E26" s="285" t="s">
        <v>263</v>
      </c>
      <c r="F26" s="285" t="s">
        <v>263</v>
      </c>
      <c r="G26" s="285" t="s">
        <v>263</v>
      </c>
      <c r="H26" s="285" t="s">
        <v>263</v>
      </c>
      <c r="I26" s="285" t="s">
        <v>263</v>
      </c>
      <c r="J26" s="285" t="s">
        <v>263</v>
      </c>
      <c r="K26" s="285" t="s">
        <v>263</v>
      </c>
      <c r="L26" s="285" t="s">
        <v>263</v>
      </c>
      <c r="M26" s="285" t="s">
        <v>263</v>
      </c>
      <c r="N26" s="285" t="s">
        <v>263</v>
      </c>
      <c r="O26" s="285" t="s">
        <v>263</v>
      </c>
      <c r="R26" s="8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</row>
    <row r="27" spans="1:30" ht="14" thickTop="1" thickBot="1" x14ac:dyDescent="0.35">
      <c r="A27" s="1">
        <v>447</v>
      </c>
      <c r="B27" s="1" t="s">
        <v>60</v>
      </c>
      <c r="C27" s="285" t="s">
        <v>263</v>
      </c>
      <c r="D27" s="285" t="s">
        <v>263</v>
      </c>
      <c r="E27" s="285" t="s">
        <v>263</v>
      </c>
      <c r="F27" s="285" t="s">
        <v>263</v>
      </c>
      <c r="G27" s="285" t="s">
        <v>263</v>
      </c>
      <c r="H27" s="285" t="s">
        <v>263</v>
      </c>
      <c r="I27" s="285" t="s">
        <v>263</v>
      </c>
      <c r="J27" s="285" t="s">
        <v>263</v>
      </c>
      <c r="K27" s="285" t="s">
        <v>263</v>
      </c>
      <c r="L27" s="285" t="s">
        <v>263</v>
      </c>
      <c r="M27" s="285" t="s">
        <v>263</v>
      </c>
      <c r="N27" s="285" t="s">
        <v>263</v>
      </c>
      <c r="O27" s="285" t="s">
        <v>263</v>
      </c>
      <c r="R27" s="8"/>
      <c r="S27" s="8"/>
    </row>
    <row r="28" spans="1:30" ht="14" thickTop="1" thickBot="1" x14ac:dyDescent="0.35">
      <c r="A28" s="1">
        <v>565</v>
      </c>
      <c r="B28" s="1" t="s">
        <v>50</v>
      </c>
      <c r="C28" s="285" t="s">
        <v>263</v>
      </c>
      <c r="D28" s="285" t="s">
        <v>263</v>
      </c>
      <c r="E28" s="285" t="s">
        <v>263</v>
      </c>
      <c r="F28" s="285" t="s">
        <v>263</v>
      </c>
      <c r="G28" s="285" t="s">
        <v>263</v>
      </c>
      <c r="H28" s="285" t="s">
        <v>263</v>
      </c>
      <c r="I28" s="285" t="s">
        <v>263</v>
      </c>
      <c r="J28" s="285" t="s">
        <v>263</v>
      </c>
      <c r="K28" s="285" t="s">
        <v>263</v>
      </c>
      <c r="L28" s="285" t="s">
        <v>263</v>
      </c>
      <c r="M28" s="285" t="s">
        <v>263</v>
      </c>
      <c r="N28" s="285" t="s">
        <v>263</v>
      </c>
      <c r="O28" s="285" t="s">
        <v>263</v>
      </c>
      <c r="P28" s="8"/>
      <c r="R28" s="8"/>
      <c r="S28" s="8"/>
    </row>
    <row r="29" spans="1:30" ht="14" thickTop="1" thickBot="1" x14ac:dyDescent="0.35">
      <c r="A29" s="67">
        <v>55700003</v>
      </c>
      <c r="B29" s="1" t="s">
        <v>44</v>
      </c>
      <c r="C29" s="285" t="s">
        <v>263</v>
      </c>
      <c r="D29" s="285" t="s">
        <v>263</v>
      </c>
      <c r="E29" s="285" t="s">
        <v>263</v>
      </c>
      <c r="F29" s="285" t="s">
        <v>263</v>
      </c>
      <c r="G29" s="285" t="s">
        <v>263</v>
      </c>
      <c r="H29" s="285" t="s">
        <v>263</v>
      </c>
      <c r="I29" s="285" t="s">
        <v>263</v>
      </c>
      <c r="J29" s="285" t="s">
        <v>263</v>
      </c>
      <c r="K29" s="285" t="s">
        <v>263</v>
      </c>
      <c r="L29" s="285" t="s">
        <v>263</v>
      </c>
      <c r="M29" s="285" t="s">
        <v>263</v>
      </c>
      <c r="N29" s="285" t="s">
        <v>263</v>
      </c>
      <c r="O29" s="285" t="s">
        <v>263</v>
      </c>
      <c r="R29" s="8"/>
      <c r="S29" s="8"/>
    </row>
    <row r="30" spans="1:30" ht="14" thickTop="1" thickBot="1" x14ac:dyDescent="0.35">
      <c r="A30" s="1">
        <v>40810005</v>
      </c>
      <c r="B30" s="1" t="s">
        <v>45</v>
      </c>
      <c r="C30" s="285" t="s">
        <v>263</v>
      </c>
      <c r="D30" s="285" t="s">
        <v>263</v>
      </c>
      <c r="E30" s="285" t="s">
        <v>263</v>
      </c>
      <c r="F30" s="285" t="s">
        <v>263</v>
      </c>
      <c r="G30" s="285" t="s">
        <v>263</v>
      </c>
      <c r="H30" s="285" t="s">
        <v>263</v>
      </c>
      <c r="I30" s="285" t="s">
        <v>263</v>
      </c>
      <c r="J30" s="285" t="s">
        <v>263</v>
      </c>
      <c r="K30" s="285" t="s">
        <v>263</v>
      </c>
      <c r="L30" s="285" t="s">
        <v>263</v>
      </c>
      <c r="M30" s="285" t="s">
        <v>263</v>
      </c>
      <c r="N30" s="285" t="s">
        <v>263</v>
      </c>
      <c r="O30" s="285" t="s">
        <v>263</v>
      </c>
      <c r="R30" s="8"/>
      <c r="S30" s="8"/>
    </row>
    <row r="31" spans="1:30" ht="14" thickTop="1" thickBot="1" x14ac:dyDescent="0.35">
      <c r="B31" s="1" t="s">
        <v>46</v>
      </c>
      <c r="C31" s="285" t="s">
        <v>263</v>
      </c>
      <c r="D31" s="285" t="s">
        <v>263</v>
      </c>
      <c r="E31" s="285" t="s">
        <v>263</v>
      </c>
      <c r="F31" s="285" t="s">
        <v>263</v>
      </c>
      <c r="G31" s="285" t="s">
        <v>263</v>
      </c>
      <c r="H31" s="285" t="s">
        <v>263</v>
      </c>
      <c r="I31" s="285" t="s">
        <v>263</v>
      </c>
      <c r="J31" s="285" t="s">
        <v>263</v>
      </c>
      <c r="K31" s="285" t="s">
        <v>263</v>
      </c>
      <c r="L31" s="285" t="s">
        <v>263</v>
      </c>
      <c r="M31" s="285" t="s">
        <v>263</v>
      </c>
      <c r="N31" s="285" t="s">
        <v>263</v>
      </c>
      <c r="O31" s="285" t="s">
        <v>263</v>
      </c>
      <c r="R31" s="8"/>
    </row>
    <row r="32" spans="1:30" ht="14" thickTop="1" thickBot="1" x14ac:dyDescent="0.35">
      <c r="B32" s="1" t="s">
        <v>47</v>
      </c>
      <c r="C32" s="285" t="s">
        <v>263</v>
      </c>
      <c r="D32" s="285" t="s">
        <v>263</v>
      </c>
      <c r="E32" s="285" t="s">
        <v>263</v>
      </c>
      <c r="F32" s="285" t="s">
        <v>263</v>
      </c>
      <c r="G32" s="285" t="s">
        <v>263</v>
      </c>
      <c r="H32" s="285" t="s">
        <v>263</v>
      </c>
      <c r="I32" s="285" t="s">
        <v>263</v>
      </c>
      <c r="J32" s="285" t="s">
        <v>263</v>
      </c>
      <c r="K32" s="285" t="s">
        <v>263</v>
      </c>
      <c r="L32" s="285" t="s">
        <v>263</v>
      </c>
      <c r="M32" s="285" t="s">
        <v>263</v>
      </c>
      <c r="N32" s="285" t="s">
        <v>263</v>
      </c>
      <c r="O32" s="285" t="s">
        <v>263</v>
      </c>
      <c r="R32" s="8"/>
    </row>
    <row r="33" spans="1:18" ht="14" thickTop="1" thickBot="1" x14ac:dyDescent="0.35">
      <c r="B33" s="1" t="s">
        <v>250</v>
      </c>
      <c r="C33" s="285" t="s">
        <v>263</v>
      </c>
      <c r="D33" s="285" t="s">
        <v>263</v>
      </c>
      <c r="E33" s="285" t="s">
        <v>263</v>
      </c>
      <c r="F33" s="285" t="s">
        <v>263</v>
      </c>
      <c r="G33" s="285" t="s">
        <v>263</v>
      </c>
      <c r="H33" s="285" t="s">
        <v>263</v>
      </c>
      <c r="I33" s="285" t="s">
        <v>263</v>
      </c>
      <c r="J33" s="285" t="s">
        <v>263</v>
      </c>
      <c r="K33" s="285" t="s">
        <v>263</v>
      </c>
      <c r="L33" s="285" t="s">
        <v>263</v>
      </c>
      <c r="M33" s="285" t="s">
        <v>263</v>
      </c>
      <c r="N33" s="285" t="s">
        <v>263</v>
      </c>
      <c r="O33" s="285" t="s">
        <v>263</v>
      </c>
      <c r="R33" s="8"/>
    </row>
    <row r="34" spans="1:18" ht="14" thickTop="1" thickBot="1" x14ac:dyDescent="0.35">
      <c r="B34" s="1" t="s">
        <v>251</v>
      </c>
      <c r="C34" s="285" t="s">
        <v>263</v>
      </c>
      <c r="D34" s="285" t="s">
        <v>263</v>
      </c>
      <c r="E34" s="285" t="s">
        <v>263</v>
      </c>
      <c r="F34" s="285" t="s">
        <v>263</v>
      </c>
      <c r="G34" s="285" t="s">
        <v>263</v>
      </c>
      <c r="H34" s="285" t="s">
        <v>263</v>
      </c>
      <c r="I34" s="285" t="s">
        <v>263</v>
      </c>
      <c r="J34" s="285" t="s">
        <v>263</v>
      </c>
      <c r="K34" s="285" t="s">
        <v>263</v>
      </c>
      <c r="L34" s="285" t="s">
        <v>263</v>
      </c>
      <c r="M34" s="285" t="s">
        <v>263</v>
      </c>
      <c r="N34" s="285" t="s">
        <v>263</v>
      </c>
      <c r="O34" s="285" t="s">
        <v>263</v>
      </c>
      <c r="R34" s="8"/>
    </row>
    <row r="35" spans="1:18" ht="14" thickTop="1" thickBot="1" x14ac:dyDescent="0.35">
      <c r="B35" s="1" t="s">
        <v>252</v>
      </c>
      <c r="C35" s="285" t="s">
        <v>263</v>
      </c>
      <c r="D35" s="285" t="s">
        <v>263</v>
      </c>
      <c r="E35" s="285" t="s">
        <v>263</v>
      </c>
      <c r="F35" s="285" t="s">
        <v>263</v>
      </c>
      <c r="G35" s="285" t="s">
        <v>263</v>
      </c>
      <c r="H35" s="285" t="s">
        <v>263</v>
      </c>
      <c r="I35" s="285" t="s">
        <v>263</v>
      </c>
      <c r="J35" s="285" t="s">
        <v>263</v>
      </c>
      <c r="K35" s="285" t="s">
        <v>263</v>
      </c>
      <c r="L35" s="285" t="s">
        <v>263</v>
      </c>
      <c r="M35" s="285" t="s">
        <v>263</v>
      </c>
      <c r="N35" s="285" t="s">
        <v>263</v>
      </c>
      <c r="O35" s="285" t="s">
        <v>263</v>
      </c>
      <c r="R35" s="8"/>
    </row>
    <row r="36" spans="1:18" ht="14" thickTop="1" thickBot="1" x14ac:dyDescent="0.35">
      <c r="B36" s="1" t="s">
        <v>253</v>
      </c>
      <c r="C36" s="285" t="s">
        <v>263</v>
      </c>
      <c r="D36" s="285" t="s">
        <v>263</v>
      </c>
      <c r="E36" s="285" t="s">
        <v>263</v>
      </c>
      <c r="F36" s="285" t="s">
        <v>263</v>
      </c>
      <c r="G36" s="285" t="s">
        <v>263</v>
      </c>
      <c r="H36" s="285" t="s">
        <v>263</v>
      </c>
      <c r="I36" s="285" t="s">
        <v>263</v>
      </c>
      <c r="J36" s="285" t="s">
        <v>263</v>
      </c>
      <c r="K36" s="285" t="s">
        <v>263</v>
      </c>
      <c r="L36" s="285" t="s">
        <v>263</v>
      </c>
      <c r="M36" s="285" t="s">
        <v>263</v>
      </c>
      <c r="N36" s="285" t="s">
        <v>263</v>
      </c>
      <c r="O36" s="285" t="s">
        <v>263</v>
      </c>
      <c r="R36" s="8"/>
    </row>
    <row r="37" spans="1:18" ht="14" thickTop="1" thickBot="1" x14ac:dyDescent="0.35">
      <c r="B37" s="1" t="s">
        <v>254</v>
      </c>
      <c r="C37" s="285" t="s">
        <v>263</v>
      </c>
      <c r="D37" s="285" t="s">
        <v>263</v>
      </c>
      <c r="E37" s="285" t="s">
        <v>263</v>
      </c>
      <c r="F37" s="285" t="s">
        <v>263</v>
      </c>
      <c r="G37" s="285" t="s">
        <v>263</v>
      </c>
      <c r="H37" s="285" t="s">
        <v>263</v>
      </c>
      <c r="I37" s="285" t="s">
        <v>263</v>
      </c>
      <c r="J37" s="285" t="s">
        <v>263</v>
      </c>
      <c r="K37" s="285" t="s">
        <v>263</v>
      </c>
      <c r="L37" s="285" t="s">
        <v>263</v>
      </c>
      <c r="M37" s="285" t="s">
        <v>263</v>
      </c>
      <c r="N37" s="285" t="s">
        <v>263</v>
      </c>
      <c r="O37" s="285" t="s">
        <v>263</v>
      </c>
      <c r="R37" s="8"/>
    </row>
    <row r="38" spans="1:18" ht="14" thickTop="1" thickBot="1" x14ac:dyDescent="0.35">
      <c r="A38" s="4"/>
      <c r="B38" s="5" t="s">
        <v>12</v>
      </c>
      <c r="C38" s="285" t="s">
        <v>263</v>
      </c>
      <c r="D38" s="285" t="s">
        <v>263</v>
      </c>
      <c r="E38" s="285" t="s">
        <v>263</v>
      </c>
      <c r="F38" s="285" t="s">
        <v>263</v>
      </c>
      <c r="G38" s="285" t="s">
        <v>263</v>
      </c>
      <c r="H38" s="285" t="s">
        <v>263</v>
      </c>
      <c r="I38" s="285" t="s">
        <v>263</v>
      </c>
      <c r="J38" s="285" t="s">
        <v>263</v>
      </c>
      <c r="K38" s="285" t="s">
        <v>263</v>
      </c>
      <c r="L38" s="285" t="s">
        <v>263</v>
      </c>
      <c r="M38" s="285" t="s">
        <v>263</v>
      </c>
      <c r="N38" s="285" t="s">
        <v>263</v>
      </c>
      <c r="O38" s="285" t="s">
        <v>263</v>
      </c>
    </row>
    <row r="39" spans="1:18" ht="13.5" thickTop="1" x14ac:dyDescent="0.3">
      <c r="A39" s="4"/>
      <c r="B39" s="5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</row>
    <row r="41" spans="1:18" ht="13.5" thickBot="1" x14ac:dyDescent="0.35">
      <c r="B41" s="5" t="s">
        <v>127</v>
      </c>
      <c r="C41" s="291" t="s">
        <v>99</v>
      </c>
      <c r="D41" s="291" t="s">
        <v>100</v>
      </c>
      <c r="E41" s="291" t="s">
        <v>101</v>
      </c>
      <c r="F41" s="291" t="s">
        <v>102</v>
      </c>
      <c r="G41" s="291" t="s">
        <v>103</v>
      </c>
      <c r="H41" s="291" t="s">
        <v>104</v>
      </c>
      <c r="I41" s="291" t="s">
        <v>105</v>
      </c>
      <c r="J41" s="291" t="s">
        <v>106</v>
      </c>
      <c r="K41" s="291" t="s">
        <v>107</v>
      </c>
      <c r="L41" s="291" t="s">
        <v>108</v>
      </c>
      <c r="M41" s="291" t="s">
        <v>109</v>
      </c>
      <c r="N41" s="291" t="s">
        <v>110</v>
      </c>
      <c r="O41" s="291" t="s">
        <v>12</v>
      </c>
    </row>
    <row r="42" spans="1:18" ht="14" thickTop="1" thickBot="1" x14ac:dyDescent="0.35">
      <c r="A42" s="1">
        <v>501</v>
      </c>
      <c r="B42" s="1" t="s">
        <v>27</v>
      </c>
      <c r="C42" s="285" t="s">
        <v>263</v>
      </c>
      <c r="D42" s="285" t="s">
        <v>263</v>
      </c>
      <c r="E42" s="285" t="s">
        <v>263</v>
      </c>
      <c r="F42" s="285" t="s">
        <v>263</v>
      </c>
      <c r="G42" s="285" t="s">
        <v>263</v>
      </c>
      <c r="H42" s="285" t="s">
        <v>263</v>
      </c>
      <c r="I42" s="285" t="s">
        <v>263</v>
      </c>
      <c r="J42" s="285" t="s">
        <v>263</v>
      </c>
      <c r="K42" s="285" t="s">
        <v>263</v>
      </c>
      <c r="L42" s="285" t="s">
        <v>263</v>
      </c>
      <c r="M42" s="285" t="s">
        <v>263</v>
      </c>
      <c r="N42" s="285" t="s">
        <v>263</v>
      </c>
      <c r="O42" s="285" t="s">
        <v>263</v>
      </c>
    </row>
    <row r="43" spans="1:18" ht="14" thickTop="1" thickBot="1" x14ac:dyDescent="0.35">
      <c r="A43" s="1" t="s">
        <v>62</v>
      </c>
      <c r="B43" s="1" t="s">
        <v>57</v>
      </c>
      <c r="C43" s="285" t="s">
        <v>263</v>
      </c>
      <c r="D43" s="285" t="s">
        <v>263</v>
      </c>
      <c r="E43" s="285" t="s">
        <v>263</v>
      </c>
      <c r="F43" s="285" t="s">
        <v>263</v>
      </c>
      <c r="G43" s="285" t="s">
        <v>263</v>
      </c>
      <c r="H43" s="285" t="s">
        <v>263</v>
      </c>
      <c r="I43" s="285" t="s">
        <v>263</v>
      </c>
      <c r="J43" s="285" t="s">
        <v>263</v>
      </c>
      <c r="K43" s="285" t="s">
        <v>263</v>
      </c>
      <c r="L43" s="285" t="s">
        <v>263</v>
      </c>
      <c r="M43" s="285" t="s">
        <v>263</v>
      </c>
      <c r="N43" s="285" t="s">
        <v>263</v>
      </c>
      <c r="O43" s="285" t="s">
        <v>263</v>
      </c>
    </row>
    <row r="44" spans="1:18" ht="14" thickTop="1" thickBot="1" x14ac:dyDescent="0.35">
      <c r="A44" s="1" t="s">
        <v>61</v>
      </c>
      <c r="B44" s="1" t="s">
        <v>58</v>
      </c>
      <c r="C44" s="285" t="s">
        <v>263</v>
      </c>
      <c r="D44" s="285" t="s">
        <v>263</v>
      </c>
      <c r="E44" s="285" t="s">
        <v>263</v>
      </c>
      <c r="F44" s="285" t="s">
        <v>263</v>
      </c>
      <c r="G44" s="285" t="s">
        <v>263</v>
      </c>
      <c r="H44" s="285" t="s">
        <v>263</v>
      </c>
      <c r="I44" s="285" t="s">
        <v>263</v>
      </c>
      <c r="J44" s="285" t="s">
        <v>263</v>
      </c>
      <c r="K44" s="285" t="s">
        <v>263</v>
      </c>
      <c r="L44" s="285" t="s">
        <v>263</v>
      </c>
      <c r="M44" s="285" t="s">
        <v>263</v>
      </c>
      <c r="N44" s="285" t="s">
        <v>263</v>
      </c>
      <c r="O44" s="285" t="s">
        <v>263</v>
      </c>
    </row>
    <row r="45" spans="1:18" ht="14" thickTop="1" thickBot="1" x14ac:dyDescent="0.35">
      <c r="A45" s="1" t="s">
        <v>56</v>
      </c>
      <c r="B45" s="1" t="s">
        <v>59</v>
      </c>
      <c r="C45" s="285" t="s">
        <v>263</v>
      </c>
      <c r="D45" s="285" t="s">
        <v>263</v>
      </c>
      <c r="E45" s="285" t="s">
        <v>263</v>
      </c>
      <c r="F45" s="285" t="s">
        <v>263</v>
      </c>
      <c r="G45" s="285" t="s">
        <v>263</v>
      </c>
      <c r="H45" s="285" t="s">
        <v>263</v>
      </c>
      <c r="I45" s="285" t="s">
        <v>263</v>
      </c>
      <c r="J45" s="285" t="s">
        <v>263</v>
      </c>
      <c r="K45" s="285" t="s">
        <v>263</v>
      </c>
      <c r="L45" s="285" t="s">
        <v>263</v>
      </c>
      <c r="M45" s="285" t="s">
        <v>263</v>
      </c>
      <c r="N45" s="285" t="s">
        <v>263</v>
      </c>
      <c r="O45" s="285" t="s">
        <v>263</v>
      </c>
    </row>
    <row r="46" spans="1:18" ht="14" thickTop="1" thickBot="1" x14ac:dyDescent="0.35">
      <c r="A46" s="1">
        <v>447</v>
      </c>
      <c r="B46" s="1" t="s">
        <v>60</v>
      </c>
      <c r="C46" s="285" t="s">
        <v>263</v>
      </c>
      <c r="D46" s="285" t="s">
        <v>263</v>
      </c>
      <c r="E46" s="285" t="s">
        <v>263</v>
      </c>
      <c r="F46" s="285" t="s">
        <v>263</v>
      </c>
      <c r="G46" s="285" t="s">
        <v>263</v>
      </c>
      <c r="H46" s="285" t="s">
        <v>263</v>
      </c>
      <c r="I46" s="285" t="s">
        <v>263</v>
      </c>
      <c r="J46" s="285" t="s">
        <v>263</v>
      </c>
      <c r="K46" s="285" t="s">
        <v>263</v>
      </c>
      <c r="L46" s="285" t="s">
        <v>263</v>
      </c>
      <c r="M46" s="285" t="s">
        <v>263</v>
      </c>
      <c r="N46" s="285" t="s">
        <v>263</v>
      </c>
      <c r="O46" s="285" t="s">
        <v>263</v>
      </c>
    </row>
    <row r="47" spans="1:18" ht="14" thickTop="1" thickBot="1" x14ac:dyDescent="0.35">
      <c r="A47" s="1">
        <v>565</v>
      </c>
      <c r="B47" s="1" t="s">
        <v>50</v>
      </c>
      <c r="C47" s="285" t="s">
        <v>263</v>
      </c>
      <c r="D47" s="285" t="s">
        <v>263</v>
      </c>
      <c r="E47" s="285" t="s">
        <v>263</v>
      </c>
      <c r="F47" s="285" t="s">
        <v>263</v>
      </c>
      <c r="G47" s="285" t="s">
        <v>263</v>
      </c>
      <c r="H47" s="285" t="s">
        <v>263</v>
      </c>
      <c r="I47" s="285" t="s">
        <v>263</v>
      </c>
      <c r="J47" s="285" t="s">
        <v>263</v>
      </c>
      <c r="K47" s="285" t="s">
        <v>263</v>
      </c>
      <c r="L47" s="285" t="s">
        <v>263</v>
      </c>
      <c r="M47" s="285" t="s">
        <v>263</v>
      </c>
      <c r="N47" s="285" t="s">
        <v>263</v>
      </c>
      <c r="O47" s="285" t="s">
        <v>263</v>
      </c>
    </row>
    <row r="48" spans="1:18" ht="14" thickTop="1" thickBot="1" x14ac:dyDescent="0.35">
      <c r="A48" s="1">
        <v>55700003</v>
      </c>
      <c r="B48" s="1" t="s">
        <v>44</v>
      </c>
      <c r="C48" s="285" t="s">
        <v>263</v>
      </c>
      <c r="D48" s="285" t="s">
        <v>263</v>
      </c>
      <c r="E48" s="285" t="s">
        <v>263</v>
      </c>
      <c r="F48" s="285" t="s">
        <v>263</v>
      </c>
      <c r="G48" s="285" t="s">
        <v>263</v>
      </c>
      <c r="H48" s="285" t="s">
        <v>263</v>
      </c>
      <c r="I48" s="285" t="s">
        <v>263</v>
      </c>
      <c r="J48" s="285" t="s">
        <v>263</v>
      </c>
      <c r="K48" s="285" t="s">
        <v>263</v>
      </c>
      <c r="L48" s="285" t="s">
        <v>263</v>
      </c>
      <c r="M48" s="285" t="s">
        <v>263</v>
      </c>
      <c r="N48" s="285" t="s">
        <v>263</v>
      </c>
      <c r="O48" s="285" t="s">
        <v>263</v>
      </c>
    </row>
    <row r="49" spans="1:16" ht="14" thickTop="1" thickBot="1" x14ac:dyDescent="0.35">
      <c r="A49" s="1">
        <v>40810005</v>
      </c>
      <c r="B49" s="1" t="s">
        <v>45</v>
      </c>
      <c r="C49" s="285" t="s">
        <v>263</v>
      </c>
      <c r="D49" s="285" t="s">
        <v>263</v>
      </c>
      <c r="E49" s="285" t="s">
        <v>263</v>
      </c>
      <c r="F49" s="285" t="s">
        <v>263</v>
      </c>
      <c r="G49" s="285" t="s">
        <v>263</v>
      </c>
      <c r="H49" s="285" t="s">
        <v>263</v>
      </c>
      <c r="I49" s="285" t="s">
        <v>263</v>
      </c>
      <c r="J49" s="285" t="s">
        <v>263</v>
      </c>
      <c r="K49" s="285" t="s">
        <v>263</v>
      </c>
      <c r="L49" s="285" t="s">
        <v>263</v>
      </c>
      <c r="M49" s="285" t="s">
        <v>263</v>
      </c>
      <c r="N49" s="285" t="s">
        <v>263</v>
      </c>
      <c r="O49" s="285" t="s">
        <v>263</v>
      </c>
    </row>
    <row r="50" spans="1:16" ht="14" thickTop="1" thickBot="1" x14ac:dyDescent="0.35">
      <c r="B50" s="1" t="s">
        <v>46</v>
      </c>
      <c r="C50" s="285" t="s">
        <v>263</v>
      </c>
      <c r="D50" s="285" t="s">
        <v>263</v>
      </c>
      <c r="E50" s="285" t="s">
        <v>263</v>
      </c>
      <c r="F50" s="285" t="s">
        <v>263</v>
      </c>
      <c r="G50" s="285" t="s">
        <v>263</v>
      </c>
      <c r="H50" s="285" t="s">
        <v>263</v>
      </c>
      <c r="I50" s="285" t="s">
        <v>263</v>
      </c>
      <c r="J50" s="285" t="s">
        <v>263</v>
      </c>
      <c r="K50" s="285" t="s">
        <v>263</v>
      </c>
      <c r="L50" s="285" t="s">
        <v>263</v>
      </c>
      <c r="M50" s="285" t="s">
        <v>263</v>
      </c>
      <c r="N50" s="285" t="s">
        <v>263</v>
      </c>
      <c r="O50" s="285" t="s">
        <v>263</v>
      </c>
    </row>
    <row r="51" spans="1:16" ht="14" thickTop="1" thickBot="1" x14ac:dyDescent="0.35">
      <c r="B51" s="1" t="s">
        <v>47</v>
      </c>
      <c r="C51" s="285" t="s">
        <v>263</v>
      </c>
      <c r="D51" s="285" t="s">
        <v>263</v>
      </c>
      <c r="E51" s="285" t="s">
        <v>263</v>
      </c>
      <c r="F51" s="285" t="s">
        <v>263</v>
      </c>
      <c r="G51" s="285" t="s">
        <v>263</v>
      </c>
      <c r="H51" s="285" t="s">
        <v>263</v>
      </c>
      <c r="I51" s="285" t="s">
        <v>263</v>
      </c>
      <c r="J51" s="285" t="s">
        <v>263</v>
      </c>
      <c r="K51" s="285" t="s">
        <v>263</v>
      </c>
      <c r="L51" s="285" t="s">
        <v>263</v>
      </c>
      <c r="M51" s="285" t="s">
        <v>263</v>
      </c>
      <c r="N51" s="285" t="s">
        <v>263</v>
      </c>
      <c r="O51" s="285" t="s">
        <v>263</v>
      </c>
    </row>
    <row r="52" spans="1:16" ht="14" thickTop="1" thickBot="1" x14ac:dyDescent="0.35">
      <c r="B52" s="1" t="s">
        <v>250</v>
      </c>
      <c r="C52" s="285" t="s">
        <v>263</v>
      </c>
      <c r="D52" s="285" t="s">
        <v>263</v>
      </c>
      <c r="E52" s="285" t="s">
        <v>263</v>
      </c>
      <c r="F52" s="285" t="s">
        <v>263</v>
      </c>
      <c r="G52" s="285" t="s">
        <v>263</v>
      </c>
      <c r="H52" s="285" t="s">
        <v>263</v>
      </c>
      <c r="I52" s="285" t="s">
        <v>263</v>
      </c>
      <c r="J52" s="285" t="s">
        <v>263</v>
      </c>
      <c r="K52" s="285" t="s">
        <v>263</v>
      </c>
      <c r="L52" s="285" t="s">
        <v>263</v>
      </c>
      <c r="M52" s="285" t="s">
        <v>263</v>
      </c>
      <c r="N52" s="285" t="s">
        <v>263</v>
      </c>
      <c r="O52" s="285" t="s">
        <v>263</v>
      </c>
    </row>
    <row r="53" spans="1:16" ht="14" thickTop="1" thickBot="1" x14ac:dyDescent="0.35">
      <c r="B53" s="1" t="s">
        <v>251</v>
      </c>
      <c r="C53" s="285" t="s">
        <v>263</v>
      </c>
      <c r="D53" s="285" t="s">
        <v>263</v>
      </c>
      <c r="E53" s="285" t="s">
        <v>263</v>
      </c>
      <c r="F53" s="285" t="s">
        <v>263</v>
      </c>
      <c r="G53" s="285" t="s">
        <v>263</v>
      </c>
      <c r="H53" s="285" t="s">
        <v>263</v>
      </c>
      <c r="I53" s="285" t="s">
        <v>263</v>
      </c>
      <c r="J53" s="285" t="s">
        <v>263</v>
      </c>
      <c r="K53" s="285" t="s">
        <v>263</v>
      </c>
      <c r="L53" s="285" t="s">
        <v>263</v>
      </c>
      <c r="M53" s="285" t="s">
        <v>263</v>
      </c>
      <c r="N53" s="285" t="s">
        <v>263</v>
      </c>
      <c r="O53" s="285" t="s">
        <v>263</v>
      </c>
    </row>
    <row r="54" spans="1:16" ht="14" thickTop="1" thickBot="1" x14ac:dyDescent="0.35">
      <c r="B54" s="1" t="s">
        <v>252</v>
      </c>
      <c r="C54" s="285" t="s">
        <v>263</v>
      </c>
      <c r="D54" s="285" t="s">
        <v>263</v>
      </c>
      <c r="E54" s="285" t="s">
        <v>263</v>
      </c>
      <c r="F54" s="285" t="s">
        <v>263</v>
      </c>
      <c r="G54" s="285" t="s">
        <v>263</v>
      </c>
      <c r="H54" s="285" t="s">
        <v>263</v>
      </c>
      <c r="I54" s="285" t="s">
        <v>263</v>
      </c>
      <c r="J54" s="285" t="s">
        <v>263</v>
      </c>
      <c r="K54" s="285" t="s">
        <v>263</v>
      </c>
      <c r="L54" s="285" t="s">
        <v>263</v>
      </c>
      <c r="M54" s="285" t="s">
        <v>263</v>
      </c>
      <c r="N54" s="285" t="s">
        <v>263</v>
      </c>
      <c r="O54" s="285" t="s">
        <v>263</v>
      </c>
    </row>
    <row r="55" spans="1:16" ht="14" thickTop="1" thickBot="1" x14ac:dyDescent="0.35">
      <c r="B55" s="1" t="s">
        <v>253</v>
      </c>
      <c r="C55" s="285" t="s">
        <v>263</v>
      </c>
      <c r="D55" s="285" t="s">
        <v>263</v>
      </c>
      <c r="E55" s="285" t="s">
        <v>263</v>
      </c>
      <c r="F55" s="285" t="s">
        <v>263</v>
      </c>
      <c r="G55" s="285" t="s">
        <v>263</v>
      </c>
      <c r="H55" s="285" t="s">
        <v>263</v>
      </c>
      <c r="I55" s="285" t="s">
        <v>263</v>
      </c>
      <c r="J55" s="285" t="s">
        <v>263</v>
      </c>
      <c r="K55" s="285" t="s">
        <v>263</v>
      </c>
      <c r="L55" s="285" t="s">
        <v>263</v>
      </c>
      <c r="M55" s="285" t="s">
        <v>263</v>
      </c>
      <c r="N55" s="285" t="s">
        <v>263</v>
      </c>
      <c r="O55" s="285" t="s">
        <v>263</v>
      </c>
    </row>
    <row r="56" spans="1:16" ht="14" thickTop="1" thickBot="1" x14ac:dyDescent="0.35">
      <c r="B56" s="1" t="s">
        <v>254</v>
      </c>
      <c r="C56" s="285" t="s">
        <v>263</v>
      </c>
      <c r="D56" s="285" t="s">
        <v>263</v>
      </c>
      <c r="E56" s="285" t="s">
        <v>263</v>
      </c>
      <c r="F56" s="285" t="s">
        <v>263</v>
      </c>
      <c r="G56" s="285" t="s">
        <v>263</v>
      </c>
      <c r="H56" s="285" t="s">
        <v>263</v>
      </c>
      <c r="I56" s="285" t="s">
        <v>263</v>
      </c>
      <c r="J56" s="285" t="s">
        <v>263</v>
      </c>
      <c r="K56" s="285" t="s">
        <v>263</v>
      </c>
      <c r="L56" s="285" t="s">
        <v>263</v>
      </c>
      <c r="M56" s="285" t="s">
        <v>263</v>
      </c>
      <c r="N56" s="285" t="s">
        <v>263</v>
      </c>
      <c r="O56" s="285" t="s">
        <v>263</v>
      </c>
    </row>
    <row r="57" spans="1:16" ht="14" thickTop="1" thickBot="1" x14ac:dyDescent="0.35">
      <c r="B57" s="5" t="s">
        <v>12</v>
      </c>
      <c r="C57" s="285" t="s">
        <v>263</v>
      </c>
      <c r="D57" s="285" t="s">
        <v>263</v>
      </c>
      <c r="E57" s="285" t="s">
        <v>263</v>
      </c>
      <c r="F57" s="285" t="s">
        <v>263</v>
      </c>
      <c r="G57" s="285" t="s">
        <v>263</v>
      </c>
      <c r="H57" s="285" t="s">
        <v>263</v>
      </c>
      <c r="I57" s="285" t="s">
        <v>263</v>
      </c>
      <c r="J57" s="285" t="s">
        <v>263</v>
      </c>
      <c r="K57" s="285" t="s">
        <v>263</v>
      </c>
      <c r="L57" s="285" t="s">
        <v>263</v>
      </c>
      <c r="M57" s="285" t="s">
        <v>263</v>
      </c>
      <c r="N57" s="285" t="s">
        <v>263</v>
      </c>
      <c r="O57" s="285" t="s">
        <v>263</v>
      </c>
    </row>
    <row r="58" spans="1:16" ht="13.5" thickTop="1" x14ac:dyDescent="0.3">
      <c r="N58" s="1" t="s">
        <v>241</v>
      </c>
      <c r="O58" s="11">
        <v>1514888.1842954415</v>
      </c>
    </row>
    <row r="59" spans="1:16" ht="13.5" thickBot="1" x14ac:dyDescent="0.35">
      <c r="B59" s="5" t="s">
        <v>52</v>
      </c>
      <c r="C59" s="2" t="s">
        <v>53</v>
      </c>
      <c r="D59" s="2" t="s">
        <v>65</v>
      </c>
      <c r="E59" s="3" t="s">
        <v>54</v>
      </c>
      <c r="H59" s="183"/>
      <c r="N59" s="1" t="s">
        <v>220</v>
      </c>
      <c r="O59" s="11">
        <v>122715861.42734</v>
      </c>
      <c r="P59" s="61"/>
    </row>
    <row r="60" spans="1:16" ht="14" thickTop="1" thickBot="1" x14ac:dyDescent="0.35">
      <c r="A60" s="12">
        <v>501</v>
      </c>
      <c r="B60" s="12" t="s">
        <v>27</v>
      </c>
      <c r="C60" s="285" t="s">
        <v>263</v>
      </c>
      <c r="D60" s="285" t="s">
        <v>263</v>
      </c>
      <c r="E60" s="285" t="s">
        <v>263</v>
      </c>
      <c r="F60" s="8"/>
      <c r="I60" s="129"/>
      <c r="J60" s="36"/>
      <c r="K60" s="103"/>
    </row>
    <row r="61" spans="1:16" ht="14" thickTop="1" thickBot="1" x14ac:dyDescent="0.35">
      <c r="A61" s="12" t="s">
        <v>62</v>
      </c>
      <c r="B61" s="12" t="s">
        <v>57</v>
      </c>
      <c r="C61" s="285" t="s">
        <v>263</v>
      </c>
      <c r="D61" s="285" t="s">
        <v>263</v>
      </c>
      <c r="E61" s="285" t="s">
        <v>263</v>
      </c>
      <c r="F61" s="8"/>
      <c r="I61" s="129"/>
      <c r="J61" s="36"/>
      <c r="K61" s="103"/>
    </row>
    <row r="62" spans="1:16" ht="14" thickTop="1" thickBot="1" x14ac:dyDescent="0.35">
      <c r="A62" s="12" t="s">
        <v>61</v>
      </c>
      <c r="B62" s="12" t="s">
        <v>58</v>
      </c>
      <c r="C62" s="285" t="s">
        <v>263</v>
      </c>
      <c r="D62" s="285" t="s">
        <v>263</v>
      </c>
      <c r="E62" s="285" t="s">
        <v>263</v>
      </c>
      <c r="F62" s="8"/>
      <c r="I62" s="129"/>
      <c r="J62" s="36"/>
      <c r="O62" s="11"/>
    </row>
    <row r="63" spans="1:16" ht="14" thickTop="1" thickBot="1" x14ac:dyDescent="0.35">
      <c r="A63" s="12" t="s">
        <v>56</v>
      </c>
      <c r="B63" s="12" t="s">
        <v>59</v>
      </c>
      <c r="C63" s="285" t="s">
        <v>263</v>
      </c>
      <c r="D63" s="285" t="s">
        <v>263</v>
      </c>
      <c r="E63" s="285" t="s">
        <v>263</v>
      </c>
      <c r="F63" s="8"/>
      <c r="J63" s="103"/>
      <c r="K63" s="103"/>
    </row>
    <row r="64" spans="1:16" ht="14" thickTop="1" thickBot="1" x14ac:dyDescent="0.35">
      <c r="A64" s="12">
        <v>447</v>
      </c>
      <c r="B64" s="12" t="s">
        <v>60</v>
      </c>
      <c r="C64" s="285" t="s">
        <v>263</v>
      </c>
      <c r="D64" s="285" t="s">
        <v>263</v>
      </c>
      <c r="E64" s="285" t="s">
        <v>263</v>
      </c>
      <c r="F64" s="8"/>
      <c r="G64" s="8"/>
      <c r="I64" s="129"/>
      <c r="J64" s="36"/>
      <c r="K64" s="103"/>
      <c r="O64" s="11"/>
    </row>
    <row r="65" spans="1:15" ht="14" thickTop="1" thickBot="1" x14ac:dyDescent="0.35">
      <c r="A65" s="12">
        <v>565</v>
      </c>
      <c r="B65" s="12" t="s">
        <v>50</v>
      </c>
      <c r="C65" s="285" t="s">
        <v>263</v>
      </c>
      <c r="D65" s="285" t="s">
        <v>263</v>
      </c>
      <c r="E65" s="285" t="s">
        <v>263</v>
      </c>
      <c r="F65" s="8"/>
      <c r="I65" s="129"/>
      <c r="J65" s="36"/>
      <c r="K65" s="103"/>
      <c r="O65" s="11"/>
    </row>
    <row r="66" spans="1:15" ht="14" thickTop="1" thickBot="1" x14ac:dyDescent="0.35">
      <c r="A66" s="12">
        <v>55700003</v>
      </c>
      <c r="B66" s="12" t="s">
        <v>44</v>
      </c>
      <c r="C66" s="285" t="s">
        <v>263</v>
      </c>
      <c r="D66" s="285" t="s">
        <v>263</v>
      </c>
      <c r="E66" s="285" t="s">
        <v>263</v>
      </c>
      <c r="F66" s="8"/>
      <c r="J66" s="110"/>
    </row>
    <row r="67" spans="1:15" ht="14" thickTop="1" thickBot="1" x14ac:dyDescent="0.35">
      <c r="A67" s="12">
        <v>40810005</v>
      </c>
      <c r="B67" s="12" t="s">
        <v>45</v>
      </c>
      <c r="C67" s="285" t="s">
        <v>263</v>
      </c>
      <c r="D67" s="285" t="s">
        <v>263</v>
      </c>
      <c r="E67" s="285" t="s">
        <v>263</v>
      </c>
      <c r="F67" s="8"/>
      <c r="J67" s="182"/>
      <c r="O67" s="11"/>
    </row>
    <row r="68" spans="1:15" ht="14" thickTop="1" thickBot="1" x14ac:dyDescent="0.35">
      <c r="A68" s="12"/>
      <c r="B68" s="12" t="s">
        <v>46</v>
      </c>
      <c r="C68" s="285" t="s">
        <v>263</v>
      </c>
      <c r="D68" s="285" t="s">
        <v>263</v>
      </c>
      <c r="E68" s="285" t="s">
        <v>263</v>
      </c>
      <c r="F68" s="8"/>
      <c r="J68" s="110"/>
    </row>
    <row r="69" spans="1:15" ht="14" thickTop="1" thickBot="1" x14ac:dyDescent="0.35">
      <c r="B69" s="12" t="s">
        <v>47</v>
      </c>
      <c r="C69" s="285" t="s">
        <v>263</v>
      </c>
      <c r="D69" s="285" t="s">
        <v>263</v>
      </c>
      <c r="E69" s="285" t="s">
        <v>263</v>
      </c>
      <c r="F69" s="8"/>
      <c r="G69" s="8"/>
      <c r="I69" s="129"/>
      <c r="J69" s="182"/>
    </row>
    <row r="70" spans="1:15" s="3" customFormat="1" ht="14" thickTop="1" thickBot="1" x14ac:dyDescent="0.35">
      <c r="A70" s="4"/>
      <c r="B70" s="5" t="s">
        <v>12</v>
      </c>
      <c r="C70" s="285" t="s">
        <v>263</v>
      </c>
      <c r="D70" s="285" t="s">
        <v>263</v>
      </c>
      <c r="E70" s="285" t="s">
        <v>263</v>
      </c>
      <c r="F70" s="8"/>
      <c r="G70" s="11"/>
      <c r="H70" s="2"/>
      <c r="I70" s="129"/>
      <c r="J70" s="40"/>
      <c r="K70" s="11"/>
    </row>
    <row r="71" spans="1:15" s="3" customFormat="1" ht="14" thickTop="1" thickBot="1" x14ac:dyDescent="0.35">
      <c r="A71" s="4"/>
      <c r="B71" s="12" t="s">
        <v>6</v>
      </c>
      <c r="C71" s="285" t="s">
        <v>263</v>
      </c>
      <c r="D71" s="285" t="s">
        <v>263</v>
      </c>
      <c r="E71" s="285" t="s">
        <v>263</v>
      </c>
      <c r="F71" s="11"/>
    </row>
    <row r="72" spans="1:15" s="3" customFormat="1" ht="14" thickTop="1" thickBot="1" x14ac:dyDescent="0.35">
      <c r="A72" s="4"/>
      <c r="B72" s="12" t="s">
        <v>240</v>
      </c>
      <c r="C72" s="285" t="s">
        <v>263</v>
      </c>
      <c r="D72" s="285" t="s">
        <v>263</v>
      </c>
      <c r="E72" s="285" t="s">
        <v>263</v>
      </c>
      <c r="F72" s="135" t="s">
        <v>201</v>
      </c>
      <c r="G72" s="136"/>
      <c r="I72" s="24"/>
      <c r="J72" s="264"/>
    </row>
    <row r="73" spans="1:15" s="3" customFormat="1" ht="14" thickTop="1" thickBot="1" x14ac:dyDescent="0.35">
      <c r="A73" s="4"/>
      <c r="B73" s="5" t="s">
        <v>82</v>
      </c>
      <c r="C73" s="9"/>
      <c r="D73" s="10"/>
      <c r="E73" s="285" t="s">
        <v>263</v>
      </c>
      <c r="F73" s="137">
        <v>110763735.44516003</v>
      </c>
      <c r="G73" s="134">
        <v>-0.54874777793884277</v>
      </c>
      <c r="I73" s="8"/>
      <c r="J73" s="142"/>
    </row>
    <row r="74" spans="1:15" s="3" customFormat="1" ht="14" thickTop="1" thickBot="1" x14ac:dyDescent="0.35">
      <c r="A74" s="4"/>
      <c r="B74" s="12" t="s">
        <v>133</v>
      </c>
      <c r="C74" s="11"/>
      <c r="D74" s="11"/>
      <c r="E74" s="285" t="s">
        <v>263</v>
      </c>
      <c r="F74" s="137"/>
      <c r="G74" s="134"/>
      <c r="H74" s="71"/>
      <c r="I74" s="2"/>
      <c r="J74" s="142"/>
    </row>
    <row r="75" spans="1:15" s="3" customFormat="1" ht="14" thickTop="1" thickBot="1" x14ac:dyDescent="0.35">
      <c r="A75" s="4"/>
      <c r="B75" s="5" t="s">
        <v>85</v>
      </c>
      <c r="C75" s="11"/>
      <c r="D75" s="11"/>
      <c r="E75" s="285" t="s">
        <v>263</v>
      </c>
      <c r="F75" s="137">
        <v>110723092.90771315</v>
      </c>
      <c r="G75" s="134">
        <v>824.6412867307663</v>
      </c>
      <c r="H75" s="71"/>
      <c r="I75" s="2"/>
      <c r="J75" s="142"/>
    </row>
    <row r="76" spans="1:15" ht="13.5" thickTop="1" x14ac:dyDescent="0.3">
      <c r="D76" s="8"/>
    </row>
    <row r="77" spans="1:15" x14ac:dyDescent="0.3">
      <c r="C77" s="8"/>
      <c r="D77" s="8"/>
    </row>
    <row r="78" spans="1:15" x14ac:dyDescent="0.3">
      <c r="C78" s="8"/>
      <c r="D78" s="8"/>
      <c r="E78" s="8"/>
      <c r="J78" s="182"/>
    </row>
    <row r="79" spans="1:15" x14ac:dyDescent="0.3">
      <c r="E79" s="8"/>
      <c r="J79" s="36"/>
      <c r="O79" s="2"/>
    </row>
    <row r="80" spans="1:15" x14ac:dyDescent="0.3">
      <c r="O80" s="2"/>
    </row>
    <row r="81" spans="9:15" x14ac:dyDescent="0.3">
      <c r="I81" s="129"/>
      <c r="O81" s="2"/>
    </row>
    <row r="82" spans="9:15" x14ac:dyDescent="0.3">
      <c r="O82" s="2"/>
    </row>
    <row r="83" spans="9:15" x14ac:dyDescent="0.3">
      <c r="I83" s="129"/>
      <c r="O83" s="2"/>
    </row>
    <row r="84" spans="9:15" x14ac:dyDescent="0.3">
      <c r="I84" s="129"/>
      <c r="O84" s="2"/>
    </row>
    <row r="85" spans="9:15" x14ac:dyDescent="0.3">
      <c r="O85" s="2"/>
    </row>
    <row r="86" spans="9:15" x14ac:dyDescent="0.3">
      <c r="O86" s="2"/>
    </row>
    <row r="87" spans="9:15" x14ac:dyDescent="0.3">
      <c r="O87" s="2"/>
    </row>
    <row r="88" spans="9:15" x14ac:dyDescent="0.3">
      <c r="O88" s="2"/>
    </row>
    <row r="89" spans="9:15" x14ac:dyDescent="0.3">
      <c r="O89" s="2"/>
    </row>
    <row r="90" spans="9:15" x14ac:dyDescent="0.3">
      <c r="O90" s="2"/>
    </row>
    <row r="91" spans="9:15" x14ac:dyDescent="0.3">
      <c r="O91" s="2"/>
    </row>
    <row r="92" spans="9:15" x14ac:dyDescent="0.3">
      <c r="O92" s="2"/>
    </row>
    <row r="93" spans="9:15" x14ac:dyDescent="0.3">
      <c r="O93" s="2"/>
    </row>
    <row r="94" spans="9:15" x14ac:dyDescent="0.3">
      <c r="O94" s="2"/>
    </row>
    <row r="95" spans="9:15" x14ac:dyDescent="0.3">
      <c r="O95" s="2"/>
    </row>
    <row r="96" spans="9:15" x14ac:dyDescent="0.3">
      <c r="O96" s="2"/>
    </row>
    <row r="97" spans="3:15" x14ac:dyDescent="0.3">
      <c r="O97" s="2"/>
    </row>
    <row r="98" spans="3:15" x14ac:dyDescent="0.3">
      <c r="O98" s="2"/>
    </row>
    <row r="99" spans="3:15" x14ac:dyDescent="0.3">
      <c r="O99" s="2"/>
    </row>
    <row r="100" spans="3:15" x14ac:dyDescent="0.3">
      <c r="O100" s="2"/>
    </row>
    <row r="101" spans="3:15" x14ac:dyDescent="0.3">
      <c r="O101" s="2"/>
    </row>
    <row r="102" spans="3:15" x14ac:dyDescent="0.3">
      <c r="O102" s="2"/>
    </row>
    <row r="103" spans="3:15" x14ac:dyDescent="0.3">
      <c r="O103" s="2"/>
    </row>
    <row r="105" spans="3:15" x14ac:dyDescent="0.3"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</row>
    <row r="106" spans="3:15" x14ac:dyDescent="0.3"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</row>
    <row r="107" spans="3:15" x14ac:dyDescent="0.3"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</row>
    <row r="108" spans="3:15" x14ac:dyDescent="0.3"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</row>
    <row r="109" spans="3:15" x14ac:dyDescent="0.3"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</row>
    <row r="110" spans="3:15" x14ac:dyDescent="0.3"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</row>
    <row r="111" spans="3:15" x14ac:dyDescent="0.3"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</row>
    <row r="112" spans="3:15" x14ac:dyDescent="0.3"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</row>
    <row r="113" spans="3:14" x14ac:dyDescent="0.3"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</row>
    <row r="114" spans="3:14" x14ac:dyDescent="0.3"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</row>
    <row r="115" spans="3:14" x14ac:dyDescent="0.3"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</row>
    <row r="116" spans="3:14" x14ac:dyDescent="0.3"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</row>
    <row r="117" spans="3:14" x14ac:dyDescent="0.3"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</row>
    <row r="118" spans="3:14" x14ac:dyDescent="0.3"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</row>
    <row r="119" spans="3:14" x14ac:dyDescent="0.3"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</row>
    <row r="120" spans="3:14" x14ac:dyDescent="0.3"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</row>
    <row r="121" spans="3:14" x14ac:dyDescent="0.3"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</row>
    <row r="122" spans="3:14" x14ac:dyDescent="0.3"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</row>
    <row r="123" spans="3:14" x14ac:dyDescent="0.3"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</row>
    <row r="124" spans="3:14" x14ac:dyDescent="0.3"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</row>
    <row r="125" spans="3:14" x14ac:dyDescent="0.3"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</row>
    <row r="126" spans="3:14" x14ac:dyDescent="0.3"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</row>
    <row r="127" spans="3:14" x14ac:dyDescent="0.3"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</row>
    <row r="128" spans="3:14" x14ac:dyDescent="0.3"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</row>
    <row r="129" spans="3:14" x14ac:dyDescent="0.3"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</row>
    <row r="130" spans="3:14" x14ac:dyDescent="0.3"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</row>
    <row r="131" spans="3:14" x14ac:dyDescent="0.3"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</row>
    <row r="132" spans="3:14" x14ac:dyDescent="0.3"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</row>
    <row r="133" spans="3:14" x14ac:dyDescent="0.3"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</row>
    <row r="134" spans="3:14" x14ac:dyDescent="0.3"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</row>
    <row r="135" spans="3:14" x14ac:dyDescent="0.3"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</row>
    <row r="136" spans="3:14" x14ac:dyDescent="0.3"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</row>
    <row r="137" spans="3:14" x14ac:dyDescent="0.3"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</row>
    <row r="138" spans="3:14" x14ac:dyDescent="0.3"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</row>
    <row r="139" spans="3:14" x14ac:dyDescent="0.3"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</row>
    <row r="140" spans="3:14" x14ac:dyDescent="0.3"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</row>
    <row r="141" spans="3:14" x14ac:dyDescent="0.3"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</row>
    <row r="142" spans="3:14" x14ac:dyDescent="0.3"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</row>
    <row r="143" spans="3:14" x14ac:dyDescent="0.3"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</row>
    <row r="144" spans="3:14" x14ac:dyDescent="0.3"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</row>
    <row r="145" spans="3:14" x14ac:dyDescent="0.3">
      <c r="C145" s="12"/>
      <c r="D145" s="12"/>
      <c r="E145" s="12"/>
      <c r="F145" s="12"/>
      <c r="G145" s="12"/>
      <c r="H145" s="12">
        <v>313332.07420681993</v>
      </c>
      <c r="I145" s="12"/>
      <c r="J145" s="12"/>
      <c r="K145" s="12"/>
      <c r="L145" s="12"/>
      <c r="M145" s="12"/>
      <c r="N145" s="12"/>
    </row>
    <row r="146" spans="3:14" x14ac:dyDescent="0.3"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</row>
    <row r="147" spans="3:14" x14ac:dyDescent="0.3"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</row>
    <row r="148" spans="3:14" x14ac:dyDescent="0.3"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</row>
    <row r="149" spans="3:14" x14ac:dyDescent="0.3"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</row>
    <row r="150" spans="3:14" x14ac:dyDescent="0.3"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</row>
    <row r="151" spans="3:14" x14ac:dyDescent="0.3"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</row>
    <row r="152" spans="3:14" x14ac:dyDescent="0.3"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</row>
    <row r="153" spans="3:14" x14ac:dyDescent="0.3"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</row>
    <row r="154" spans="3:14" x14ac:dyDescent="0.3"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</row>
    <row r="155" spans="3:14" x14ac:dyDescent="0.3"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</row>
    <row r="156" spans="3:14" x14ac:dyDescent="0.3"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</row>
    <row r="157" spans="3:14" x14ac:dyDescent="0.3"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</row>
    <row r="158" spans="3:14" x14ac:dyDescent="0.3"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</row>
    <row r="159" spans="3:14" x14ac:dyDescent="0.3"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</row>
  </sheetData>
  <mergeCells count="2">
    <mergeCell ref="C6:O6"/>
    <mergeCell ref="C21:O21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S53"/>
  <sheetViews>
    <sheetView tabSelected="1" zoomScale="55" zoomScaleNormal="55" workbookViewId="0">
      <selection activeCell="A65" sqref="A65:A67"/>
    </sheetView>
  </sheetViews>
  <sheetFormatPr defaultRowHeight="14.5" x14ac:dyDescent="0.35"/>
  <cols>
    <col min="1" max="1" width="11.7265625" customWidth="1"/>
    <col min="2" max="2" width="33.453125" customWidth="1"/>
    <col min="3" max="3" width="13.1796875" customWidth="1"/>
    <col min="4" max="4" width="15.54296875" bestFit="1" customWidth="1"/>
    <col min="5" max="8" width="15" bestFit="1" customWidth="1"/>
    <col min="9" max="14" width="15.54296875" bestFit="1" customWidth="1"/>
    <col min="15" max="15" width="16" bestFit="1" customWidth="1"/>
    <col min="16" max="16" width="16.54296875" bestFit="1" customWidth="1"/>
    <col min="17" max="17" width="12.81640625" customWidth="1"/>
    <col min="18" max="18" width="16" bestFit="1" customWidth="1"/>
  </cols>
  <sheetData>
    <row r="1" spans="1:19" ht="18.5" x14ac:dyDescent="0.45">
      <c r="A1" s="26" t="s">
        <v>87</v>
      </c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</row>
    <row r="2" spans="1:19" ht="21" x14ac:dyDescent="0.5">
      <c r="A2" s="27" t="s">
        <v>189</v>
      </c>
      <c r="D2" s="169"/>
      <c r="E2" s="169"/>
      <c r="F2" s="169"/>
      <c r="N2" s="175"/>
      <c r="O2" s="175"/>
    </row>
    <row r="3" spans="1:19" ht="15.5" x14ac:dyDescent="0.35">
      <c r="A3" s="28" t="str">
        <f>'Market P&amp;S (R)'!A3</f>
        <v>Q1 2024 PCA Period</v>
      </c>
      <c r="D3" s="169"/>
      <c r="E3" s="169"/>
      <c r="F3" s="169"/>
    </row>
    <row r="4" spans="1:19" x14ac:dyDescent="0.35"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19" x14ac:dyDescent="0.35"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77"/>
      <c r="O5" s="169"/>
    </row>
    <row r="7" spans="1:19" x14ac:dyDescent="0.35">
      <c r="A7" s="106" t="s">
        <v>171</v>
      </c>
      <c r="B7" s="107" t="s">
        <v>170</v>
      </c>
      <c r="D7" s="112" t="s">
        <v>99</v>
      </c>
      <c r="E7" s="112" t="s">
        <v>100</v>
      </c>
      <c r="F7" s="112" t="s">
        <v>101</v>
      </c>
      <c r="G7" s="112" t="s">
        <v>102</v>
      </c>
      <c r="H7" s="112" t="s">
        <v>103</v>
      </c>
      <c r="I7" s="112" t="s">
        <v>104</v>
      </c>
      <c r="J7" s="112" t="s">
        <v>105</v>
      </c>
      <c r="K7" s="112" t="s">
        <v>106</v>
      </c>
      <c r="L7" s="112" t="s">
        <v>107</v>
      </c>
      <c r="M7" s="112" t="s">
        <v>108</v>
      </c>
      <c r="N7" s="112" t="s">
        <v>109</v>
      </c>
      <c r="O7" s="112" t="s">
        <v>110</v>
      </c>
      <c r="P7" s="112" t="s">
        <v>259</v>
      </c>
    </row>
    <row r="8" spans="1:19" x14ac:dyDescent="0.35">
      <c r="A8" s="106"/>
      <c r="B8" s="107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</row>
    <row r="9" spans="1:19" x14ac:dyDescent="0.35">
      <c r="A9">
        <v>501</v>
      </c>
      <c r="B9" s="58" t="s">
        <v>172</v>
      </c>
      <c r="D9" s="149">
        <v>5332261</v>
      </c>
      <c r="E9" s="149">
        <v>5264753</v>
      </c>
      <c r="F9" s="149">
        <v>4085094</v>
      </c>
      <c r="G9" s="149"/>
      <c r="H9" s="149"/>
      <c r="I9" s="149"/>
      <c r="J9" s="149"/>
      <c r="K9" s="149"/>
      <c r="L9" s="149"/>
      <c r="M9" s="149"/>
      <c r="N9" s="149"/>
      <c r="O9" s="149"/>
      <c r="P9" s="114">
        <f>SUM(D9:O9)</f>
        <v>14682108</v>
      </c>
      <c r="R9" s="227"/>
      <c r="S9" s="228"/>
    </row>
    <row r="10" spans="1:19" x14ac:dyDescent="0.35">
      <c r="A10">
        <v>547</v>
      </c>
      <c r="B10" s="179" t="s">
        <v>173</v>
      </c>
      <c r="D10" s="150">
        <v>44127707</v>
      </c>
      <c r="E10" s="150">
        <v>33184241</v>
      </c>
      <c r="F10" s="150">
        <v>25563177</v>
      </c>
      <c r="G10" s="150"/>
      <c r="H10" s="150"/>
      <c r="I10" s="149"/>
      <c r="J10" s="150"/>
      <c r="K10" s="150"/>
      <c r="L10" s="150"/>
      <c r="M10" s="150"/>
      <c r="N10" s="150"/>
      <c r="O10" s="150"/>
      <c r="P10" s="114">
        <f>SUM(D10:O10)</f>
        <v>102875125</v>
      </c>
      <c r="R10" s="227"/>
      <c r="S10" s="228"/>
    </row>
    <row r="11" spans="1:19" x14ac:dyDescent="0.35">
      <c r="A11">
        <v>555</v>
      </c>
      <c r="B11" s="58" t="s">
        <v>174</v>
      </c>
      <c r="D11" s="150">
        <v>210531905</v>
      </c>
      <c r="E11" s="150">
        <v>92981824</v>
      </c>
      <c r="F11" s="150">
        <v>80882165</v>
      </c>
      <c r="G11" s="150"/>
      <c r="H11" s="150"/>
      <c r="I11" s="150"/>
      <c r="J11" s="150"/>
      <c r="K11" s="150"/>
      <c r="L11" s="150"/>
      <c r="M11" s="150"/>
      <c r="N11" s="150"/>
      <c r="O11" s="150"/>
      <c r="P11" s="114">
        <f>SUM(D11:O11)</f>
        <v>384395894</v>
      </c>
      <c r="R11" s="227"/>
      <c r="S11" s="228"/>
    </row>
    <row r="12" spans="1:19" x14ac:dyDescent="0.35">
      <c r="A12" t="s">
        <v>176</v>
      </c>
      <c r="B12" s="179" t="s">
        <v>175</v>
      </c>
      <c r="D12" s="150">
        <v>-5775975</v>
      </c>
      <c r="E12" s="150">
        <v>-984841</v>
      </c>
      <c r="F12" s="150">
        <v>4688047</v>
      </c>
      <c r="G12" s="150"/>
      <c r="H12" s="150"/>
      <c r="I12" s="150"/>
      <c r="J12" s="150"/>
      <c r="K12" s="150"/>
      <c r="L12" s="150"/>
      <c r="M12" s="150"/>
      <c r="N12" s="176"/>
      <c r="O12" s="176"/>
      <c r="P12" s="114">
        <f>SUM(D12:O12)</f>
        <v>-2072769</v>
      </c>
      <c r="R12" s="227"/>
      <c r="S12" s="228"/>
    </row>
    <row r="13" spans="1:19" x14ac:dyDescent="0.35">
      <c r="A13">
        <v>55700003</v>
      </c>
      <c r="B13" s="58" t="s">
        <v>44</v>
      </c>
      <c r="D13" s="150">
        <v>20425</v>
      </c>
      <c r="E13" s="150">
        <v>67591</v>
      </c>
      <c r="F13" s="150">
        <v>46731</v>
      </c>
      <c r="G13" s="150"/>
      <c r="H13" s="150"/>
      <c r="I13" s="150"/>
      <c r="J13" s="150"/>
      <c r="K13" s="150"/>
      <c r="L13" s="150"/>
      <c r="M13" s="150"/>
      <c r="N13" s="150"/>
      <c r="O13" s="150"/>
      <c r="P13" s="114">
        <f t="shared" ref="P13:P16" si="0">SUM(D13:O13)</f>
        <v>134747</v>
      </c>
      <c r="R13" s="227"/>
      <c r="S13" s="228"/>
    </row>
    <row r="14" spans="1:19" x14ac:dyDescent="0.35">
      <c r="A14">
        <v>447</v>
      </c>
      <c r="B14" s="58" t="s">
        <v>177</v>
      </c>
      <c r="D14" s="150">
        <v>-59960620</v>
      </c>
      <c r="E14" s="150">
        <v>-37485269</v>
      </c>
      <c r="F14" s="150">
        <v>-19475825</v>
      </c>
      <c r="G14" s="150"/>
      <c r="H14" s="150"/>
      <c r="I14" s="150"/>
      <c r="J14" s="150"/>
      <c r="K14" s="150"/>
      <c r="L14" s="150"/>
      <c r="M14" s="150"/>
      <c r="N14" s="150"/>
      <c r="O14" s="150"/>
      <c r="P14" s="114">
        <f t="shared" si="0"/>
        <v>-116921714</v>
      </c>
      <c r="R14" s="227"/>
      <c r="S14" s="228"/>
    </row>
    <row r="15" spans="1:19" x14ac:dyDescent="0.35">
      <c r="A15">
        <v>565</v>
      </c>
      <c r="B15" s="58" t="s">
        <v>51</v>
      </c>
      <c r="D15" s="150">
        <v>19152378</v>
      </c>
      <c r="E15" s="150">
        <v>13670723</v>
      </c>
      <c r="F15" s="150">
        <v>13206137</v>
      </c>
      <c r="G15" s="150"/>
      <c r="H15" s="150"/>
      <c r="I15" s="150"/>
      <c r="J15" s="150"/>
      <c r="K15" s="150"/>
      <c r="L15" s="150"/>
      <c r="M15" s="150"/>
      <c r="N15" s="150"/>
      <c r="O15" s="150"/>
      <c r="P15" s="114">
        <f t="shared" si="0"/>
        <v>46029238</v>
      </c>
      <c r="R15" s="227"/>
      <c r="S15" s="228"/>
    </row>
    <row r="16" spans="1:19" x14ac:dyDescent="0.35">
      <c r="A16">
        <v>40810005</v>
      </c>
      <c r="B16" s="58" t="s">
        <v>45</v>
      </c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14">
        <f t="shared" si="0"/>
        <v>0</v>
      </c>
    </row>
    <row r="17" spans="2:18" x14ac:dyDescent="0.35">
      <c r="B17" s="58" t="s">
        <v>178</v>
      </c>
      <c r="D17" s="115">
        <f>SUM(D9:D16)</f>
        <v>213428081</v>
      </c>
      <c r="E17" s="115">
        <f t="shared" ref="E17:O17" si="1">SUM(E9:E16)</f>
        <v>106699022</v>
      </c>
      <c r="F17" s="115">
        <f t="shared" si="1"/>
        <v>108995526</v>
      </c>
      <c r="G17" s="115">
        <f t="shared" si="1"/>
        <v>0</v>
      </c>
      <c r="H17" s="115">
        <f t="shared" si="1"/>
        <v>0</v>
      </c>
      <c r="I17" s="115">
        <f t="shared" si="1"/>
        <v>0</v>
      </c>
      <c r="J17" s="115">
        <f t="shared" si="1"/>
        <v>0</v>
      </c>
      <c r="K17" s="115">
        <f t="shared" si="1"/>
        <v>0</v>
      </c>
      <c r="L17" s="115">
        <f t="shared" si="1"/>
        <v>0</v>
      </c>
      <c r="M17" s="115">
        <f t="shared" si="1"/>
        <v>0</v>
      </c>
      <c r="N17" s="115">
        <f t="shared" si="1"/>
        <v>0</v>
      </c>
      <c r="O17" s="115">
        <f t="shared" si="1"/>
        <v>0</v>
      </c>
      <c r="P17" s="116">
        <f>SUM(P9:P16)</f>
        <v>429122629</v>
      </c>
    </row>
    <row r="18" spans="2:18" x14ac:dyDescent="0.35">
      <c r="B18" s="58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</row>
    <row r="19" spans="2:18" x14ac:dyDescent="0.35">
      <c r="B19" s="122" t="s">
        <v>179</v>
      </c>
    </row>
    <row r="20" spans="2:18" ht="15" thickBot="1" x14ac:dyDescent="0.4">
      <c r="B20" s="58" t="s">
        <v>180</v>
      </c>
      <c r="D20" s="151">
        <v>347746</v>
      </c>
      <c r="E20" s="151">
        <v>325310.40000000002</v>
      </c>
      <c r="F20" s="151">
        <v>347278.2</v>
      </c>
      <c r="G20" s="151"/>
      <c r="H20" s="151"/>
      <c r="I20" s="151"/>
      <c r="J20" s="151"/>
      <c r="K20" s="151"/>
      <c r="L20" s="151"/>
      <c r="M20" s="151"/>
      <c r="N20" s="151"/>
      <c r="O20" s="151"/>
      <c r="P20" s="114">
        <f>SUM(D20:O20)</f>
        <v>1020334.6000000001</v>
      </c>
    </row>
    <row r="21" spans="2:18" s="106" customFormat="1" ht="15" thickBot="1" x14ac:dyDescent="0.4">
      <c r="B21" s="152" t="s">
        <v>137</v>
      </c>
      <c r="D21" s="118">
        <f>SUM(D17,D20)</f>
        <v>213775827</v>
      </c>
      <c r="E21" s="118">
        <f t="shared" ref="E21:P21" si="2">SUM(E17,E20)</f>
        <v>107024332.40000001</v>
      </c>
      <c r="F21" s="118">
        <f t="shared" si="2"/>
        <v>109342804.2</v>
      </c>
      <c r="G21" s="118">
        <f t="shared" si="2"/>
        <v>0</v>
      </c>
      <c r="H21" s="118">
        <f t="shared" si="2"/>
        <v>0</v>
      </c>
      <c r="I21" s="118">
        <f t="shared" si="2"/>
        <v>0</v>
      </c>
      <c r="J21" s="118">
        <f t="shared" si="2"/>
        <v>0</v>
      </c>
      <c r="K21" s="118">
        <f t="shared" si="2"/>
        <v>0</v>
      </c>
      <c r="L21" s="118">
        <f t="shared" si="2"/>
        <v>0</v>
      </c>
      <c r="M21" s="118">
        <f t="shared" si="2"/>
        <v>0</v>
      </c>
      <c r="N21" s="118">
        <f t="shared" si="2"/>
        <v>0</v>
      </c>
      <c r="O21" s="118">
        <f t="shared" si="2"/>
        <v>0</v>
      </c>
      <c r="P21" s="186">
        <f t="shared" si="2"/>
        <v>430142963.60000002</v>
      </c>
      <c r="R21" s="195"/>
    </row>
    <row r="22" spans="2:18" x14ac:dyDescent="0.35">
      <c r="B22" s="58"/>
    </row>
    <row r="23" spans="2:18" x14ac:dyDescent="0.35">
      <c r="B23" s="58" t="s">
        <v>195</v>
      </c>
      <c r="D23" s="259">
        <v>2306524844</v>
      </c>
      <c r="E23" s="154">
        <v>1916885516</v>
      </c>
      <c r="F23" s="154">
        <v>1876554598</v>
      </c>
      <c r="G23" s="154"/>
      <c r="H23" s="154"/>
      <c r="I23" s="154"/>
      <c r="J23" s="154"/>
      <c r="K23" s="154"/>
      <c r="L23" s="154"/>
      <c r="M23" s="154"/>
      <c r="N23" s="154"/>
      <c r="O23" s="154"/>
      <c r="P23" s="120">
        <f>SUM(D23:O23)</f>
        <v>6099964958</v>
      </c>
    </row>
    <row r="24" spans="2:18" x14ac:dyDescent="0.35">
      <c r="B24" s="58" t="s">
        <v>181</v>
      </c>
      <c r="D24" s="259">
        <v>-69044304</v>
      </c>
      <c r="E24" s="154">
        <v>-51410942</v>
      </c>
      <c r="F24" s="154">
        <v>-61791940</v>
      </c>
      <c r="G24" s="154"/>
      <c r="H24" s="154"/>
      <c r="I24" s="154"/>
      <c r="J24" s="154"/>
      <c r="K24" s="154"/>
      <c r="L24" s="154"/>
      <c r="M24" s="154"/>
      <c r="N24" s="154"/>
      <c r="O24" s="154"/>
      <c r="P24" s="120">
        <f>SUM(D24:O24)</f>
        <v>-182247186</v>
      </c>
    </row>
    <row r="25" spans="2:18" x14ac:dyDescent="0.35">
      <c r="B25" s="58" t="s">
        <v>196</v>
      </c>
      <c r="D25" s="119">
        <f>D23+D24</f>
        <v>2237480540</v>
      </c>
      <c r="E25" s="119">
        <f t="shared" ref="E25:P25" si="3">E23+E24</f>
        <v>1865474574</v>
      </c>
      <c r="F25" s="119">
        <f t="shared" si="3"/>
        <v>1814762658</v>
      </c>
      <c r="G25" s="119">
        <f t="shared" si="3"/>
        <v>0</v>
      </c>
      <c r="H25" s="119">
        <f t="shared" si="3"/>
        <v>0</v>
      </c>
      <c r="I25" s="119">
        <f t="shared" si="3"/>
        <v>0</v>
      </c>
      <c r="J25" s="119">
        <f t="shared" si="3"/>
        <v>0</v>
      </c>
      <c r="K25" s="119">
        <f t="shared" si="3"/>
        <v>0</v>
      </c>
      <c r="L25" s="119">
        <f t="shared" si="3"/>
        <v>0</v>
      </c>
      <c r="M25" s="119">
        <f t="shared" si="3"/>
        <v>0</v>
      </c>
      <c r="N25" s="119">
        <f t="shared" si="3"/>
        <v>0</v>
      </c>
      <c r="O25" s="119">
        <f t="shared" si="3"/>
        <v>0</v>
      </c>
      <c r="P25" s="121">
        <f t="shared" si="3"/>
        <v>5917717772</v>
      </c>
    </row>
    <row r="26" spans="2:18" x14ac:dyDescent="0.35">
      <c r="B26" s="58"/>
    </row>
    <row r="27" spans="2:18" x14ac:dyDescent="0.35">
      <c r="B27" s="122" t="s">
        <v>187</v>
      </c>
    </row>
    <row r="28" spans="2:18" x14ac:dyDescent="0.35">
      <c r="B28" s="213" t="s">
        <v>242</v>
      </c>
      <c r="C28" s="159">
        <v>5.3969999999999997E-2</v>
      </c>
      <c r="D28" s="258">
        <v>120756824.7438</v>
      </c>
      <c r="E28" s="151">
        <v>100679662.75877999</v>
      </c>
      <c r="F28" s="151">
        <v>97942740.652259991</v>
      </c>
      <c r="G28" s="151"/>
      <c r="H28" s="151"/>
      <c r="I28" s="151"/>
      <c r="J28" s="151"/>
      <c r="K28" s="151"/>
      <c r="L28" s="151"/>
      <c r="M28" s="151"/>
      <c r="N28" s="151"/>
      <c r="O28" s="151"/>
      <c r="P28" s="117">
        <f t="shared" ref="P28:P37" si="4">SUM(D28:O28)</f>
        <v>319379228.15483999</v>
      </c>
    </row>
    <row r="29" spans="2:18" ht="19.5" customHeight="1" thickBot="1" x14ac:dyDescent="0.4">
      <c r="B29" s="58"/>
      <c r="P29" s="25"/>
    </row>
    <row r="30" spans="2:18" s="106" customFormat="1" ht="15" thickBot="1" x14ac:dyDescent="0.4">
      <c r="B30" s="122" t="s">
        <v>188</v>
      </c>
      <c r="D30" s="123">
        <f>D28</f>
        <v>120756824.7438</v>
      </c>
      <c r="E30" s="123">
        <f>E28</f>
        <v>100679662.75877999</v>
      </c>
      <c r="F30" s="108">
        <f t="shared" ref="F30:O30" si="5">F28</f>
        <v>97942740.652259991</v>
      </c>
      <c r="G30" s="108">
        <f t="shared" si="5"/>
        <v>0</v>
      </c>
      <c r="H30" s="108">
        <f t="shared" si="5"/>
        <v>0</v>
      </c>
      <c r="I30" s="108">
        <f t="shared" si="5"/>
        <v>0</v>
      </c>
      <c r="J30" s="108">
        <f t="shared" si="5"/>
        <v>0</v>
      </c>
      <c r="K30" s="108">
        <f t="shared" si="5"/>
        <v>0</v>
      </c>
      <c r="L30" s="108">
        <f t="shared" si="5"/>
        <v>0</v>
      </c>
      <c r="M30" s="108">
        <f t="shared" si="5"/>
        <v>0</v>
      </c>
      <c r="N30" s="108">
        <f t="shared" si="5"/>
        <v>0</v>
      </c>
      <c r="O30" s="108">
        <f t="shared" si="5"/>
        <v>0</v>
      </c>
      <c r="P30" s="186">
        <f t="shared" si="4"/>
        <v>319379228.15483999</v>
      </c>
      <c r="R30" s="195"/>
    </row>
    <row r="31" spans="2:18" x14ac:dyDescent="0.35">
      <c r="B31" s="58"/>
    </row>
    <row r="32" spans="2:18" s="106" customFormat="1" x14ac:dyDescent="0.35">
      <c r="B32" s="107" t="s">
        <v>182</v>
      </c>
      <c r="D32" s="123">
        <f>D21-D30</f>
        <v>93019002.256200001</v>
      </c>
      <c r="E32" s="123">
        <f t="shared" ref="E32:J32" si="6">E21-E30</f>
        <v>6344669.6412200183</v>
      </c>
      <c r="F32" s="123">
        <f>F21-F30</f>
        <v>11400063.547740012</v>
      </c>
      <c r="G32" s="123">
        <f t="shared" si="6"/>
        <v>0</v>
      </c>
      <c r="H32" s="123">
        <f t="shared" si="6"/>
        <v>0</v>
      </c>
      <c r="I32" s="123">
        <f t="shared" si="6"/>
        <v>0</v>
      </c>
      <c r="J32" s="123">
        <f t="shared" si="6"/>
        <v>0</v>
      </c>
      <c r="K32" s="123">
        <f>K21-K30</f>
        <v>0</v>
      </c>
      <c r="L32" s="123">
        <f>L21-L30</f>
        <v>0</v>
      </c>
      <c r="M32" s="123">
        <f>M21-M30</f>
        <v>0</v>
      </c>
      <c r="N32" s="123">
        <f>N21-N30</f>
        <v>0</v>
      </c>
      <c r="O32" s="123">
        <f>O21-O30</f>
        <v>0</v>
      </c>
      <c r="P32" s="124">
        <f>SUM(D32:O32)</f>
        <v>110763735.44516003</v>
      </c>
      <c r="R32" s="195"/>
    </row>
    <row r="33" spans="2:18" x14ac:dyDescent="0.35">
      <c r="B33" s="58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</row>
    <row r="34" spans="2:18" x14ac:dyDescent="0.35">
      <c r="B34" s="122" t="s">
        <v>183</v>
      </c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</row>
    <row r="35" spans="2:18" x14ac:dyDescent="0.35">
      <c r="B35" s="213" t="s">
        <v>233</v>
      </c>
      <c r="C35" s="214">
        <v>3.6693000000000001E-4</v>
      </c>
      <c r="D35" s="215">
        <f>D32*(1-$C$35)</f>
        <v>92984870.79370214</v>
      </c>
      <c r="E35" s="215">
        <f>E32*(1-$C$35)</f>
        <v>6342341.5915885651</v>
      </c>
      <c r="F35" s="215">
        <f>F32*(1-$C$35)</f>
        <v>11395880.52242244</v>
      </c>
      <c r="G35" s="151"/>
      <c r="H35" s="151"/>
      <c r="I35" s="151"/>
      <c r="J35" s="151"/>
      <c r="K35" s="151"/>
      <c r="L35" s="151"/>
      <c r="M35" s="151"/>
      <c r="N35" s="151"/>
      <c r="O35" s="151"/>
      <c r="P35" s="124">
        <f t="shared" si="4"/>
        <v>110723092.90771315</v>
      </c>
      <c r="R35" s="195"/>
    </row>
    <row r="36" spans="2:18" x14ac:dyDescent="0.35">
      <c r="B36" s="58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</row>
    <row r="37" spans="2:18" x14ac:dyDescent="0.35">
      <c r="B37" s="58" t="s">
        <v>184</v>
      </c>
      <c r="D37" s="113">
        <f>D35</f>
        <v>92984870.79370214</v>
      </c>
      <c r="E37" s="113">
        <f t="shared" ref="E37:O37" si="7">E35</f>
        <v>6342341.5915885651</v>
      </c>
      <c r="F37" s="113">
        <f t="shared" si="7"/>
        <v>11395880.52242244</v>
      </c>
      <c r="G37" s="113">
        <f t="shared" si="7"/>
        <v>0</v>
      </c>
      <c r="H37" s="113">
        <f t="shared" si="7"/>
        <v>0</v>
      </c>
      <c r="I37" s="113">
        <f t="shared" si="7"/>
        <v>0</v>
      </c>
      <c r="J37" s="113">
        <f t="shared" si="7"/>
        <v>0</v>
      </c>
      <c r="K37" s="113">
        <f t="shared" si="7"/>
        <v>0</v>
      </c>
      <c r="L37" s="113">
        <f t="shared" si="7"/>
        <v>0</v>
      </c>
      <c r="M37" s="113">
        <f t="shared" si="7"/>
        <v>0</v>
      </c>
      <c r="N37" s="113">
        <f t="shared" si="7"/>
        <v>0</v>
      </c>
      <c r="O37" s="113">
        <f t="shared" si="7"/>
        <v>0</v>
      </c>
      <c r="P37" s="124">
        <f t="shared" si="4"/>
        <v>110723092.90771315</v>
      </c>
      <c r="R37" s="195"/>
    </row>
    <row r="38" spans="2:18" x14ac:dyDescent="0.35">
      <c r="B38" s="58" t="s">
        <v>185</v>
      </c>
      <c r="D38" s="113">
        <f>D37</f>
        <v>92984870.79370214</v>
      </c>
      <c r="E38" s="113">
        <f>E37+D38</f>
        <v>99327212.385290712</v>
      </c>
      <c r="F38" s="113">
        <f>F37+E38</f>
        <v>110723092.90771315</v>
      </c>
      <c r="G38" s="113">
        <f t="shared" ref="G38:O38" si="8">G37+F38</f>
        <v>110723092.90771315</v>
      </c>
      <c r="H38" s="113">
        <f t="shared" si="8"/>
        <v>110723092.90771315</v>
      </c>
      <c r="I38" s="113">
        <f t="shared" si="8"/>
        <v>110723092.90771315</v>
      </c>
      <c r="J38" s="113">
        <f t="shared" si="8"/>
        <v>110723092.90771315</v>
      </c>
      <c r="K38" s="113">
        <f t="shared" si="8"/>
        <v>110723092.90771315</v>
      </c>
      <c r="L38" s="113">
        <f t="shared" si="8"/>
        <v>110723092.90771315</v>
      </c>
      <c r="M38" s="113">
        <f t="shared" si="8"/>
        <v>110723092.90771315</v>
      </c>
      <c r="N38" s="113">
        <f t="shared" si="8"/>
        <v>110723092.90771315</v>
      </c>
      <c r="O38" s="113">
        <f t="shared" si="8"/>
        <v>110723092.90771315</v>
      </c>
      <c r="P38" s="125">
        <f>O38</f>
        <v>110723092.90771315</v>
      </c>
    </row>
    <row r="39" spans="2:18" x14ac:dyDescent="0.35">
      <c r="R39" s="195"/>
    </row>
    <row r="41" spans="2:18" ht="31.5" customHeight="1" x14ac:dyDescent="0.35">
      <c r="B41" s="273" t="s">
        <v>186</v>
      </c>
      <c r="C41" s="273"/>
      <c r="D41" s="273"/>
      <c r="E41" s="273"/>
      <c r="F41" s="273"/>
      <c r="G41" s="273"/>
      <c r="H41" s="273"/>
      <c r="I41" s="273"/>
      <c r="J41" s="273"/>
    </row>
    <row r="42" spans="2:18" x14ac:dyDescent="0.35">
      <c r="B42" s="161"/>
      <c r="C42" s="161"/>
      <c r="D42" s="156"/>
      <c r="E42" s="160"/>
      <c r="F42" s="160"/>
      <c r="G42" s="160"/>
      <c r="H42" s="160"/>
      <c r="I42" s="160"/>
      <c r="J42" s="160"/>
    </row>
    <row r="43" spans="2:18" x14ac:dyDescent="0.35">
      <c r="B43" s="273"/>
      <c r="C43" s="273"/>
      <c r="D43" s="273"/>
      <c r="E43" s="273"/>
      <c r="F43" s="273"/>
      <c r="G43" s="273"/>
      <c r="H43" s="273"/>
      <c r="I43" s="273"/>
      <c r="J43" s="273"/>
    </row>
    <row r="44" spans="2:18" x14ac:dyDescent="0.35">
      <c r="B44" s="161"/>
      <c r="C44" s="162"/>
      <c r="D44" s="162"/>
      <c r="E44" s="162"/>
      <c r="F44" s="162"/>
      <c r="G44" s="163"/>
      <c r="H44" s="164"/>
      <c r="I44" s="162"/>
      <c r="J44" s="162"/>
    </row>
    <row r="45" spans="2:18" x14ac:dyDescent="0.35">
      <c r="B45" s="162"/>
      <c r="C45" s="162"/>
      <c r="D45" s="162"/>
      <c r="E45" s="162"/>
      <c r="F45" s="162"/>
      <c r="G45" s="163"/>
      <c r="H45" s="164"/>
      <c r="I45" s="162"/>
      <c r="J45" s="162"/>
    </row>
    <row r="46" spans="2:18" x14ac:dyDescent="0.35">
      <c r="B46" s="165"/>
      <c r="C46" s="162"/>
      <c r="D46" s="162"/>
      <c r="E46" s="162"/>
      <c r="F46" s="166"/>
      <c r="G46" s="167"/>
      <c r="H46" s="162"/>
      <c r="I46" s="162"/>
      <c r="J46" s="162"/>
    </row>
    <row r="49" spans="2:4" x14ac:dyDescent="0.35">
      <c r="B49" s="155"/>
      <c r="C49" s="156"/>
      <c r="D49" s="157"/>
    </row>
    <row r="53" spans="2:4" x14ac:dyDescent="0.35">
      <c r="B53" s="158"/>
      <c r="C53" s="159"/>
      <c r="D53" s="160"/>
    </row>
  </sheetData>
  <mergeCells count="2">
    <mergeCell ref="B43:J43"/>
    <mergeCell ref="B41:J4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1:M37"/>
  <sheetViews>
    <sheetView topLeftCell="A6" zoomScale="98" zoomScaleNormal="98" workbookViewId="0">
      <selection sqref="A1:XFD1048576"/>
    </sheetView>
  </sheetViews>
  <sheetFormatPr defaultRowHeight="14.5" x14ac:dyDescent="0.35"/>
  <cols>
    <col min="1" max="1" width="8" customWidth="1"/>
    <col min="2" max="2" width="38.1796875" customWidth="1"/>
    <col min="3" max="3" width="17" customWidth="1"/>
    <col min="4" max="4" width="17.54296875" customWidth="1"/>
    <col min="5" max="5" width="14.54296875" customWidth="1"/>
    <col min="6" max="6" width="16.26953125" customWidth="1"/>
    <col min="7" max="7" width="53.1796875" customWidth="1"/>
    <col min="8" max="9" width="13.453125" customWidth="1"/>
    <col min="10" max="10" width="14.26953125" customWidth="1"/>
    <col min="12" max="12" width="14" bestFit="1" customWidth="1"/>
  </cols>
  <sheetData>
    <row r="1" spans="1:13" ht="18.5" x14ac:dyDescent="0.45">
      <c r="A1" s="26" t="s">
        <v>87</v>
      </c>
    </row>
    <row r="2" spans="1:13" ht="21" x14ac:dyDescent="0.5">
      <c r="A2" s="27" t="s">
        <v>98</v>
      </c>
    </row>
    <row r="3" spans="1:13" ht="15.5" x14ac:dyDescent="0.35">
      <c r="A3" s="290" t="e">
        <f>#REF!</f>
        <v>#REF!</v>
      </c>
    </row>
    <row r="8" spans="1:13" ht="15.5" thickBot="1" x14ac:dyDescent="0.4">
      <c r="B8" s="72" t="s">
        <v>257</v>
      </c>
      <c r="G8" s="72" t="s">
        <v>258</v>
      </c>
    </row>
    <row r="9" spans="1:13" ht="14.5" customHeight="1" x14ac:dyDescent="0.35">
      <c r="B9" s="276"/>
      <c r="C9" s="278" t="s">
        <v>64</v>
      </c>
      <c r="D9" s="278" t="s">
        <v>65</v>
      </c>
      <c r="E9" s="274" t="s">
        <v>54</v>
      </c>
      <c r="G9" s="276"/>
      <c r="H9" s="278" t="s">
        <v>64</v>
      </c>
      <c r="I9" s="278" t="s">
        <v>65</v>
      </c>
      <c r="J9" s="274" t="s">
        <v>54</v>
      </c>
    </row>
    <row r="10" spans="1:13" ht="15" customHeight="1" thickBot="1" x14ac:dyDescent="0.4">
      <c r="B10" s="277"/>
      <c r="C10" s="279"/>
      <c r="D10" s="279"/>
      <c r="E10" s="275"/>
      <c r="G10" s="277"/>
      <c r="H10" s="279"/>
      <c r="I10" s="279"/>
      <c r="J10" s="275"/>
    </row>
    <row r="11" spans="1:13" ht="15.5" thickBot="1" x14ac:dyDescent="0.4">
      <c r="B11" s="82" t="s">
        <v>143</v>
      </c>
      <c r="C11" s="74">
        <f>'[1]Coal (C)'!N26/1000000</f>
        <v>14.682108159999999</v>
      </c>
      <c r="D11" s="74">
        <f>'[1]Coal (C)'!N32/1000000</f>
        <v>15.279360499999999</v>
      </c>
      <c r="E11" s="75">
        <f t="shared" ref="E11:E17" si="0">C11-D11</f>
        <v>-0.59725234000000071</v>
      </c>
      <c r="G11" s="82" t="s">
        <v>158</v>
      </c>
      <c r="H11" s="89">
        <f>'[1]Coal (C)'!N10</f>
        <v>613490</v>
      </c>
      <c r="I11" s="89">
        <f>'[1]Coal (C)'!N15</f>
        <v>706887.8</v>
      </c>
      <c r="J11" s="90">
        <f t="shared" ref="J11:J17" si="1">H11-I11</f>
        <v>-93397.800000000047</v>
      </c>
      <c r="L11" s="96"/>
    </row>
    <row r="12" spans="1:13" ht="15.5" thickBot="1" x14ac:dyDescent="0.4">
      <c r="B12" s="82" t="s">
        <v>144</v>
      </c>
      <c r="C12" s="74">
        <f>'[1]Gas (C)'!N72/1000000</f>
        <v>100.80235648333334</v>
      </c>
      <c r="D12" s="74">
        <f>'[1]Gas (C)'!N94/1000000</f>
        <v>0.83833275670575025</v>
      </c>
      <c r="E12" s="75">
        <f t="shared" si="0"/>
        <v>99.964023726627588</v>
      </c>
      <c r="G12" s="82" t="s">
        <v>153</v>
      </c>
      <c r="H12" s="89">
        <f>'[1]Gas (C)'!N19</f>
        <v>3019995</v>
      </c>
      <c r="I12" s="89">
        <f>'[1]Gas (C)'!N34</f>
        <v>1188286.7839000002</v>
      </c>
      <c r="J12" s="90">
        <f t="shared" si="1"/>
        <v>1831708.2160999998</v>
      </c>
      <c r="L12" s="96"/>
    </row>
    <row r="13" spans="1:13" ht="15.5" thickBot="1" x14ac:dyDescent="0.4">
      <c r="B13" s="82" t="s">
        <v>145</v>
      </c>
      <c r="C13" s="74">
        <f>'[1]Contracts (C)'!N95/1000000</f>
        <v>255.55706619999995</v>
      </c>
      <c r="D13" s="74">
        <f>'[1]Contracts (C)'!N121/1000000</f>
        <v>240.58141941177189</v>
      </c>
      <c r="E13" s="75">
        <f t="shared" si="0"/>
        <v>14.975646788228062</v>
      </c>
      <c r="G13" s="82" t="s">
        <v>154</v>
      </c>
      <c r="H13" s="89">
        <f>'[1]Contracts (C)'!N25</f>
        <v>2579295.6460000002</v>
      </c>
      <c r="I13" s="89">
        <f>'[1]Contracts (C)'!N46</f>
        <v>2739206.8138538003</v>
      </c>
      <c r="J13" s="90">
        <f t="shared" si="1"/>
        <v>-159911.16785380011</v>
      </c>
      <c r="L13" s="96"/>
    </row>
    <row r="14" spans="1:13" ht="15.5" thickBot="1" x14ac:dyDescent="0.4">
      <c r="B14" s="82" t="s">
        <v>146</v>
      </c>
      <c r="C14" s="74">
        <f>'[1]Market P&amp;S (C)'!N34/1000000</f>
        <v>11.917113275414453</v>
      </c>
      <c r="D14" s="74">
        <f>'[1]Market P&amp;S (C)'!N44/1000000</f>
        <v>4.3778959184109718</v>
      </c>
      <c r="E14" s="75">
        <f t="shared" si="0"/>
        <v>7.5392173570034808</v>
      </c>
      <c r="G14" s="82" t="s">
        <v>155</v>
      </c>
      <c r="H14" s="89">
        <f>'[1]Hydro (C)'!N12</f>
        <v>849977.99099999992</v>
      </c>
      <c r="I14" s="89">
        <f>'[1]Hydro (C)'!N21</f>
        <v>1138233.1344149627</v>
      </c>
      <c r="J14" s="90">
        <f t="shared" si="1"/>
        <v>-288255.1434149628</v>
      </c>
      <c r="L14" s="96"/>
    </row>
    <row r="15" spans="1:13" ht="15.5" thickBot="1" x14ac:dyDescent="0.4">
      <c r="B15" s="82" t="s">
        <v>50</v>
      </c>
      <c r="C15" s="74">
        <f>'[1]Transmission (C)'!N11/1000000</f>
        <v>46.029238429999999</v>
      </c>
      <c r="D15" s="74">
        <f>'[1]Transmission (C)'!N18/1000000</f>
        <v>39.857368367766036</v>
      </c>
      <c r="E15" s="75">
        <f t="shared" si="0"/>
        <v>6.1718700622339639</v>
      </c>
      <c r="G15" s="82" t="s">
        <v>156</v>
      </c>
      <c r="H15" s="89">
        <f>'[1]Wind (C)'!N11</f>
        <v>398515</v>
      </c>
      <c r="I15" s="89">
        <f>'[1]Wind (C)'!N18</f>
        <v>505661.65700000001</v>
      </c>
      <c r="J15" s="90">
        <f t="shared" si="1"/>
        <v>-107146.65700000001</v>
      </c>
      <c r="L15" s="96"/>
    </row>
    <row r="16" spans="1:13" ht="15.5" thickBot="1" x14ac:dyDescent="0.4">
      <c r="B16" s="83" t="s">
        <v>151</v>
      </c>
      <c r="C16" s="87">
        <f>SUM('[1]Accounting (C)'!O14,'[1]Accounting (C)'!O15,'[1]Accounting (C)'!O16,'[1]Accounting (C)'!O17)/1000000</f>
        <v>1.1550816000000002</v>
      </c>
      <c r="D16" s="87">
        <f>(SUM('[1]Accounting (C)'!O29:O37)-'[1]Accounting (C)'!E72-'[1]Accounting (C)'!E74)/1000000</f>
        <v>6.4927257667531419</v>
      </c>
      <c r="E16" s="88">
        <f t="shared" si="0"/>
        <v>-5.337644166753142</v>
      </c>
      <c r="G16" s="83" t="s">
        <v>146</v>
      </c>
      <c r="H16" s="91">
        <f>'[1]Market P&amp;S (C)'!N11</f>
        <v>-1268094.6459999999</v>
      </c>
      <c r="I16" s="91">
        <f>'[1]Market P&amp;S (C)'!N18</f>
        <v>-66312.697414962749</v>
      </c>
      <c r="J16" s="92">
        <f t="shared" si="1"/>
        <v>-1201781.9485850371</v>
      </c>
      <c r="L16" s="96"/>
      <c r="M16" s="96"/>
    </row>
    <row r="17" spans="2:12" ht="15.5" thickBot="1" x14ac:dyDescent="0.4">
      <c r="B17" s="84" t="s">
        <v>159</v>
      </c>
      <c r="C17" s="78">
        <f>SUM(C11:C16)</f>
        <v>430.14296414874781</v>
      </c>
      <c r="D17" s="78">
        <f>SUM(D11:D16)</f>
        <v>307.42710272140778</v>
      </c>
      <c r="E17" s="79">
        <f t="shared" si="0"/>
        <v>122.71586142734003</v>
      </c>
      <c r="G17" s="86" t="s">
        <v>157</v>
      </c>
      <c r="H17" s="93">
        <f>SUM(H11:H16)</f>
        <v>6193178.9910000004</v>
      </c>
      <c r="I17" s="93">
        <f>SUM(I11:I16)</f>
        <v>6211963.4917537998</v>
      </c>
      <c r="J17" s="94">
        <f t="shared" si="1"/>
        <v>-18784.500753799453</v>
      </c>
      <c r="K17" s="96"/>
      <c r="L17" s="96"/>
    </row>
    <row r="18" spans="2:12" ht="15.5" thickBot="1" x14ac:dyDescent="0.4">
      <c r="B18" s="85" t="s">
        <v>152</v>
      </c>
      <c r="C18" s="80">
        <f>-'[1]Accounting (C)'!C71/1000000</f>
        <v>-319.37922815484001</v>
      </c>
      <c r="D18" s="80">
        <f>-'[1]Accounting (C)'!D71/1000000</f>
        <v>-307.38563499392643</v>
      </c>
      <c r="E18" s="81">
        <f>C18-D18</f>
        <v>-11.993593160913576</v>
      </c>
      <c r="L18" s="60"/>
    </row>
    <row r="19" spans="2:12" ht="16" thickTop="1" thickBot="1" x14ac:dyDescent="0.4">
      <c r="B19" s="86" t="s">
        <v>256</v>
      </c>
      <c r="C19" s="76">
        <f>C17+C18</f>
        <v>110.7637359939078</v>
      </c>
      <c r="D19" s="76">
        <f>D17+D18</f>
        <v>4.1467727481347083E-2</v>
      </c>
      <c r="E19" s="77">
        <f>C19-D19</f>
        <v>110.72226826642645</v>
      </c>
    </row>
    <row r="20" spans="2:12" ht="19.5" customHeight="1" x14ac:dyDescent="0.35">
      <c r="B20" s="280" t="s">
        <v>226</v>
      </c>
      <c r="C20" s="280"/>
      <c r="D20" s="280"/>
      <c r="E20" s="280"/>
    </row>
    <row r="21" spans="2:12" ht="20.149999999999999" customHeight="1" x14ac:dyDescent="0.35">
      <c r="B21" s="294"/>
      <c r="C21" s="294"/>
      <c r="D21" s="294"/>
      <c r="E21" s="294"/>
    </row>
    <row r="23" spans="2:12" x14ac:dyDescent="0.35">
      <c r="D23" s="58"/>
      <c r="E23" s="73"/>
    </row>
    <row r="24" spans="2:12" ht="14.5" customHeight="1" x14ac:dyDescent="0.35"/>
    <row r="25" spans="2:12" ht="41.5" customHeight="1" x14ac:dyDescent="0.35">
      <c r="C25" s="194"/>
      <c r="D25" s="73"/>
      <c r="E25" s="73"/>
      <c r="G25" s="194"/>
      <c r="H25" s="73"/>
    </row>
    <row r="26" spans="2:12" x14ac:dyDescent="0.35">
      <c r="D26" s="230"/>
      <c r="E26" s="73"/>
      <c r="H26" s="73"/>
    </row>
    <row r="27" spans="2:12" x14ac:dyDescent="0.35">
      <c r="D27" s="73"/>
      <c r="E27" s="73"/>
      <c r="H27" s="73"/>
    </row>
    <row r="28" spans="2:12" x14ac:dyDescent="0.35">
      <c r="E28" s="194"/>
      <c r="J28" s="109"/>
    </row>
    <row r="29" spans="2:12" x14ac:dyDescent="0.35">
      <c r="E29" s="194"/>
    </row>
    <row r="30" spans="2:12" x14ac:dyDescent="0.35">
      <c r="E30" s="194"/>
    </row>
    <row r="31" spans="2:12" x14ac:dyDescent="0.35">
      <c r="E31" s="194"/>
    </row>
    <row r="32" spans="2:12" x14ac:dyDescent="0.35">
      <c r="E32" s="194"/>
      <c r="J32" s="96"/>
    </row>
    <row r="33" spans="5:10" ht="14.5" customHeight="1" x14ac:dyDescent="0.35">
      <c r="E33" s="194"/>
    </row>
    <row r="34" spans="5:10" ht="20.149999999999999" customHeight="1" x14ac:dyDescent="0.35">
      <c r="E34" s="194"/>
    </row>
    <row r="35" spans="5:10" x14ac:dyDescent="0.35">
      <c r="E35" s="194"/>
    </row>
    <row r="36" spans="5:10" x14ac:dyDescent="0.35">
      <c r="E36" s="194"/>
    </row>
    <row r="37" spans="5:10" x14ac:dyDescent="0.35">
      <c r="J37" s="73"/>
    </row>
  </sheetData>
  <mergeCells count="9">
    <mergeCell ref="J9:J10"/>
    <mergeCell ref="G9:G10"/>
    <mergeCell ref="D9:D10"/>
    <mergeCell ref="E9:E10"/>
    <mergeCell ref="B20:E21"/>
    <mergeCell ref="H9:H10"/>
    <mergeCell ref="I9:I10"/>
    <mergeCell ref="B9:B10"/>
    <mergeCell ref="C9:C10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/>
  <dimension ref="A1:P96"/>
  <sheetViews>
    <sheetView zoomScale="55" zoomScaleNormal="55" workbookViewId="0">
      <selection sqref="A1:XFD1048576"/>
    </sheetView>
  </sheetViews>
  <sheetFormatPr defaultRowHeight="14.5" x14ac:dyDescent="0.35"/>
  <cols>
    <col min="1" max="1" width="14.26953125" customWidth="1"/>
    <col min="2" max="2" width="17.7265625" customWidth="1"/>
    <col min="3" max="10" width="9.54296875" bestFit="1" customWidth="1"/>
    <col min="11" max="11" width="10" bestFit="1" customWidth="1"/>
    <col min="12" max="12" width="9.54296875" bestFit="1" customWidth="1"/>
    <col min="13" max="13" width="9.7265625" bestFit="1" customWidth="1"/>
    <col min="14" max="14" width="9.54296875" bestFit="1" customWidth="1"/>
    <col min="15" max="15" width="10.54296875" bestFit="1" customWidth="1"/>
  </cols>
  <sheetData>
    <row r="1" spans="1:15" ht="18.5" x14ac:dyDescent="0.45">
      <c r="A1" s="26" t="s">
        <v>87</v>
      </c>
    </row>
    <row r="2" spans="1:15" ht="21" x14ac:dyDescent="0.5">
      <c r="A2" s="27" t="s">
        <v>191</v>
      </c>
    </row>
    <row r="3" spans="1:15" ht="15.5" x14ac:dyDescent="0.35">
      <c r="A3" s="290" t="str">
        <f>'[1]Market P&amp;S (C)'!A3</f>
        <v>Q1 2024 PCA Period</v>
      </c>
    </row>
    <row r="5" spans="1:15" x14ac:dyDescent="0.35">
      <c r="C5" s="295" t="s">
        <v>99</v>
      </c>
      <c r="D5" s="295" t="s">
        <v>100</v>
      </c>
      <c r="E5" s="295" t="s">
        <v>101</v>
      </c>
      <c r="F5" s="295" t="s">
        <v>102</v>
      </c>
      <c r="G5" s="295" t="s">
        <v>103</v>
      </c>
      <c r="H5" s="295" t="s">
        <v>104</v>
      </c>
      <c r="I5" s="295" t="s">
        <v>105</v>
      </c>
      <c r="J5" s="295" t="s">
        <v>106</v>
      </c>
      <c r="K5" s="295" t="s">
        <v>107</v>
      </c>
      <c r="L5" s="295" t="s">
        <v>108</v>
      </c>
      <c r="M5" s="295" t="s">
        <v>109</v>
      </c>
      <c r="N5" s="295" t="s">
        <v>110</v>
      </c>
      <c r="O5" s="295" t="s">
        <v>231</v>
      </c>
    </row>
    <row r="6" spans="1:15" x14ac:dyDescent="0.35">
      <c r="B6" s="58" t="s">
        <v>140</v>
      </c>
      <c r="C6" s="59">
        <f>'[1]Accounting (C)'!C18/1000000</f>
        <v>216.24476020666668</v>
      </c>
      <c r="D6" s="59">
        <f>'[1]Accounting (C)'!D18/1000000</f>
        <v>105.27497524612258</v>
      </c>
      <c r="E6" s="59">
        <f>'[1]Accounting (C)'!E18/1000000</f>
        <v>108.62322869595853</v>
      </c>
      <c r="F6" s="59">
        <f>'[1]Accounting (C)'!F18/1000000</f>
        <v>0</v>
      </c>
      <c r="G6" s="59">
        <f>'[1]Accounting (C)'!G18/1000000</f>
        <v>0</v>
      </c>
      <c r="H6" s="59">
        <f>'[1]Accounting (C)'!H18/1000000</f>
        <v>0</v>
      </c>
      <c r="I6" s="59">
        <f>'[1]Accounting (C)'!I18/1000000</f>
        <v>0</v>
      </c>
      <c r="J6" s="59">
        <f>'[1]Accounting (C)'!J18/1000000</f>
        <v>0</v>
      </c>
      <c r="K6" s="59">
        <f>'[1]Accounting (C)'!K18/1000000</f>
        <v>0</v>
      </c>
      <c r="L6" s="59">
        <f>'[1]Accounting (C)'!L18/1000000</f>
        <v>0</v>
      </c>
      <c r="M6" s="59">
        <f>'[1]Accounting (C)'!M18/1000000</f>
        <v>0</v>
      </c>
      <c r="N6" s="59">
        <f>'[1]Accounting (C)'!N18/1000000</f>
        <v>0</v>
      </c>
      <c r="O6" s="59">
        <f>SUM(C6:N6)</f>
        <v>430.14296414874781</v>
      </c>
    </row>
    <row r="7" spans="1:15" x14ac:dyDescent="0.35">
      <c r="B7" s="58" t="s">
        <v>141</v>
      </c>
      <c r="C7" s="296">
        <f>'[1]Accounting (C)'!C38/1000000</f>
        <v>96.550793737557669</v>
      </c>
      <c r="D7" s="296">
        <f>'[1]Accounting (C)'!D38/1000000</f>
        <v>106.98765482317233</v>
      </c>
      <c r="E7" s="296">
        <f>'[1]Accounting (C)'!E38/1000000</f>
        <v>105.40354234497325</v>
      </c>
      <c r="F7" s="296">
        <f>'[1]Accounting (C)'!F38/1000000</f>
        <v>0</v>
      </c>
      <c r="G7" s="296">
        <f>'[1]Accounting (C)'!G38/1000000</f>
        <v>0</v>
      </c>
      <c r="H7" s="296">
        <f>'[1]Accounting (C)'!H38/1000000</f>
        <v>0</v>
      </c>
      <c r="I7" s="296">
        <f>'[1]Accounting (C)'!I38/1000000</f>
        <v>0</v>
      </c>
      <c r="J7" s="296">
        <f>'[1]Accounting (C)'!J38/1000000</f>
        <v>0</v>
      </c>
      <c r="K7" s="296">
        <f>'[1]Accounting (C)'!K38/1000000</f>
        <v>0</v>
      </c>
      <c r="L7" s="296">
        <f>'[1]Accounting (C)'!L38/1000000</f>
        <v>0</v>
      </c>
      <c r="M7" s="296">
        <f>'[1]Accounting (C)'!M38/1000000</f>
        <v>0</v>
      </c>
      <c r="N7" s="296">
        <f>'[1]Accounting (C)'!N38/1000000</f>
        <v>0</v>
      </c>
      <c r="O7" s="59">
        <f>SUM(C7:N7)</f>
        <v>308.94199090570322</v>
      </c>
    </row>
    <row r="8" spans="1:15" x14ac:dyDescent="0.35">
      <c r="B8" s="58" t="s">
        <v>142</v>
      </c>
      <c r="C8" s="59">
        <f>C6-C7</f>
        <v>119.69396646910901</v>
      </c>
      <c r="D8" s="59">
        <f t="shared" ref="D8:O8" si="0">D6-D7</f>
        <v>-1.7126795770497552</v>
      </c>
      <c r="E8" s="59">
        <f t="shared" si="0"/>
        <v>3.2196863509852847</v>
      </c>
      <c r="F8" s="59">
        <f t="shared" si="0"/>
        <v>0</v>
      </c>
      <c r="G8" s="59">
        <f t="shared" si="0"/>
        <v>0</v>
      </c>
      <c r="H8" s="59">
        <f t="shared" si="0"/>
        <v>0</v>
      </c>
      <c r="I8" s="59">
        <f t="shared" si="0"/>
        <v>0</v>
      </c>
      <c r="J8" s="59">
        <f t="shared" si="0"/>
        <v>0</v>
      </c>
      <c r="K8" s="59">
        <f t="shared" si="0"/>
        <v>0</v>
      </c>
      <c r="L8" s="59">
        <f t="shared" si="0"/>
        <v>0</v>
      </c>
      <c r="M8" s="59">
        <f t="shared" si="0"/>
        <v>0</v>
      </c>
      <c r="N8" s="59">
        <f t="shared" si="0"/>
        <v>0</v>
      </c>
      <c r="O8" s="59">
        <f t="shared" si="0"/>
        <v>121.20097324304459</v>
      </c>
    </row>
    <row r="9" spans="1:15" x14ac:dyDescent="0.35">
      <c r="B9" s="58" t="s">
        <v>190</v>
      </c>
      <c r="C9" s="59">
        <f>'[1]Schedule B'!D32/1000000</f>
        <v>93.019002256199997</v>
      </c>
      <c r="D9" s="59">
        <f>'[1]Schedule B'!E32/1000000</f>
        <v>6.3446696412200181</v>
      </c>
      <c r="E9" s="59">
        <f>'[1]Schedule B'!F32/1000000</f>
        <v>11.400063547740013</v>
      </c>
      <c r="F9" s="59">
        <f>'[1]Schedule B'!G32/1000000</f>
        <v>0</v>
      </c>
      <c r="G9" s="59">
        <f>'[1]Schedule B'!H32/1000000</f>
        <v>0</v>
      </c>
      <c r="H9" s="59">
        <f>'[1]Schedule B'!I32/1000000</f>
        <v>0</v>
      </c>
      <c r="I9" s="59">
        <f>'[1]Schedule B'!J32/1000000</f>
        <v>0</v>
      </c>
      <c r="J9" s="59">
        <f>'[1]Schedule B'!K32/1000000</f>
        <v>0</v>
      </c>
      <c r="K9" s="59">
        <f>'[1]Schedule B'!L32/1000000</f>
        <v>0</v>
      </c>
      <c r="L9" s="59">
        <f>'[1]Schedule B'!M32/1000000</f>
        <v>0</v>
      </c>
      <c r="M9" s="59">
        <f>'[1]Schedule B'!N32/1000000</f>
        <v>0</v>
      </c>
      <c r="N9" s="59">
        <f>'[1]Schedule B'!O32/1000000</f>
        <v>0</v>
      </c>
      <c r="O9" s="59">
        <f>'[1]Schedule B'!P32/1000000</f>
        <v>110.76373544516004</v>
      </c>
    </row>
    <row r="26" spans="2:16" x14ac:dyDescent="0.35">
      <c r="C26" s="295" t="str">
        <f>C5</f>
        <v>Jan</v>
      </c>
      <c r="D26" s="295" t="str">
        <f t="shared" ref="D26:O26" si="1">D5</f>
        <v>Feb</v>
      </c>
      <c r="E26" s="295" t="str">
        <f t="shared" si="1"/>
        <v>Mar</v>
      </c>
      <c r="F26" s="295" t="str">
        <f t="shared" si="1"/>
        <v>Apr</v>
      </c>
      <c r="G26" s="295" t="str">
        <f t="shared" si="1"/>
        <v>May</v>
      </c>
      <c r="H26" s="295" t="str">
        <f t="shared" si="1"/>
        <v>Jun</v>
      </c>
      <c r="I26" s="295" t="str">
        <f t="shared" si="1"/>
        <v>Jul</v>
      </c>
      <c r="J26" s="295" t="str">
        <f t="shared" si="1"/>
        <v>Aug</v>
      </c>
      <c r="K26" s="295" t="str">
        <f t="shared" si="1"/>
        <v>Sep</v>
      </c>
      <c r="L26" s="295" t="str">
        <f t="shared" si="1"/>
        <v>Oct</v>
      </c>
      <c r="M26" s="295" t="str">
        <f t="shared" si="1"/>
        <v>Nov</v>
      </c>
      <c r="N26" s="295" t="str">
        <f t="shared" si="1"/>
        <v>Dec</v>
      </c>
      <c r="O26" s="295" t="str">
        <f t="shared" si="1"/>
        <v>2023 Total</v>
      </c>
    </row>
    <row r="27" spans="2:16" x14ac:dyDescent="0.35">
      <c r="B27" s="58" t="s">
        <v>160</v>
      </c>
      <c r="C27" s="95">
        <f>'[1]Load (C)'!B31</f>
        <v>2318874.9900000002</v>
      </c>
      <c r="D27" s="95">
        <f>'[1]Load (C)'!C31</f>
        <v>1951613.0010000002</v>
      </c>
      <c r="E27" s="95">
        <f>'[1]Load (C)'!D31</f>
        <v>1922691</v>
      </c>
      <c r="F27" s="95">
        <f>'[1]Load (C)'!E31</f>
        <v>0</v>
      </c>
      <c r="G27" s="95">
        <f>'[1]Load (C)'!F31</f>
        <v>0</v>
      </c>
      <c r="H27" s="95">
        <f>'[1]Load (C)'!G31</f>
        <v>0</v>
      </c>
      <c r="I27" s="95">
        <f>'[1]Load (C)'!H31</f>
        <v>0</v>
      </c>
      <c r="J27" s="95">
        <f>'[1]Load (C)'!I31</f>
        <v>0</v>
      </c>
      <c r="K27" s="95">
        <f>'[1]Load (C)'!J31</f>
        <v>0</v>
      </c>
      <c r="L27" s="95">
        <f>'[1]Load (C)'!K31</f>
        <v>0</v>
      </c>
      <c r="M27" s="95">
        <f>'[1]Load (C)'!L31</f>
        <v>0</v>
      </c>
      <c r="N27" s="95">
        <f>'[1]Load (C)'!M31</f>
        <v>0</v>
      </c>
      <c r="O27" s="95">
        <f>SUM(C27:N27)</f>
        <v>6193178.9910000004</v>
      </c>
    </row>
    <row r="28" spans="2:16" x14ac:dyDescent="0.35">
      <c r="B28" s="58" t="s">
        <v>161</v>
      </c>
      <c r="C28" s="95">
        <f>'[1]Load (C)'!B32</f>
        <v>2201862.0572098</v>
      </c>
      <c r="D28" s="95">
        <f>'[1]Load (C)'!C32</f>
        <v>2004456.4117939998</v>
      </c>
      <c r="E28" s="95">
        <f>'[1]Load (C)'!D32</f>
        <v>2005645.02275</v>
      </c>
      <c r="F28" s="95">
        <f>'[1]Load (C)'!E32</f>
        <v>0</v>
      </c>
      <c r="G28" s="95">
        <f>'[1]Load (C)'!F32</f>
        <v>0</v>
      </c>
      <c r="H28" s="95">
        <f>'[1]Load (C)'!G32</f>
        <v>0</v>
      </c>
      <c r="I28" s="95">
        <f>'[1]Load (C)'!H32</f>
        <v>0</v>
      </c>
      <c r="J28" s="95">
        <f>'[1]Load (C)'!I32</f>
        <v>0</v>
      </c>
      <c r="K28" s="95">
        <f>'[1]Load (C)'!J32</f>
        <v>0</v>
      </c>
      <c r="L28" s="95">
        <f>'[1]Load (C)'!K32</f>
        <v>0</v>
      </c>
      <c r="M28" s="95">
        <f>'[1]Load (C)'!L32</f>
        <v>0</v>
      </c>
      <c r="N28" s="95">
        <f>'[1]Load (C)'!M32</f>
        <v>0</v>
      </c>
      <c r="O28" s="95">
        <f>SUM(C28:N28)</f>
        <v>6211963.4917537998</v>
      </c>
    </row>
    <row r="29" spans="2:16" x14ac:dyDescent="0.35">
      <c r="B29" s="58" t="s">
        <v>162</v>
      </c>
      <c r="C29" s="95">
        <f>C27-C28</f>
        <v>117012.93279020023</v>
      </c>
      <c r="D29" s="95">
        <f t="shared" ref="D29:O29" si="2">D27-D28</f>
        <v>-52843.410793999676</v>
      </c>
      <c r="E29" s="95">
        <f t="shared" si="2"/>
        <v>-82954.022750000004</v>
      </c>
      <c r="F29" s="95">
        <f t="shared" si="2"/>
        <v>0</v>
      </c>
      <c r="G29" s="95">
        <f t="shared" si="2"/>
        <v>0</v>
      </c>
      <c r="H29" s="95">
        <f t="shared" si="2"/>
        <v>0</v>
      </c>
      <c r="I29" s="95">
        <f t="shared" si="2"/>
        <v>0</v>
      </c>
      <c r="J29" s="95">
        <f t="shared" si="2"/>
        <v>0</v>
      </c>
      <c r="K29" s="95">
        <f t="shared" si="2"/>
        <v>0</v>
      </c>
      <c r="L29" s="95">
        <f t="shared" si="2"/>
        <v>0</v>
      </c>
      <c r="M29" s="95">
        <f t="shared" si="2"/>
        <v>0</v>
      </c>
      <c r="N29" s="95">
        <f t="shared" si="2"/>
        <v>0</v>
      </c>
      <c r="O29" s="95">
        <f t="shared" si="2"/>
        <v>-18784.500753799453</v>
      </c>
      <c r="P29" s="60">
        <f>O29/O28</f>
        <v>-3.0239232375939315E-3</v>
      </c>
    </row>
    <row r="48" spans="13:13" x14ac:dyDescent="0.35">
      <c r="M48" t="s">
        <v>227</v>
      </c>
    </row>
    <row r="64" spans="13:13" x14ac:dyDescent="0.35">
      <c r="M64" t="s">
        <v>228</v>
      </c>
    </row>
    <row r="81" spans="13:13" x14ac:dyDescent="0.35">
      <c r="M81" t="s">
        <v>230</v>
      </c>
    </row>
    <row r="96" spans="13:13" x14ac:dyDescent="0.35">
      <c r="M96" t="s">
        <v>229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Q27"/>
  <sheetViews>
    <sheetView zoomScale="70" zoomScaleNormal="70" workbookViewId="0">
      <selection activeCell="C11" sqref="C11"/>
    </sheetView>
  </sheetViews>
  <sheetFormatPr defaultColWidth="8.54296875" defaultRowHeight="13" x14ac:dyDescent="0.3"/>
  <cols>
    <col min="1" max="1" width="23" style="12" bestFit="1" customWidth="1"/>
    <col min="2" max="2" width="11.453125" style="2" bestFit="1" customWidth="1"/>
    <col min="3" max="3" width="9.26953125" style="2" bestFit="1" customWidth="1"/>
    <col min="4" max="4" width="8.54296875" style="2" bestFit="1" customWidth="1"/>
    <col min="5" max="6" width="8.453125" style="2" bestFit="1" customWidth="1"/>
    <col min="7" max="7" width="8.54296875" style="2" bestFit="1" customWidth="1"/>
    <col min="8" max="8" width="8.453125" style="2" bestFit="1" customWidth="1"/>
    <col min="9" max="9" width="8.1796875" style="2" bestFit="1" customWidth="1"/>
    <col min="10" max="11" width="8.54296875" style="2" bestFit="1" customWidth="1"/>
    <col min="12" max="12" width="8.453125" style="2" bestFit="1" customWidth="1"/>
    <col min="13" max="14" width="8.54296875" style="2" bestFit="1" customWidth="1"/>
    <col min="15" max="15" width="9.54296875" style="2" bestFit="1" customWidth="1"/>
    <col min="16" max="16384" width="8.54296875" style="2"/>
  </cols>
  <sheetData>
    <row r="1" spans="1:17" ht="18.5" x14ac:dyDescent="0.45">
      <c r="A1" s="26" t="s">
        <v>87</v>
      </c>
    </row>
    <row r="2" spans="1:17" ht="21" x14ac:dyDescent="0.5">
      <c r="A2" s="27" t="s">
        <v>88</v>
      </c>
      <c r="E2" s="283" t="s">
        <v>261</v>
      </c>
      <c r="F2" s="283"/>
      <c r="G2" s="283"/>
      <c r="H2" s="283"/>
      <c r="I2" s="283"/>
      <c r="J2" s="283"/>
      <c r="K2" s="283"/>
      <c r="L2" s="283"/>
      <c r="M2" s="283"/>
    </row>
    <row r="3" spans="1:17" ht="15.5" x14ac:dyDescent="0.35">
      <c r="A3" s="145" t="s">
        <v>255</v>
      </c>
    </row>
    <row r="6" spans="1:17" s="3" customFormat="1" x14ac:dyDescent="0.3">
      <c r="A6" s="5" t="s">
        <v>202</v>
      </c>
      <c r="C6" s="32" t="s">
        <v>99</v>
      </c>
      <c r="D6" s="32" t="s">
        <v>100</v>
      </c>
      <c r="E6" s="32" t="s">
        <v>101</v>
      </c>
      <c r="F6" s="32" t="s">
        <v>102</v>
      </c>
      <c r="G6" s="32" t="s">
        <v>103</v>
      </c>
      <c r="H6" s="32" t="s">
        <v>104</v>
      </c>
      <c r="I6" s="32" t="s">
        <v>105</v>
      </c>
      <c r="J6" s="32" t="s">
        <v>106</v>
      </c>
      <c r="K6" s="32" t="s">
        <v>107</v>
      </c>
      <c r="L6" s="32" t="s">
        <v>108</v>
      </c>
      <c r="M6" s="32" t="s">
        <v>109</v>
      </c>
      <c r="N6" s="32" t="s">
        <v>110</v>
      </c>
      <c r="O6" s="33" t="s">
        <v>71</v>
      </c>
    </row>
    <row r="7" spans="1:17" x14ac:dyDescent="0.3">
      <c r="A7" s="20" t="s">
        <v>206</v>
      </c>
      <c r="B7" s="15" t="s">
        <v>68</v>
      </c>
      <c r="C7" s="148">
        <v>182.4948387096774</v>
      </c>
      <c r="D7" s="148">
        <v>45.364482758620696</v>
      </c>
      <c r="E7" s="148">
        <v>32.539354838709677</v>
      </c>
      <c r="F7" s="148"/>
      <c r="G7" s="148"/>
      <c r="H7" s="148"/>
      <c r="I7" s="148"/>
      <c r="J7" s="148"/>
      <c r="K7" s="148"/>
      <c r="L7" s="148"/>
      <c r="M7" s="148"/>
      <c r="N7" s="148"/>
      <c r="O7" s="133">
        <v>86.799558769002601</v>
      </c>
    </row>
    <row r="8" spans="1:17" x14ac:dyDescent="0.3">
      <c r="A8" s="20" t="s">
        <v>203</v>
      </c>
      <c r="B8" s="15" t="s">
        <v>68</v>
      </c>
      <c r="C8" s="148">
        <v>151.13032258064516</v>
      </c>
      <c r="D8" s="148">
        <v>40.829655172413801</v>
      </c>
      <c r="E8" s="148">
        <v>28.098387096774193</v>
      </c>
      <c r="F8" s="148"/>
      <c r="G8" s="148"/>
      <c r="H8" s="148"/>
      <c r="I8" s="148"/>
      <c r="J8" s="148"/>
      <c r="K8" s="148"/>
      <c r="L8" s="148"/>
      <c r="M8" s="148"/>
      <c r="N8" s="148"/>
      <c r="O8" s="133">
        <v>73.352788283277718</v>
      </c>
    </row>
    <row r="9" spans="1:17" ht="13.5" thickBot="1" x14ac:dyDescent="0.35">
      <c r="A9" s="20" t="s">
        <v>204</v>
      </c>
      <c r="B9" s="15" t="s">
        <v>68</v>
      </c>
      <c r="C9" s="148">
        <v>169.77354838709681</v>
      </c>
      <c r="D9" s="148">
        <v>42.911724137931017</v>
      </c>
      <c r="E9" s="148">
        <v>32.32645161290322</v>
      </c>
      <c r="F9" s="148"/>
      <c r="G9" s="148"/>
      <c r="H9" s="148"/>
      <c r="I9" s="148"/>
      <c r="J9" s="148"/>
      <c r="K9" s="148"/>
      <c r="L9" s="148"/>
      <c r="M9" s="148"/>
      <c r="N9" s="148"/>
      <c r="O9" s="133">
        <v>81.670574712643671</v>
      </c>
    </row>
    <row r="10" spans="1:17" ht="14" thickTop="1" thickBot="1" x14ac:dyDescent="0.35">
      <c r="A10" s="12" t="s">
        <v>205</v>
      </c>
      <c r="B10" s="15" t="s">
        <v>68</v>
      </c>
      <c r="C10" s="284" t="s">
        <v>263</v>
      </c>
      <c r="D10" s="284" t="s">
        <v>263</v>
      </c>
      <c r="E10" s="284" t="s">
        <v>263</v>
      </c>
      <c r="F10" s="284" t="s">
        <v>263</v>
      </c>
      <c r="G10" s="284" t="s">
        <v>263</v>
      </c>
      <c r="H10" s="284" t="s">
        <v>263</v>
      </c>
      <c r="I10" s="284" t="s">
        <v>263</v>
      </c>
      <c r="J10" s="284" t="s">
        <v>263</v>
      </c>
      <c r="K10" s="284" t="s">
        <v>263</v>
      </c>
      <c r="L10" s="284" t="s">
        <v>263</v>
      </c>
      <c r="M10" s="284" t="s">
        <v>263</v>
      </c>
      <c r="N10" s="284" t="s">
        <v>263</v>
      </c>
      <c r="O10" s="284" t="s">
        <v>263</v>
      </c>
    </row>
    <row r="11" spans="1:17" ht="14" thickTop="1" thickBot="1" x14ac:dyDescent="0.35">
      <c r="A11" s="21" t="s">
        <v>63</v>
      </c>
      <c r="B11" s="16" t="s">
        <v>68</v>
      </c>
      <c r="C11" s="285" t="s">
        <v>263</v>
      </c>
      <c r="D11" s="285" t="s">
        <v>263</v>
      </c>
      <c r="E11" s="285" t="s">
        <v>263</v>
      </c>
      <c r="F11" s="285" t="s">
        <v>263</v>
      </c>
      <c r="G11" s="285" t="s">
        <v>263</v>
      </c>
      <c r="H11" s="285" t="s">
        <v>263</v>
      </c>
      <c r="I11" s="285" t="s">
        <v>263</v>
      </c>
      <c r="J11" s="285" t="s">
        <v>263</v>
      </c>
      <c r="K11" s="285" t="s">
        <v>263</v>
      </c>
      <c r="L11" s="285" t="s">
        <v>263</v>
      </c>
      <c r="M11" s="285" t="s">
        <v>263</v>
      </c>
      <c r="N11" s="285" t="s">
        <v>263</v>
      </c>
      <c r="O11" s="285" t="s">
        <v>263</v>
      </c>
    </row>
    <row r="12" spans="1:17" ht="13.5" thickTop="1" x14ac:dyDescent="0.3"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33"/>
    </row>
    <row r="13" spans="1:17" s="3" customFormat="1" x14ac:dyDescent="0.3">
      <c r="A13" s="23" t="s">
        <v>67</v>
      </c>
      <c r="C13" s="130" t="s">
        <v>99</v>
      </c>
      <c r="D13" s="130" t="s">
        <v>100</v>
      </c>
      <c r="E13" s="130" t="s">
        <v>101</v>
      </c>
      <c r="F13" s="130" t="s">
        <v>102</v>
      </c>
      <c r="G13" s="130" t="s">
        <v>103</v>
      </c>
      <c r="H13" s="130" t="s">
        <v>104</v>
      </c>
      <c r="I13" s="130" t="s">
        <v>105</v>
      </c>
      <c r="J13" s="130" t="s">
        <v>106</v>
      </c>
      <c r="K13" s="130" t="s">
        <v>107</v>
      </c>
      <c r="L13" s="130" t="s">
        <v>108</v>
      </c>
      <c r="M13" s="130" t="s">
        <v>109</v>
      </c>
      <c r="N13" s="130" t="s">
        <v>110</v>
      </c>
      <c r="O13" s="130" t="s">
        <v>71</v>
      </c>
    </row>
    <row r="14" spans="1:17" ht="13.5" thickBot="1" x14ac:dyDescent="0.35">
      <c r="A14" s="22" t="s">
        <v>64</v>
      </c>
      <c r="B14" s="17" t="s">
        <v>69</v>
      </c>
      <c r="C14" s="148">
        <v>6.2067741935483891</v>
      </c>
      <c r="D14" s="148">
        <v>1.9781034482758628</v>
      </c>
      <c r="E14" s="148">
        <v>1.4304838709677419</v>
      </c>
      <c r="F14" s="148"/>
      <c r="G14" s="148"/>
      <c r="H14" s="148"/>
      <c r="I14" s="148"/>
      <c r="J14" s="148"/>
      <c r="K14" s="148"/>
      <c r="L14" s="148"/>
      <c r="M14" s="148"/>
      <c r="N14" s="148"/>
      <c r="O14" s="133">
        <v>3.2051205042639981</v>
      </c>
    </row>
    <row r="15" spans="1:17" ht="14" thickTop="1" thickBot="1" x14ac:dyDescent="0.35">
      <c r="A15" s="12" t="s">
        <v>65</v>
      </c>
      <c r="B15" s="17" t="s">
        <v>69</v>
      </c>
      <c r="C15" s="285" t="s">
        <v>263</v>
      </c>
      <c r="D15" s="285" t="s">
        <v>263</v>
      </c>
      <c r="E15" s="285" t="s">
        <v>263</v>
      </c>
      <c r="F15" s="285" t="s">
        <v>263</v>
      </c>
      <c r="G15" s="285" t="s">
        <v>263</v>
      </c>
      <c r="H15" s="285" t="s">
        <v>263</v>
      </c>
      <c r="I15" s="285" t="s">
        <v>263</v>
      </c>
      <c r="J15" s="285" t="s">
        <v>263</v>
      </c>
      <c r="K15" s="285" t="s">
        <v>263</v>
      </c>
      <c r="L15" s="285" t="s">
        <v>263</v>
      </c>
      <c r="M15" s="285" t="s">
        <v>263</v>
      </c>
      <c r="N15" s="285" t="s">
        <v>263</v>
      </c>
      <c r="O15" s="285" t="s">
        <v>263</v>
      </c>
    </row>
    <row r="16" spans="1:17" ht="14" thickTop="1" thickBot="1" x14ac:dyDescent="0.35">
      <c r="A16" s="21" t="s">
        <v>63</v>
      </c>
      <c r="B16" s="18" t="s">
        <v>69</v>
      </c>
      <c r="C16" s="285" t="s">
        <v>263</v>
      </c>
      <c r="D16" s="285" t="s">
        <v>263</v>
      </c>
      <c r="E16" s="285" t="s">
        <v>263</v>
      </c>
      <c r="F16" s="285" t="s">
        <v>263</v>
      </c>
      <c r="G16" s="285" t="s">
        <v>263</v>
      </c>
      <c r="H16" s="285" t="s">
        <v>263</v>
      </c>
      <c r="I16" s="285" t="s">
        <v>263</v>
      </c>
      <c r="J16" s="285" t="s">
        <v>263</v>
      </c>
      <c r="K16" s="285" t="s">
        <v>263</v>
      </c>
      <c r="L16" s="285" t="s">
        <v>263</v>
      </c>
      <c r="M16" s="285" t="s">
        <v>263</v>
      </c>
      <c r="N16" s="285" t="s">
        <v>263</v>
      </c>
      <c r="O16" s="285" t="s">
        <v>263</v>
      </c>
      <c r="Q16" s="144"/>
    </row>
    <row r="17" spans="1:15" ht="13.5" thickTop="1" x14ac:dyDescent="0.3">
      <c r="O17" s="3"/>
    </row>
    <row r="18" spans="1:15" s="3" customFormat="1" x14ac:dyDescent="0.3">
      <c r="A18" s="23" t="s">
        <v>66</v>
      </c>
      <c r="C18" s="32" t="s">
        <v>99</v>
      </c>
      <c r="D18" s="32" t="s">
        <v>100</v>
      </c>
      <c r="E18" s="32" t="s">
        <v>101</v>
      </c>
      <c r="F18" s="32" t="s">
        <v>102</v>
      </c>
      <c r="G18" s="32" t="s">
        <v>103</v>
      </c>
      <c r="H18" s="32" t="s">
        <v>104</v>
      </c>
      <c r="I18" s="32" t="s">
        <v>105</v>
      </c>
      <c r="J18" s="32" t="s">
        <v>106</v>
      </c>
      <c r="K18" s="32" t="s">
        <v>107</v>
      </c>
      <c r="L18" s="32" t="s">
        <v>108</v>
      </c>
      <c r="M18" s="32" t="s">
        <v>109</v>
      </c>
      <c r="N18" s="32" t="s">
        <v>110</v>
      </c>
      <c r="O18" s="32" t="s">
        <v>71</v>
      </c>
    </row>
    <row r="19" spans="1:15" ht="13.5" thickBot="1" x14ac:dyDescent="0.35">
      <c r="A19" s="22" t="s">
        <v>64</v>
      </c>
      <c r="B19" s="17" t="s">
        <v>70</v>
      </c>
      <c r="C19" s="30">
        <v>29.402525856244466</v>
      </c>
      <c r="D19" s="30">
        <v>22.933321711845196</v>
      </c>
      <c r="E19" s="30">
        <v>22.747096628706732</v>
      </c>
      <c r="F19" s="30" t="s">
        <v>262</v>
      </c>
      <c r="G19" s="30" t="s">
        <v>262</v>
      </c>
      <c r="H19" s="30" t="s">
        <v>262</v>
      </c>
      <c r="I19" s="30" t="s">
        <v>262</v>
      </c>
      <c r="J19" s="30" t="s">
        <v>262</v>
      </c>
      <c r="K19" s="30" t="s">
        <v>262</v>
      </c>
      <c r="L19" s="30" t="s">
        <v>262</v>
      </c>
      <c r="M19" s="30" t="s">
        <v>262</v>
      </c>
      <c r="N19" s="30" t="s">
        <v>262</v>
      </c>
      <c r="O19" s="31">
        <v>27.081527403892309</v>
      </c>
    </row>
    <row r="20" spans="1:15" ht="14" thickTop="1" thickBot="1" x14ac:dyDescent="0.35">
      <c r="A20" s="12" t="s">
        <v>65</v>
      </c>
      <c r="B20" s="17" t="s">
        <v>70</v>
      </c>
      <c r="C20" s="285" t="s">
        <v>263</v>
      </c>
      <c r="D20" s="285" t="s">
        <v>263</v>
      </c>
      <c r="E20" s="285" t="s">
        <v>263</v>
      </c>
      <c r="F20" s="285" t="s">
        <v>263</v>
      </c>
      <c r="G20" s="285" t="s">
        <v>263</v>
      </c>
      <c r="H20" s="285" t="s">
        <v>263</v>
      </c>
      <c r="I20" s="285" t="s">
        <v>263</v>
      </c>
      <c r="J20" s="285" t="s">
        <v>263</v>
      </c>
      <c r="K20" s="285" t="s">
        <v>263</v>
      </c>
      <c r="L20" s="285" t="s">
        <v>263</v>
      </c>
      <c r="M20" s="285" t="s">
        <v>263</v>
      </c>
      <c r="N20" s="285" t="s">
        <v>263</v>
      </c>
      <c r="O20" s="285" t="s">
        <v>263</v>
      </c>
    </row>
    <row r="21" spans="1:15" ht="14" thickTop="1" thickBot="1" x14ac:dyDescent="0.35">
      <c r="A21" s="21" t="s">
        <v>63</v>
      </c>
      <c r="B21" s="18" t="s">
        <v>70</v>
      </c>
      <c r="C21" s="285" t="s">
        <v>263</v>
      </c>
      <c r="D21" s="285" t="s">
        <v>263</v>
      </c>
      <c r="E21" s="285" t="s">
        <v>263</v>
      </c>
      <c r="F21" s="285" t="s">
        <v>263</v>
      </c>
      <c r="G21" s="285" t="s">
        <v>263</v>
      </c>
      <c r="H21" s="285" t="s">
        <v>263</v>
      </c>
      <c r="I21" s="285" t="s">
        <v>263</v>
      </c>
      <c r="J21" s="285" t="s">
        <v>263</v>
      </c>
      <c r="K21" s="285" t="s">
        <v>263</v>
      </c>
      <c r="L21" s="285" t="s">
        <v>263</v>
      </c>
      <c r="M21" s="285" t="s">
        <v>263</v>
      </c>
      <c r="N21" s="285" t="s">
        <v>263</v>
      </c>
      <c r="O21" s="285" t="s">
        <v>263</v>
      </c>
    </row>
    <row r="22" spans="1:15" ht="13.5" thickTop="1" x14ac:dyDescent="0.3"/>
    <row r="23" spans="1:15" x14ac:dyDescent="0.3">
      <c r="A23" s="193" t="s">
        <v>232</v>
      </c>
    </row>
    <row r="26" spans="1:15" x14ac:dyDescent="0.3">
      <c r="F26" s="19"/>
      <c r="G26" s="19"/>
    </row>
    <row r="27" spans="1:15" x14ac:dyDescent="0.3">
      <c r="D27" s="19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</sheetPr>
  <dimension ref="A1:AB44"/>
  <sheetViews>
    <sheetView zoomScale="60" zoomScaleNormal="60" workbookViewId="0">
      <selection activeCell="B12" sqref="B12"/>
    </sheetView>
  </sheetViews>
  <sheetFormatPr defaultColWidth="8.54296875" defaultRowHeight="13" x14ac:dyDescent="0.3"/>
  <cols>
    <col min="1" max="1" width="44.81640625" style="2" customWidth="1"/>
    <col min="2" max="14" width="14" style="2" customWidth="1"/>
    <col min="15" max="15" width="8.54296875" style="2"/>
    <col min="16" max="16" width="9.54296875" style="2" bestFit="1" customWidth="1"/>
    <col min="17" max="17" width="15.54296875" style="2" bestFit="1" customWidth="1"/>
    <col min="18" max="18" width="9.54296875" style="2" bestFit="1" customWidth="1"/>
    <col min="19" max="19" width="12.453125" style="2" bestFit="1" customWidth="1"/>
    <col min="20" max="27" width="9.54296875" style="2" bestFit="1" customWidth="1"/>
    <col min="28" max="28" width="10.453125" style="2" bestFit="1" customWidth="1"/>
    <col min="29" max="16384" width="8.54296875" style="2"/>
  </cols>
  <sheetData>
    <row r="1" spans="1:28" ht="18.5" x14ac:dyDescent="0.45">
      <c r="A1" s="26" t="s">
        <v>87</v>
      </c>
      <c r="E1" s="283" t="s">
        <v>261</v>
      </c>
      <c r="F1" s="286"/>
      <c r="G1" s="286"/>
      <c r="H1" s="286"/>
      <c r="I1" s="286"/>
      <c r="J1" s="286"/>
      <c r="K1" s="286"/>
    </row>
    <row r="2" spans="1:28" ht="21" x14ac:dyDescent="0.5">
      <c r="A2" s="27" t="s">
        <v>89</v>
      </c>
    </row>
    <row r="3" spans="1:28" ht="15.5" x14ac:dyDescent="0.35">
      <c r="A3" s="28" t="s">
        <v>255</v>
      </c>
    </row>
    <row r="5" spans="1:28" x14ac:dyDescent="0.3">
      <c r="B5" s="266" t="s">
        <v>264</v>
      </c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8"/>
    </row>
    <row r="6" spans="1:28" ht="13.5" thickBot="1" x14ac:dyDescent="0.35">
      <c r="A6" s="3" t="s">
        <v>11</v>
      </c>
      <c r="B6" s="32" t="s">
        <v>99</v>
      </c>
      <c r="C6" s="32" t="s">
        <v>100</v>
      </c>
      <c r="D6" s="32" t="s">
        <v>101</v>
      </c>
      <c r="E6" s="32" t="s">
        <v>102</v>
      </c>
      <c r="F6" s="32" t="s">
        <v>103</v>
      </c>
      <c r="G6" s="32" t="s">
        <v>104</v>
      </c>
      <c r="H6" s="32" t="s">
        <v>105</v>
      </c>
      <c r="I6" s="32" t="s">
        <v>106</v>
      </c>
      <c r="J6" s="32" t="s">
        <v>107</v>
      </c>
      <c r="K6" s="32" t="s">
        <v>108</v>
      </c>
      <c r="L6" s="32" t="s">
        <v>109</v>
      </c>
      <c r="M6" s="32" t="s">
        <v>110</v>
      </c>
      <c r="N6" s="33" t="s">
        <v>12</v>
      </c>
    </row>
    <row r="7" spans="1:28" ht="15.5" thickTop="1" thickBot="1" x14ac:dyDescent="0.4">
      <c r="A7" s="2" t="s">
        <v>0</v>
      </c>
      <c r="B7" s="285" t="s">
        <v>263</v>
      </c>
      <c r="C7" s="285" t="s">
        <v>263</v>
      </c>
      <c r="D7" s="285" t="s">
        <v>263</v>
      </c>
      <c r="E7" s="285" t="s">
        <v>263</v>
      </c>
      <c r="F7" s="285" t="s">
        <v>263</v>
      </c>
      <c r="G7" s="285" t="s">
        <v>263</v>
      </c>
      <c r="H7" s="285" t="s">
        <v>263</v>
      </c>
      <c r="I7" s="285" t="s">
        <v>263</v>
      </c>
      <c r="J7" s="285" t="s">
        <v>263</v>
      </c>
      <c r="K7" s="285" t="s">
        <v>263</v>
      </c>
      <c r="L7" s="285" t="s">
        <v>263</v>
      </c>
      <c r="M7" s="285" t="s">
        <v>263</v>
      </c>
      <c r="N7" s="285" t="s">
        <v>263</v>
      </c>
      <c r="O7" s="55"/>
      <c r="P7" s="212"/>
      <c r="Q7" s="146"/>
      <c r="R7" s="210"/>
    </row>
    <row r="8" spans="1:28" ht="15.5" thickTop="1" thickBot="1" x14ac:dyDescent="0.4">
      <c r="A8" s="2" t="s">
        <v>1</v>
      </c>
      <c r="B8" s="285" t="s">
        <v>263</v>
      </c>
      <c r="C8" s="285" t="s">
        <v>263</v>
      </c>
      <c r="D8" s="285" t="s">
        <v>263</v>
      </c>
      <c r="E8" s="285" t="s">
        <v>263</v>
      </c>
      <c r="F8" s="285" t="s">
        <v>263</v>
      </c>
      <c r="G8" s="285" t="s">
        <v>263</v>
      </c>
      <c r="H8" s="285" t="s">
        <v>263</v>
      </c>
      <c r="I8" s="285" t="s">
        <v>263</v>
      </c>
      <c r="J8" s="285" t="s">
        <v>263</v>
      </c>
      <c r="K8" s="285" t="s">
        <v>263</v>
      </c>
      <c r="L8" s="285" t="s">
        <v>263</v>
      </c>
      <c r="M8" s="285" t="s">
        <v>263</v>
      </c>
      <c r="N8" s="285" t="s">
        <v>263</v>
      </c>
      <c r="P8" s="212"/>
      <c r="Q8" s="146"/>
      <c r="R8" s="210"/>
    </row>
    <row r="9" spans="1:28" ht="14" thickTop="1" thickBot="1" x14ac:dyDescent="0.35">
      <c r="A9" s="2" t="s">
        <v>2</v>
      </c>
      <c r="B9" s="285" t="s">
        <v>263</v>
      </c>
      <c r="C9" s="285" t="s">
        <v>263</v>
      </c>
      <c r="D9" s="285" t="s">
        <v>263</v>
      </c>
      <c r="E9" s="285" t="s">
        <v>263</v>
      </c>
      <c r="F9" s="285" t="s">
        <v>263</v>
      </c>
      <c r="G9" s="285" t="s">
        <v>263</v>
      </c>
      <c r="H9" s="285" t="s">
        <v>263</v>
      </c>
      <c r="I9" s="285" t="s">
        <v>263</v>
      </c>
      <c r="J9" s="285" t="s">
        <v>263</v>
      </c>
      <c r="K9" s="285" t="s">
        <v>263</v>
      </c>
      <c r="L9" s="285" t="s">
        <v>263</v>
      </c>
      <c r="M9" s="285" t="s">
        <v>263</v>
      </c>
      <c r="N9" s="285" t="s">
        <v>263</v>
      </c>
      <c r="Q9" s="207"/>
    </row>
    <row r="10" spans="1:28" ht="14" thickTop="1" thickBot="1" x14ac:dyDescent="0.35">
      <c r="A10" s="2" t="s">
        <v>72</v>
      </c>
      <c r="B10" s="285" t="s">
        <v>263</v>
      </c>
      <c r="C10" s="285" t="s">
        <v>263</v>
      </c>
      <c r="D10" s="285" t="s">
        <v>263</v>
      </c>
      <c r="E10" s="285" t="s">
        <v>263</v>
      </c>
      <c r="F10" s="285" t="s">
        <v>263</v>
      </c>
      <c r="G10" s="285" t="s">
        <v>263</v>
      </c>
      <c r="H10" s="285" t="s">
        <v>263</v>
      </c>
      <c r="I10" s="285" t="s">
        <v>263</v>
      </c>
      <c r="J10" s="285" t="s">
        <v>263</v>
      </c>
      <c r="K10" s="285" t="s">
        <v>263</v>
      </c>
      <c r="L10" s="285" t="s">
        <v>263</v>
      </c>
      <c r="M10" s="285" t="s">
        <v>263</v>
      </c>
      <c r="N10" s="285" t="s">
        <v>263</v>
      </c>
      <c r="Q10" s="55"/>
    </row>
    <row r="11" spans="1:28" ht="14" thickTop="1" thickBot="1" x14ac:dyDescent="0.35">
      <c r="A11" s="2" t="s">
        <v>10</v>
      </c>
      <c r="B11" s="285" t="s">
        <v>263</v>
      </c>
      <c r="C11" s="285" t="s">
        <v>263</v>
      </c>
      <c r="D11" s="285" t="s">
        <v>263</v>
      </c>
      <c r="E11" s="285" t="s">
        <v>263</v>
      </c>
      <c r="F11" s="285" t="s">
        <v>263</v>
      </c>
      <c r="G11" s="285" t="s">
        <v>263</v>
      </c>
      <c r="H11" s="285" t="s">
        <v>263</v>
      </c>
      <c r="I11" s="285" t="s">
        <v>263</v>
      </c>
      <c r="J11" s="285" t="s">
        <v>263</v>
      </c>
      <c r="K11" s="285" t="s">
        <v>263</v>
      </c>
      <c r="L11" s="285" t="s">
        <v>263</v>
      </c>
      <c r="M11" s="285" t="s">
        <v>263</v>
      </c>
      <c r="N11" s="285" t="s">
        <v>263</v>
      </c>
      <c r="P11" s="55"/>
      <c r="Q11" s="207"/>
      <c r="R11" s="129"/>
    </row>
    <row r="12" spans="1:28" ht="14" thickTop="1" thickBot="1" x14ac:dyDescent="0.35">
      <c r="A12" s="3" t="s">
        <v>12</v>
      </c>
      <c r="B12" s="285" t="s">
        <v>263</v>
      </c>
      <c r="C12" s="285" t="s">
        <v>263</v>
      </c>
      <c r="D12" s="285" t="s">
        <v>263</v>
      </c>
      <c r="E12" s="285" t="s">
        <v>263</v>
      </c>
      <c r="F12" s="285" t="s">
        <v>263</v>
      </c>
      <c r="G12" s="285" t="s">
        <v>263</v>
      </c>
      <c r="H12" s="285" t="s">
        <v>263</v>
      </c>
      <c r="I12" s="285" t="s">
        <v>263</v>
      </c>
      <c r="J12" s="285" t="s">
        <v>263</v>
      </c>
      <c r="K12" s="285" t="s">
        <v>263</v>
      </c>
      <c r="L12" s="285" t="s">
        <v>263</v>
      </c>
      <c r="M12" s="285" t="s">
        <v>263</v>
      </c>
      <c r="N12" s="285" t="s">
        <v>263</v>
      </c>
      <c r="P12" s="56"/>
    </row>
    <row r="13" spans="1:28" ht="13.5" thickTop="1" x14ac:dyDescent="0.3">
      <c r="A13" s="3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 x14ac:dyDescent="0.3">
      <c r="A14" s="3"/>
      <c r="B14" s="266" t="s">
        <v>65</v>
      </c>
      <c r="C14" s="267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N14" s="268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1:28" ht="13.5" thickBot="1" x14ac:dyDescent="0.35">
      <c r="A15" s="3" t="s">
        <v>11</v>
      </c>
      <c r="B15" s="32" t="s">
        <v>99</v>
      </c>
      <c r="C15" s="32" t="s">
        <v>100</v>
      </c>
      <c r="D15" s="32" t="s">
        <v>101</v>
      </c>
      <c r="E15" s="32" t="s">
        <v>102</v>
      </c>
      <c r="F15" s="32" t="s">
        <v>103</v>
      </c>
      <c r="G15" s="32" t="s">
        <v>104</v>
      </c>
      <c r="H15" s="32" t="s">
        <v>105</v>
      </c>
      <c r="I15" s="32" t="s">
        <v>106</v>
      </c>
      <c r="J15" s="32" t="s">
        <v>107</v>
      </c>
      <c r="K15" s="32" t="s">
        <v>108</v>
      </c>
      <c r="L15" s="32" t="s">
        <v>109</v>
      </c>
      <c r="M15" s="32" t="s">
        <v>110</v>
      </c>
      <c r="N15" s="32" t="s">
        <v>12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spans="1:28" ht="14" thickTop="1" thickBot="1" x14ac:dyDescent="0.35">
      <c r="A16" s="2" t="s">
        <v>0</v>
      </c>
      <c r="B16" s="285" t="s">
        <v>263</v>
      </c>
      <c r="C16" s="285" t="s">
        <v>263</v>
      </c>
      <c r="D16" s="285" t="s">
        <v>263</v>
      </c>
      <c r="E16" s="285" t="s">
        <v>263</v>
      </c>
      <c r="F16" s="285" t="s">
        <v>263</v>
      </c>
      <c r="G16" s="285" t="s">
        <v>263</v>
      </c>
      <c r="H16" s="285" t="s">
        <v>263</v>
      </c>
      <c r="I16" s="285" t="s">
        <v>263</v>
      </c>
      <c r="J16" s="285" t="s">
        <v>263</v>
      </c>
      <c r="K16" s="285" t="s">
        <v>263</v>
      </c>
      <c r="L16" s="285" t="s">
        <v>263</v>
      </c>
      <c r="M16" s="285" t="s">
        <v>263</v>
      </c>
      <c r="N16" s="285" t="s">
        <v>263</v>
      </c>
      <c r="O16" s="55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28" ht="14" thickTop="1" thickBot="1" x14ac:dyDescent="0.35">
      <c r="A17" s="2" t="s">
        <v>1</v>
      </c>
      <c r="B17" s="285" t="s">
        <v>263</v>
      </c>
      <c r="C17" s="285" t="s">
        <v>263</v>
      </c>
      <c r="D17" s="285" t="s">
        <v>263</v>
      </c>
      <c r="E17" s="285" t="s">
        <v>263</v>
      </c>
      <c r="F17" s="285" t="s">
        <v>263</v>
      </c>
      <c r="G17" s="285" t="s">
        <v>263</v>
      </c>
      <c r="H17" s="285" t="s">
        <v>263</v>
      </c>
      <c r="I17" s="285" t="s">
        <v>263</v>
      </c>
      <c r="J17" s="285" t="s">
        <v>263</v>
      </c>
      <c r="K17" s="285" t="s">
        <v>263</v>
      </c>
      <c r="L17" s="285" t="s">
        <v>263</v>
      </c>
      <c r="M17" s="285" t="s">
        <v>263</v>
      </c>
      <c r="N17" s="285" t="s">
        <v>263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 spans="1:28" ht="14" thickTop="1" thickBot="1" x14ac:dyDescent="0.35">
      <c r="A18" s="2" t="s">
        <v>2</v>
      </c>
      <c r="B18" s="285" t="s">
        <v>263</v>
      </c>
      <c r="C18" s="285" t="s">
        <v>263</v>
      </c>
      <c r="D18" s="285" t="s">
        <v>263</v>
      </c>
      <c r="E18" s="285" t="s">
        <v>263</v>
      </c>
      <c r="F18" s="285" t="s">
        <v>263</v>
      </c>
      <c r="G18" s="285" t="s">
        <v>263</v>
      </c>
      <c r="H18" s="285" t="s">
        <v>263</v>
      </c>
      <c r="I18" s="285" t="s">
        <v>263</v>
      </c>
      <c r="J18" s="285" t="s">
        <v>263</v>
      </c>
      <c r="K18" s="285" t="s">
        <v>263</v>
      </c>
      <c r="L18" s="285" t="s">
        <v>263</v>
      </c>
      <c r="M18" s="285" t="s">
        <v>263</v>
      </c>
      <c r="N18" s="285" t="s">
        <v>263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 spans="1:28" ht="14" thickTop="1" thickBot="1" x14ac:dyDescent="0.35">
      <c r="A19" s="2" t="s">
        <v>72</v>
      </c>
      <c r="B19" s="285" t="s">
        <v>263</v>
      </c>
      <c r="C19" s="285" t="s">
        <v>263</v>
      </c>
      <c r="D19" s="285" t="s">
        <v>263</v>
      </c>
      <c r="E19" s="285" t="s">
        <v>263</v>
      </c>
      <c r="F19" s="285" t="s">
        <v>263</v>
      </c>
      <c r="G19" s="285" t="s">
        <v>263</v>
      </c>
      <c r="H19" s="285" t="s">
        <v>263</v>
      </c>
      <c r="I19" s="285" t="s">
        <v>263</v>
      </c>
      <c r="J19" s="285" t="s">
        <v>263</v>
      </c>
      <c r="K19" s="285" t="s">
        <v>263</v>
      </c>
      <c r="L19" s="285" t="s">
        <v>263</v>
      </c>
      <c r="M19" s="285" t="s">
        <v>263</v>
      </c>
      <c r="N19" s="285" t="s">
        <v>263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1:28" ht="14" thickTop="1" thickBot="1" x14ac:dyDescent="0.35">
      <c r="A20" s="2" t="s">
        <v>10</v>
      </c>
      <c r="B20" s="285" t="s">
        <v>263</v>
      </c>
      <c r="C20" s="285" t="s">
        <v>263</v>
      </c>
      <c r="D20" s="285" t="s">
        <v>263</v>
      </c>
      <c r="E20" s="285" t="s">
        <v>263</v>
      </c>
      <c r="F20" s="285" t="s">
        <v>263</v>
      </c>
      <c r="G20" s="285" t="s">
        <v>263</v>
      </c>
      <c r="H20" s="285" t="s">
        <v>263</v>
      </c>
      <c r="I20" s="285" t="s">
        <v>263</v>
      </c>
      <c r="J20" s="285" t="s">
        <v>263</v>
      </c>
      <c r="K20" s="285" t="s">
        <v>263</v>
      </c>
      <c r="L20" s="285" t="s">
        <v>263</v>
      </c>
      <c r="M20" s="285" t="s">
        <v>263</v>
      </c>
      <c r="N20" s="285" t="s">
        <v>263</v>
      </c>
      <c r="P20" s="55"/>
      <c r="Q20" s="7"/>
      <c r="R20" s="199"/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 spans="1:28" ht="14" thickTop="1" thickBot="1" x14ac:dyDescent="0.35">
      <c r="A21" s="3" t="s">
        <v>12</v>
      </c>
      <c r="B21" s="285" t="s">
        <v>263</v>
      </c>
      <c r="C21" s="285" t="s">
        <v>263</v>
      </c>
      <c r="D21" s="285" t="s">
        <v>263</v>
      </c>
      <c r="E21" s="285" t="s">
        <v>263</v>
      </c>
      <c r="F21" s="285" t="s">
        <v>263</v>
      </c>
      <c r="G21" s="285" t="s">
        <v>263</v>
      </c>
      <c r="H21" s="285" t="s">
        <v>263</v>
      </c>
      <c r="I21" s="285" t="s">
        <v>263</v>
      </c>
      <c r="J21" s="285" t="s">
        <v>263</v>
      </c>
      <c r="K21" s="285" t="s">
        <v>263</v>
      </c>
      <c r="L21" s="285" t="s">
        <v>263</v>
      </c>
      <c r="M21" s="285" t="s">
        <v>263</v>
      </c>
      <c r="N21" s="285" t="s">
        <v>263</v>
      </c>
      <c r="P21" s="178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spans="1:28" ht="13.5" thickTop="1" x14ac:dyDescent="0.3">
      <c r="A22" s="3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</row>
    <row r="24" spans="1:28" ht="13.5" thickBot="1" x14ac:dyDescent="0.35">
      <c r="A24" s="3" t="s">
        <v>112</v>
      </c>
      <c r="B24" s="32" t="s">
        <v>99</v>
      </c>
      <c r="C24" s="32" t="s">
        <v>100</v>
      </c>
      <c r="D24" s="32" t="s">
        <v>101</v>
      </c>
      <c r="E24" s="32" t="s">
        <v>102</v>
      </c>
      <c r="F24" s="32" t="s">
        <v>103</v>
      </c>
      <c r="G24" s="32" t="s">
        <v>104</v>
      </c>
      <c r="H24" s="32" t="s">
        <v>105</v>
      </c>
      <c r="I24" s="32" t="s">
        <v>106</v>
      </c>
      <c r="J24" s="32" t="s">
        <v>107</v>
      </c>
      <c r="K24" s="32" t="s">
        <v>108</v>
      </c>
      <c r="L24" s="32" t="s">
        <v>109</v>
      </c>
      <c r="M24" s="32" t="s">
        <v>110</v>
      </c>
      <c r="N24" s="32" t="s">
        <v>12</v>
      </c>
    </row>
    <row r="25" spans="1:28" ht="14" thickTop="1" thickBot="1" x14ac:dyDescent="0.35">
      <c r="A25" s="2" t="s">
        <v>0</v>
      </c>
      <c r="B25" s="285" t="s">
        <v>263</v>
      </c>
      <c r="C25" s="285" t="s">
        <v>263</v>
      </c>
      <c r="D25" s="285" t="s">
        <v>263</v>
      </c>
      <c r="E25" s="285" t="s">
        <v>263</v>
      </c>
      <c r="F25" s="285" t="s">
        <v>263</v>
      </c>
      <c r="G25" s="285" t="s">
        <v>263</v>
      </c>
      <c r="H25" s="285" t="s">
        <v>263</v>
      </c>
      <c r="I25" s="285" t="s">
        <v>263</v>
      </c>
      <c r="J25" s="285" t="s">
        <v>263</v>
      </c>
      <c r="K25" s="285" t="s">
        <v>263</v>
      </c>
      <c r="L25" s="285" t="s">
        <v>263</v>
      </c>
      <c r="M25" s="285" t="s">
        <v>263</v>
      </c>
      <c r="N25" s="285" t="s">
        <v>263</v>
      </c>
      <c r="O25" s="55"/>
      <c r="P25" s="56"/>
    </row>
    <row r="26" spans="1:28" ht="14" thickTop="1" thickBot="1" x14ac:dyDescent="0.35">
      <c r="A26" s="2" t="s">
        <v>1</v>
      </c>
      <c r="B26" s="285" t="s">
        <v>263</v>
      </c>
      <c r="C26" s="285" t="s">
        <v>263</v>
      </c>
      <c r="D26" s="285" t="s">
        <v>263</v>
      </c>
      <c r="E26" s="285" t="s">
        <v>263</v>
      </c>
      <c r="F26" s="285" t="s">
        <v>263</v>
      </c>
      <c r="G26" s="285" t="s">
        <v>263</v>
      </c>
      <c r="H26" s="285" t="s">
        <v>263</v>
      </c>
      <c r="I26" s="285" t="s">
        <v>263</v>
      </c>
      <c r="J26" s="285" t="s">
        <v>263</v>
      </c>
      <c r="K26" s="285" t="s">
        <v>263</v>
      </c>
      <c r="L26" s="285" t="s">
        <v>263</v>
      </c>
      <c r="M26" s="285" t="s">
        <v>263</v>
      </c>
      <c r="N26" s="285" t="s">
        <v>263</v>
      </c>
    </row>
    <row r="27" spans="1:28" ht="14" thickTop="1" thickBot="1" x14ac:dyDescent="0.35">
      <c r="A27" s="2" t="s">
        <v>2</v>
      </c>
      <c r="B27" s="285" t="s">
        <v>263</v>
      </c>
      <c r="C27" s="285" t="s">
        <v>263</v>
      </c>
      <c r="D27" s="285" t="s">
        <v>263</v>
      </c>
      <c r="E27" s="285" t="s">
        <v>263</v>
      </c>
      <c r="F27" s="285" t="s">
        <v>263</v>
      </c>
      <c r="G27" s="285" t="s">
        <v>263</v>
      </c>
      <c r="H27" s="285" t="s">
        <v>263</v>
      </c>
      <c r="I27" s="285" t="s">
        <v>263</v>
      </c>
      <c r="J27" s="285" t="s">
        <v>263</v>
      </c>
      <c r="K27" s="285" t="s">
        <v>263</v>
      </c>
      <c r="L27" s="285" t="s">
        <v>263</v>
      </c>
      <c r="M27" s="285" t="s">
        <v>263</v>
      </c>
      <c r="N27" s="285" t="s">
        <v>263</v>
      </c>
    </row>
    <row r="28" spans="1:28" ht="14" thickTop="1" thickBot="1" x14ac:dyDescent="0.35">
      <c r="A28" s="2" t="s">
        <v>72</v>
      </c>
      <c r="B28" s="285" t="s">
        <v>263</v>
      </c>
      <c r="C28" s="285" t="s">
        <v>263</v>
      </c>
      <c r="D28" s="285" t="s">
        <v>263</v>
      </c>
      <c r="E28" s="285" t="s">
        <v>263</v>
      </c>
      <c r="F28" s="285" t="s">
        <v>263</v>
      </c>
      <c r="G28" s="285" t="s">
        <v>263</v>
      </c>
      <c r="H28" s="285" t="s">
        <v>263</v>
      </c>
      <c r="I28" s="285" t="s">
        <v>263</v>
      </c>
      <c r="J28" s="285" t="s">
        <v>263</v>
      </c>
      <c r="K28" s="285" t="s">
        <v>263</v>
      </c>
      <c r="L28" s="285" t="s">
        <v>263</v>
      </c>
      <c r="M28" s="285" t="s">
        <v>263</v>
      </c>
      <c r="N28" s="285" t="s">
        <v>263</v>
      </c>
    </row>
    <row r="29" spans="1:28" ht="14" thickTop="1" thickBot="1" x14ac:dyDescent="0.35">
      <c r="A29" s="2" t="s">
        <v>10</v>
      </c>
      <c r="B29" s="285" t="s">
        <v>263</v>
      </c>
      <c r="C29" s="285" t="s">
        <v>263</v>
      </c>
      <c r="D29" s="285" t="s">
        <v>263</v>
      </c>
      <c r="E29" s="285" t="s">
        <v>263</v>
      </c>
      <c r="F29" s="285" t="s">
        <v>263</v>
      </c>
      <c r="G29" s="285" t="s">
        <v>263</v>
      </c>
      <c r="H29" s="285" t="s">
        <v>263</v>
      </c>
      <c r="I29" s="285" t="s">
        <v>263</v>
      </c>
      <c r="J29" s="285" t="s">
        <v>263</v>
      </c>
      <c r="K29" s="285" t="s">
        <v>263</v>
      </c>
      <c r="L29" s="285" t="s">
        <v>263</v>
      </c>
      <c r="M29" s="285" t="s">
        <v>263</v>
      </c>
      <c r="N29" s="285" t="s">
        <v>263</v>
      </c>
    </row>
    <row r="30" spans="1:28" ht="14" thickTop="1" thickBot="1" x14ac:dyDescent="0.35">
      <c r="A30" s="3" t="s">
        <v>12</v>
      </c>
      <c r="B30" s="285" t="s">
        <v>263</v>
      </c>
      <c r="C30" s="285" t="s">
        <v>263</v>
      </c>
      <c r="D30" s="285" t="s">
        <v>263</v>
      </c>
      <c r="E30" s="285" t="s">
        <v>263</v>
      </c>
      <c r="F30" s="285" t="s">
        <v>263</v>
      </c>
      <c r="G30" s="285" t="s">
        <v>263</v>
      </c>
      <c r="H30" s="285" t="s">
        <v>263</v>
      </c>
      <c r="I30" s="285" t="s">
        <v>263</v>
      </c>
      <c r="J30" s="285" t="s">
        <v>263</v>
      </c>
      <c r="K30" s="285" t="s">
        <v>263</v>
      </c>
      <c r="L30" s="285" t="s">
        <v>263</v>
      </c>
      <c r="M30" s="285" t="s">
        <v>263</v>
      </c>
      <c r="N30" s="285" t="s">
        <v>263</v>
      </c>
    </row>
    <row r="31" spans="1:28" ht="13.5" thickTop="1" x14ac:dyDescent="0.3">
      <c r="A31" s="3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P31" s="231"/>
      <c r="Q31" s="231"/>
      <c r="R31" s="231"/>
    </row>
    <row r="32" spans="1:28" x14ac:dyDescent="0.3">
      <c r="A32" s="2" t="s">
        <v>13</v>
      </c>
      <c r="B32" s="129">
        <v>182.4948387096774</v>
      </c>
      <c r="C32" s="129">
        <v>45.364482758620696</v>
      </c>
      <c r="D32" s="129">
        <v>32.539354838709677</v>
      </c>
      <c r="E32" s="129">
        <v>0</v>
      </c>
      <c r="F32" s="129">
        <v>0</v>
      </c>
      <c r="G32" s="129">
        <v>0</v>
      </c>
      <c r="H32" s="129">
        <v>0</v>
      </c>
      <c r="I32" s="129">
        <v>0</v>
      </c>
      <c r="J32" s="129">
        <v>0</v>
      </c>
      <c r="K32" s="129">
        <v>0</v>
      </c>
      <c r="L32" s="129">
        <v>0</v>
      </c>
      <c r="M32" s="129">
        <v>0</v>
      </c>
      <c r="P32" s="232"/>
      <c r="Q32" s="233"/>
      <c r="R32" s="234"/>
      <c r="S32" s="8"/>
      <c r="T32" s="19"/>
    </row>
    <row r="33" spans="1:20" ht="13.5" thickBot="1" x14ac:dyDescent="0.35">
      <c r="P33" s="232"/>
      <c r="Q33" s="233"/>
      <c r="R33" s="234"/>
      <c r="S33" s="8"/>
      <c r="T33" s="19"/>
    </row>
    <row r="34" spans="1:20" ht="14" thickTop="1" thickBot="1" x14ac:dyDescent="0.35">
      <c r="A34" s="2" t="s">
        <v>260</v>
      </c>
      <c r="B34" s="285" t="s">
        <v>263</v>
      </c>
      <c r="C34" s="285" t="s">
        <v>263</v>
      </c>
      <c r="D34" s="285" t="s">
        <v>263</v>
      </c>
      <c r="E34" s="285" t="s">
        <v>263</v>
      </c>
      <c r="F34" s="285" t="s">
        <v>263</v>
      </c>
      <c r="G34" s="285" t="s">
        <v>263</v>
      </c>
      <c r="H34" s="285" t="s">
        <v>263</v>
      </c>
      <c r="I34" s="285" t="s">
        <v>263</v>
      </c>
      <c r="J34" s="285" t="s">
        <v>263</v>
      </c>
      <c r="K34" s="285" t="s">
        <v>263</v>
      </c>
      <c r="L34" s="285" t="s">
        <v>263</v>
      </c>
      <c r="M34" s="285" t="s">
        <v>263</v>
      </c>
      <c r="N34" s="39">
        <v>25105794.908760067</v>
      </c>
      <c r="P34" s="231"/>
      <c r="Q34" s="233"/>
      <c r="R34" s="233"/>
    </row>
    <row r="35" spans="1:20" ht="14" thickTop="1" thickBot="1" x14ac:dyDescent="0.35"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P35" s="231"/>
      <c r="Q35" s="235"/>
      <c r="R35" s="235"/>
    </row>
    <row r="36" spans="1:20" ht="14" thickTop="1" thickBot="1" x14ac:dyDescent="0.35">
      <c r="A36" s="3" t="s">
        <v>192</v>
      </c>
      <c r="B36" s="285" t="s">
        <v>263</v>
      </c>
      <c r="C36" s="285" t="s">
        <v>263</v>
      </c>
      <c r="D36" s="285" t="s">
        <v>263</v>
      </c>
      <c r="E36" s="285" t="s">
        <v>263</v>
      </c>
      <c r="F36" s="285" t="s">
        <v>263</v>
      </c>
      <c r="G36" s="285" t="s">
        <v>263</v>
      </c>
      <c r="H36" s="285" t="s">
        <v>263</v>
      </c>
      <c r="I36" s="285" t="s">
        <v>263</v>
      </c>
      <c r="J36" s="285" t="s">
        <v>263</v>
      </c>
      <c r="K36" s="285" t="s">
        <v>263</v>
      </c>
      <c r="L36" s="285" t="s">
        <v>263</v>
      </c>
      <c r="M36" s="285" t="s">
        <v>263</v>
      </c>
      <c r="N36" s="198">
        <v>-2018921.5552390213</v>
      </c>
      <c r="P36" s="196"/>
    </row>
    <row r="37" spans="1:20" ht="14" thickTop="1" thickBot="1" x14ac:dyDescent="0.35">
      <c r="A37" s="3" t="s">
        <v>239</v>
      </c>
      <c r="B37" s="285" t="s">
        <v>263</v>
      </c>
      <c r="C37" s="285" t="s">
        <v>263</v>
      </c>
      <c r="D37" s="285" t="s">
        <v>263</v>
      </c>
      <c r="E37" s="285" t="s">
        <v>263</v>
      </c>
      <c r="F37" s="285" t="s">
        <v>263</v>
      </c>
      <c r="G37" s="285" t="s">
        <v>263</v>
      </c>
      <c r="H37" s="285" t="s">
        <v>263</v>
      </c>
      <c r="I37" s="285" t="s">
        <v>263</v>
      </c>
      <c r="J37" s="285" t="s">
        <v>263</v>
      </c>
      <c r="K37" s="285" t="s">
        <v>263</v>
      </c>
      <c r="L37" s="285" t="s">
        <v>263</v>
      </c>
      <c r="M37" s="285" t="s">
        <v>263</v>
      </c>
      <c r="N37" s="198">
        <v>27124716.463999085</v>
      </c>
    </row>
    <row r="38" spans="1:20" ht="13.5" thickTop="1" x14ac:dyDescent="0.3"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</row>
    <row r="39" spans="1:20" x14ac:dyDescent="0.3">
      <c r="B39" s="170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</row>
    <row r="40" spans="1:20" x14ac:dyDescent="0.3"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</row>
    <row r="44" spans="1:20" x14ac:dyDescent="0.3">
      <c r="N44" s="196"/>
    </row>
  </sheetData>
  <mergeCells count="2">
    <mergeCell ref="B5:N5"/>
    <mergeCell ref="B14:N1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FF00"/>
  </sheetPr>
  <dimension ref="A1:T31"/>
  <sheetViews>
    <sheetView zoomScale="55" zoomScaleNormal="55" workbookViewId="0">
      <selection activeCell="B11" sqref="B11"/>
    </sheetView>
  </sheetViews>
  <sheetFormatPr defaultColWidth="8.54296875" defaultRowHeight="13" x14ac:dyDescent="0.3"/>
  <cols>
    <col min="1" max="1" width="47.81640625" style="2" customWidth="1"/>
    <col min="2" max="12" width="12.54296875" style="2" customWidth="1"/>
    <col min="13" max="13" width="14.81640625" style="2" customWidth="1"/>
    <col min="14" max="14" width="13.453125" style="2" bestFit="1" customWidth="1"/>
    <col min="15" max="15" width="8.54296875" style="2"/>
    <col min="16" max="17" width="7.453125" style="2" bestFit="1" customWidth="1"/>
    <col min="18" max="18" width="11" style="2" bestFit="1" customWidth="1"/>
    <col min="19" max="19" width="8.453125" style="2" bestFit="1" customWidth="1"/>
    <col min="20" max="27" width="7.453125" style="2" bestFit="1" customWidth="1"/>
    <col min="28" max="28" width="8.54296875" style="2" bestFit="1" customWidth="1"/>
    <col min="29" max="16384" width="8.54296875" style="2"/>
  </cols>
  <sheetData>
    <row r="1" spans="1:20" ht="18.5" x14ac:dyDescent="0.45">
      <c r="A1" s="26" t="s">
        <v>87</v>
      </c>
      <c r="E1" s="283" t="s">
        <v>261</v>
      </c>
      <c r="F1" s="286"/>
      <c r="G1" s="286"/>
      <c r="H1" s="286"/>
      <c r="I1" s="286"/>
      <c r="J1" s="286"/>
      <c r="K1" s="286"/>
    </row>
    <row r="2" spans="1:20" ht="21" x14ac:dyDescent="0.5">
      <c r="A2" s="27" t="s">
        <v>90</v>
      </c>
    </row>
    <row r="3" spans="1:20" ht="15.5" x14ac:dyDescent="0.35">
      <c r="A3" s="28" t="s">
        <v>255</v>
      </c>
    </row>
    <row r="6" spans="1:20" x14ac:dyDescent="0.3">
      <c r="B6" s="266" t="s">
        <v>264</v>
      </c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8"/>
    </row>
    <row r="7" spans="1:20" ht="13.5" thickBot="1" x14ac:dyDescent="0.35">
      <c r="A7" s="3" t="s">
        <v>11</v>
      </c>
      <c r="B7" s="32" t="s">
        <v>99</v>
      </c>
      <c r="C7" s="32" t="s">
        <v>100</v>
      </c>
      <c r="D7" s="32" t="s">
        <v>101</v>
      </c>
      <c r="E7" s="32" t="s">
        <v>102</v>
      </c>
      <c r="F7" s="32" t="s">
        <v>103</v>
      </c>
      <c r="G7" s="32" t="s">
        <v>104</v>
      </c>
      <c r="H7" s="32" t="s">
        <v>105</v>
      </c>
      <c r="I7" s="32" t="s">
        <v>106</v>
      </c>
      <c r="J7" s="32" t="s">
        <v>107</v>
      </c>
      <c r="K7" s="32" t="s">
        <v>108</v>
      </c>
      <c r="L7" s="32" t="s">
        <v>109</v>
      </c>
      <c r="M7" s="32" t="s">
        <v>110</v>
      </c>
      <c r="N7" s="5" t="s">
        <v>12</v>
      </c>
    </row>
    <row r="8" spans="1:20" ht="14" thickTop="1" thickBot="1" x14ac:dyDescent="0.35">
      <c r="A8" s="2" t="s">
        <v>3</v>
      </c>
      <c r="B8" s="285" t="s">
        <v>263</v>
      </c>
      <c r="C8" s="285" t="s">
        <v>263</v>
      </c>
      <c r="D8" s="285" t="s">
        <v>263</v>
      </c>
      <c r="E8" s="285" t="s">
        <v>263</v>
      </c>
      <c r="F8" s="285" t="s">
        <v>263</v>
      </c>
      <c r="G8" s="285" t="s">
        <v>263</v>
      </c>
      <c r="H8" s="285" t="s">
        <v>263</v>
      </c>
      <c r="I8" s="285" t="s">
        <v>263</v>
      </c>
      <c r="J8" s="285" t="s">
        <v>263</v>
      </c>
      <c r="K8" s="285" t="s">
        <v>263</v>
      </c>
      <c r="L8" s="285" t="s">
        <v>263</v>
      </c>
      <c r="M8" s="285" t="s">
        <v>263</v>
      </c>
      <c r="N8" s="285" t="s">
        <v>263</v>
      </c>
    </row>
    <row r="9" spans="1:20" ht="14" thickTop="1" thickBot="1" x14ac:dyDescent="0.35">
      <c r="A9" s="2" t="s">
        <v>4</v>
      </c>
      <c r="B9" s="285" t="s">
        <v>263</v>
      </c>
      <c r="C9" s="285" t="s">
        <v>263</v>
      </c>
      <c r="D9" s="285" t="s">
        <v>263</v>
      </c>
      <c r="E9" s="285" t="s">
        <v>263</v>
      </c>
      <c r="F9" s="285" t="s">
        <v>263</v>
      </c>
      <c r="G9" s="285" t="s">
        <v>263</v>
      </c>
      <c r="H9" s="285" t="s">
        <v>263</v>
      </c>
      <c r="I9" s="285" t="s">
        <v>263</v>
      </c>
      <c r="J9" s="285" t="s">
        <v>263</v>
      </c>
      <c r="K9" s="285" t="s">
        <v>263</v>
      </c>
      <c r="L9" s="285" t="s">
        <v>263</v>
      </c>
      <c r="M9" s="285" t="s">
        <v>263</v>
      </c>
      <c r="N9" s="285" t="s">
        <v>263</v>
      </c>
      <c r="Q9" s="205"/>
      <c r="R9" s="170"/>
      <c r="S9" s="210"/>
      <c r="T9" s="24"/>
    </row>
    <row r="10" spans="1:20" ht="15.5" thickTop="1" thickBot="1" x14ac:dyDescent="0.4">
      <c r="A10" s="2" t="s">
        <v>5</v>
      </c>
      <c r="B10" s="285" t="s">
        <v>263</v>
      </c>
      <c r="C10" s="285" t="s">
        <v>263</v>
      </c>
      <c r="D10" s="285" t="s">
        <v>263</v>
      </c>
      <c r="E10" s="285" t="s">
        <v>263</v>
      </c>
      <c r="F10" s="285" t="s">
        <v>263</v>
      </c>
      <c r="G10" s="285" t="s">
        <v>263</v>
      </c>
      <c r="H10" s="285" t="s">
        <v>263</v>
      </c>
      <c r="I10" s="285" t="s">
        <v>263</v>
      </c>
      <c r="J10" s="285" t="s">
        <v>263</v>
      </c>
      <c r="K10" s="285" t="s">
        <v>263</v>
      </c>
      <c r="L10" s="285" t="s">
        <v>263</v>
      </c>
      <c r="M10" s="285" t="s">
        <v>263</v>
      </c>
      <c r="N10" s="285" t="s">
        <v>263</v>
      </c>
      <c r="Q10" s="205"/>
      <c r="R10" s="146"/>
      <c r="S10" s="210"/>
    </row>
    <row r="11" spans="1:20" ht="14" thickTop="1" thickBot="1" x14ac:dyDescent="0.35">
      <c r="A11" s="3" t="s">
        <v>12</v>
      </c>
      <c r="B11" s="285" t="s">
        <v>263</v>
      </c>
      <c r="C11" s="285" t="s">
        <v>263</v>
      </c>
      <c r="D11" s="285" t="s">
        <v>263</v>
      </c>
      <c r="E11" s="285" t="s">
        <v>263</v>
      </c>
      <c r="F11" s="285" t="s">
        <v>263</v>
      </c>
      <c r="G11" s="285" t="s">
        <v>263</v>
      </c>
      <c r="H11" s="285" t="s">
        <v>263</v>
      </c>
      <c r="I11" s="285" t="s">
        <v>263</v>
      </c>
      <c r="J11" s="285" t="s">
        <v>263</v>
      </c>
      <c r="K11" s="285" t="s">
        <v>263</v>
      </c>
      <c r="L11" s="285" t="s">
        <v>263</v>
      </c>
      <c r="M11" s="285" t="s">
        <v>263</v>
      </c>
      <c r="N11" s="285" t="s">
        <v>263</v>
      </c>
    </row>
    <row r="12" spans="1:20" ht="13.5" thickTop="1" x14ac:dyDescent="0.3"/>
    <row r="13" spans="1:20" x14ac:dyDescent="0.3">
      <c r="B13" s="266" t="s">
        <v>65</v>
      </c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8"/>
    </row>
    <row r="14" spans="1:20" ht="13.5" thickBot="1" x14ac:dyDescent="0.35">
      <c r="A14" s="3" t="s">
        <v>11</v>
      </c>
      <c r="B14" s="32" t="s">
        <v>99</v>
      </c>
      <c r="C14" s="32" t="s">
        <v>100</v>
      </c>
      <c r="D14" s="32" t="s">
        <v>101</v>
      </c>
      <c r="E14" s="32" t="s">
        <v>102</v>
      </c>
      <c r="F14" s="32" t="s">
        <v>103</v>
      </c>
      <c r="G14" s="32" t="s">
        <v>104</v>
      </c>
      <c r="H14" s="32" t="s">
        <v>105</v>
      </c>
      <c r="I14" s="32" t="s">
        <v>106</v>
      </c>
      <c r="J14" s="32" t="s">
        <v>107</v>
      </c>
      <c r="K14" s="32" t="s">
        <v>108</v>
      </c>
      <c r="L14" s="32" t="s">
        <v>109</v>
      </c>
      <c r="M14" s="32" t="s">
        <v>110</v>
      </c>
      <c r="N14" s="3" t="s">
        <v>12</v>
      </c>
    </row>
    <row r="15" spans="1:20" ht="14" thickTop="1" thickBot="1" x14ac:dyDescent="0.35">
      <c r="A15" s="2" t="s">
        <v>3</v>
      </c>
      <c r="B15" s="285" t="s">
        <v>263</v>
      </c>
      <c r="C15" s="285" t="s">
        <v>263</v>
      </c>
      <c r="D15" s="285" t="s">
        <v>263</v>
      </c>
      <c r="E15" s="285" t="s">
        <v>263</v>
      </c>
      <c r="F15" s="285" t="s">
        <v>263</v>
      </c>
      <c r="G15" s="285" t="s">
        <v>263</v>
      </c>
      <c r="H15" s="285" t="s">
        <v>263</v>
      </c>
      <c r="I15" s="285" t="s">
        <v>263</v>
      </c>
      <c r="J15" s="285" t="s">
        <v>263</v>
      </c>
      <c r="K15" s="285" t="s">
        <v>263</v>
      </c>
      <c r="L15" s="285" t="s">
        <v>263</v>
      </c>
      <c r="M15" s="285" t="s">
        <v>263</v>
      </c>
      <c r="N15" s="285" t="s">
        <v>263</v>
      </c>
    </row>
    <row r="16" spans="1:20" ht="14" thickTop="1" thickBot="1" x14ac:dyDescent="0.35">
      <c r="A16" s="2" t="s">
        <v>4</v>
      </c>
      <c r="B16" s="285" t="s">
        <v>263</v>
      </c>
      <c r="C16" s="285" t="s">
        <v>263</v>
      </c>
      <c r="D16" s="285" t="s">
        <v>263</v>
      </c>
      <c r="E16" s="285" t="s">
        <v>263</v>
      </c>
      <c r="F16" s="285" t="s">
        <v>263</v>
      </c>
      <c r="G16" s="285" t="s">
        <v>263</v>
      </c>
      <c r="H16" s="285" t="s">
        <v>263</v>
      </c>
      <c r="I16" s="285" t="s">
        <v>263</v>
      </c>
      <c r="J16" s="285" t="s">
        <v>263</v>
      </c>
      <c r="K16" s="285" t="s">
        <v>263</v>
      </c>
      <c r="L16" s="285" t="s">
        <v>263</v>
      </c>
      <c r="M16" s="285" t="s">
        <v>263</v>
      </c>
      <c r="N16" s="285" t="s">
        <v>263</v>
      </c>
    </row>
    <row r="17" spans="1:16" ht="14" thickTop="1" thickBot="1" x14ac:dyDescent="0.35">
      <c r="A17" s="2" t="s">
        <v>5</v>
      </c>
      <c r="B17" s="285" t="s">
        <v>263</v>
      </c>
      <c r="C17" s="285" t="s">
        <v>263</v>
      </c>
      <c r="D17" s="285" t="s">
        <v>263</v>
      </c>
      <c r="E17" s="285" t="s">
        <v>263</v>
      </c>
      <c r="F17" s="285" t="s">
        <v>263</v>
      </c>
      <c r="G17" s="285" t="s">
        <v>263</v>
      </c>
      <c r="H17" s="285" t="s">
        <v>263</v>
      </c>
      <c r="I17" s="285" t="s">
        <v>263</v>
      </c>
      <c r="J17" s="285" t="s">
        <v>263</v>
      </c>
      <c r="K17" s="285" t="s">
        <v>263</v>
      </c>
      <c r="L17" s="285" t="s">
        <v>263</v>
      </c>
      <c r="M17" s="285" t="s">
        <v>263</v>
      </c>
      <c r="N17" s="285" t="s">
        <v>263</v>
      </c>
    </row>
    <row r="18" spans="1:16" ht="14" thickTop="1" thickBot="1" x14ac:dyDescent="0.35">
      <c r="A18" s="3" t="s">
        <v>12</v>
      </c>
      <c r="B18" s="285" t="s">
        <v>263</v>
      </c>
      <c r="C18" s="285" t="s">
        <v>263</v>
      </c>
      <c r="D18" s="285" t="s">
        <v>263</v>
      </c>
      <c r="E18" s="285" t="s">
        <v>263</v>
      </c>
      <c r="F18" s="285" t="s">
        <v>263</v>
      </c>
      <c r="G18" s="285" t="s">
        <v>263</v>
      </c>
      <c r="H18" s="285" t="s">
        <v>263</v>
      </c>
      <c r="I18" s="285" t="s">
        <v>263</v>
      </c>
      <c r="J18" s="285" t="s">
        <v>263</v>
      </c>
      <c r="K18" s="285" t="s">
        <v>263</v>
      </c>
      <c r="L18" s="285" t="s">
        <v>263</v>
      </c>
      <c r="M18" s="285" t="s">
        <v>263</v>
      </c>
      <c r="N18" s="285" t="s">
        <v>263</v>
      </c>
    </row>
    <row r="19" spans="1:16" ht="13.5" thickTop="1" x14ac:dyDescent="0.3"/>
    <row r="21" spans="1:16" ht="13.5" thickBot="1" x14ac:dyDescent="0.35">
      <c r="A21" s="3" t="s">
        <v>111</v>
      </c>
      <c r="B21" s="32" t="s">
        <v>99</v>
      </c>
      <c r="C21" s="32" t="s">
        <v>100</v>
      </c>
      <c r="D21" s="32" t="s">
        <v>101</v>
      </c>
      <c r="E21" s="32" t="s">
        <v>102</v>
      </c>
      <c r="F21" s="32" t="s">
        <v>103</v>
      </c>
      <c r="G21" s="32" t="s">
        <v>104</v>
      </c>
      <c r="H21" s="32" t="s">
        <v>105</v>
      </c>
      <c r="I21" s="32" t="s">
        <v>106</v>
      </c>
      <c r="J21" s="32" t="s">
        <v>107</v>
      </c>
      <c r="K21" s="32" t="s">
        <v>108</v>
      </c>
      <c r="L21" s="32" t="s">
        <v>109</v>
      </c>
      <c r="M21" s="32" t="s">
        <v>110</v>
      </c>
      <c r="N21" s="5" t="s">
        <v>12</v>
      </c>
    </row>
    <row r="22" spans="1:16" ht="14" thickTop="1" thickBot="1" x14ac:dyDescent="0.35">
      <c r="A22" s="2" t="s">
        <v>3</v>
      </c>
      <c r="B22" s="285" t="s">
        <v>263</v>
      </c>
      <c r="C22" s="285" t="s">
        <v>263</v>
      </c>
      <c r="D22" s="285" t="s">
        <v>263</v>
      </c>
      <c r="E22" s="285" t="s">
        <v>263</v>
      </c>
      <c r="F22" s="285" t="s">
        <v>263</v>
      </c>
      <c r="G22" s="285" t="s">
        <v>263</v>
      </c>
      <c r="H22" s="285" t="s">
        <v>263</v>
      </c>
      <c r="I22" s="285" t="s">
        <v>263</v>
      </c>
      <c r="J22" s="285" t="s">
        <v>263</v>
      </c>
      <c r="K22" s="285" t="s">
        <v>263</v>
      </c>
      <c r="L22" s="285" t="s">
        <v>263</v>
      </c>
      <c r="M22" s="285" t="s">
        <v>263</v>
      </c>
      <c r="N22" s="285" t="s">
        <v>263</v>
      </c>
    </row>
    <row r="23" spans="1:16" ht="14" thickTop="1" thickBot="1" x14ac:dyDescent="0.35">
      <c r="A23" s="2" t="s">
        <v>4</v>
      </c>
      <c r="B23" s="285" t="s">
        <v>263</v>
      </c>
      <c r="C23" s="285" t="s">
        <v>263</v>
      </c>
      <c r="D23" s="285" t="s">
        <v>263</v>
      </c>
      <c r="E23" s="285" t="s">
        <v>263</v>
      </c>
      <c r="F23" s="285" t="s">
        <v>263</v>
      </c>
      <c r="G23" s="285" t="s">
        <v>263</v>
      </c>
      <c r="H23" s="285" t="s">
        <v>263</v>
      </c>
      <c r="I23" s="285" t="s">
        <v>263</v>
      </c>
      <c r="J23" s="285" t="s">
        <v>263</v>
      </c>
      <c r="K23" s="285" t="s">
        <v>263</v>
      </c>
      <c r="L23" s="285" t="s">
        <v>263</v>
      </c>
      <c r="M23" s="285" t="s">
        <v>263</v>
      </c>
      <c r="N23" s="285" t="s">
        <v>263</v>
      </c>
    </row>
    <row r="24" spans="1:16" ht="14" thickTop="1" thickBot="1" x14ac:dyDescent="0.35">
      <c r="A24" s="2" t="s">
        <v>5</v>
      </c>
      <c r="B24" s="285" t="s">
        <v>263</v>
      </c>
      <c r="C24" s="285" t="s">
        <v>263</v>
      </c>
      <c r="D24" s="285" t="s">
        <v>263</v>
      </c>
      <c r="E24" s="285" t="s">
        <v>263</v>
      </c>
      <c r="F24" s="285" t="s">
        <v>263</v>
      </c>
      <c r="G24" s="285" t="s">
        <v>263</v>
      </c>
      <c r="H24" s="285" t="s">
        <v>263</v>
      </c>
      <c r="I24" s="285" t="s">
        <v>263</v>
      </c>
      <c r="J24" s="285" t="s">
        <v>263</v>
      </c>
      <c r="K24" s="285" t="s">
        <v>263</v>
      </c>
      <c r="L24" s="285" t="s">
        <v>263</v>
      </c>
      <c r="M24" s="285" t="s">
        <v>263</v>
      </c>
      <c r="N24" s="285" t="s">
        <v>263</v>
      </c>
      <c r="P24" s="231"/>
    </row>
    <row r="25" spans="1:16" ht="14" thickTop="1" thickBot="1" x14ac:dyDescent="0.35">
      <c r="A25" s="3" t="s">
        <v>12</v>
      </c>
      <c r="B25" s="285" t="s">
        <v>263</v>
      </c>
      <c r="C25" s="285" t="s">
        <v>263</v>
      </c>
      <c r="D25" s="285" t="s">
        <v>263</v>
      </c>
      <c r="E25" s="285" t="s">
        <v>263</v>
      </c>
      <c r="F25" s="285" t="s">
        <v>263</v>
      </c>
      <c r="G25" s="285" t="s">
        <v>263</v>
      </c>
      <c r="H25" s="285" t="s">
        <v>263</v>
      </c>
      <c r="I25" s="285" t="s">
        <v>263</v>
      </c>
      <c r="J25" s="285" t="s">
        <v>263</v>
      </c>
      <c r="K25" s="285" t="s">
        <v>263</v>
      </c>
      <c r="L25" s="285" t="s">
        <v>263</v>
      </c>
      <c r="M25" s="285" t="s">
        <v>263</v>
      </c>
      <c r="N25" s="285" t="s">
        <v>263</v>
      </c>
      <c r="P25" s="235"/>
    </row>
    <row r="26" spans="1:16" ht="13.5" thickTop="1" x14ac:dyDescent="0.3">
      <c r="A26" s="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P26" s="231"/>
    </row>
    <row r="27" spans="1:16" x14ac:dyDescent="0.3">
      <c r="A27" s="2" t="s">
        <v>13</v>
      </c>
      <c r="B27" s="129">
        <v>182.4948387096774</v>
      </c>
      <c r="C27" s="129">
        <v>45.364482758620696</v>
      </c>
      <c r="D27" s="129">
        <v>32.539354838709677</v>
      </c>
      <c r="E27" s="129">
        <v>0</v>
      </c>
      <c r="F27" s="129">
        <v>0</v>
      </c>
      <c r="G27" s="129">
        <v>0</v>
      </c>
      <c r="H27" s="129">
        <v>0</v>
      </c>
      <c r="I27" s="129">
        <v>0</v>
      </c>
      <c r="J27" s="129">
        <v>0</v>
      </c>
      <c r="K27" s="129">
        <v>0</v>
      </c>
      <c r="L27" s="129">
        <v>0</v>
      </c>
      <c r="M27" s="129">
        <v>0</v>
      </c>
    </row>
    <row r="28" spans="1:16" ht="13.5" thickBot="1" x14ac:dyDescent="0.35"/>
    <row r="29" spans="1:16" ht="14" thickTop="1" thickBot="1" x14ac:dyDescent="0.35">
      <c r="A29" s="3" t="s">
        <v>260</v>
      </c>
      <c r="B29" s="285" t="s">
        <v>263</v>
      </c>
      <c r="C29" s="285" t="s">
        <v>263</v>
      </c>
      <c r="D29" s="285" t="s">
        <v>263</v>
      </c>
      <c r="E29" s="285" t="s">
        <v>263</v>
      </c>
      <c r="F29" s="285" t="s">
        <v>263</v>
      </c>
      <c r="G29" s="285" t="s">
        <v>263</v>
      </c>
      <c r="H29" s="285" t="s">
        <v>263</v>
      </c>
      <c r="I29" s="285" t="s">
        <v>263</v>
      </c>
      <c r="J29" s="285" t="s">
        <v>263</v>
      </c>
      <c r="K29" s="285" t="s">
        <v>263</v>
      </c>
      <c r="L29" s="285" t="s">
        <v>263</v>
      </c>
      <c r="M29" s="285" t="s">
        <v>263</v>
      </c>
      <c r="N29" s="285" t="s">
        <v>263</v>
      </c>
      <c r="O29" s="196"/>
    </row>
    <row r="30" spans="1:16" ht="13.5" thickTop="1" x14ac:dyDescent="0.3"/>
    <row r="31" spans="1:16" x14ac:dyDescent="0.3">
      <c r="N31" s="8"/>
    </row>
  </sheetData>
  <mergeCells count="2">
    <mergeCell ref="B6:N6"/>
    <mergeCell ref="B13:N1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FFFF00"/>
  </sheetPr>
  <dimension ref="A1:S50"/>
  <sheetViews>
    <sheetView zoomScale="55" zoomScaleNormal="55" workbookViewId="0">
      <selection activeCell="B10" sqref="B10"/>
    </sheetView>
  </sheetViews>
  <sheetFormatPr defaultColWidth="8.54296875" defaultRowHeight="13" x14ac:dyDescent="0.3"/>
  <cols>
    <col min="1" max="1" width="42.54296875" style="2" bestFit="1" customWidth="1"/>
    <col min="2" max="13" width="13.453125" style="2" customWidth="1"/>
    <col min="14" max="14" width="13.54296875" style="2" bestFit="1" customWidth="1"/>
    <col min="15" max="15" width="7.54296875" style="2" customWidth="1"/>
    <col min="16" max="18" width="10" style="2" bestFit="1" customWidth="1"/>
    <col min="19" max="19" width="12.453125" style="2" customWidth="1"/>
    <col min="20" max="27" width="10" style="2" bestFit="1" customWidth="1"/>
    <col min="28" max="28" width="11" style="2" bestFit="1" customWidth="1"/>
    <col min="29" max="16384" width="8.54296875" style="2"/>
  </cols>
  <sheetData>
    <row r="1" spans="1:19" ht="18.5" x14ac:dyDescent="0.45">
      <c r="A1" s="26" t="s">
        <v>87</v>
      </c>
      <c r="E1" s="283" t="s">
        <v>261</v>
      </c>
      <c r="F1" s="286"/>
      <c r="G1" s="286"/>
      <c r="H1" s="286"/>
      <c r="I1" s="286"/>
      <c r="J1" s="286"/>
      <c r="P1" s="231"/>
    </row>
    <row r="2" spans="1:19" ht="21" x14ac:dyDescent="0.5">
      <c r="A2" s="27" t="s">
        <v>92</v>
      </c>
      <c r="P2" s="231"/>
    </row>
    <row r="3" spans="1:19" ht="15.5" x14ac:dyDescent="0.35">
      <c r="A3" s="28" t="s">
        <v>255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P3" s="231"/>
    </row>
    <row r="4" spans="1:19" x14ac:dyDescent="0.3">
      <c r="P4" s="231"/>
    </row>
    <row r="5" spans="1:19" x14ac:dyDescent="0.3">
      <c r="P5" s="231"/>
    </row>
    <row r="6" spans="1:19" x14ac:dyDescent="0.3">
      <c r="B6" s="266" t="s">
        <v>264</v>
      </c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8"/>
      <c r="P6" s="231"/>
    </row>
    <row r="7" spans="1:19" ht="13.5" thickBot="1" x14ac:dyDescent="0.35">
      <c r="A7" s="3" t="s">
        <v>11</v>
      </c>
      <c r="B7" s="32" t="s">
        <v>99</v>
      </c>
      <c r="C7" s="32" t="s">
        <v>100</v>
      </c>
      <c r="D7" s="32" t="s">
        <v>101</v>
      </c>
      <c r="E7" s="32" t="s">
        <v>102</v>
      </c>
      <c r="F7" s="32" t="s">
        <v>103</v>
      </c>
      <c r="G7" s="32" t="s">
        <v>104</v>
      </c>
      <c r="H7" s="32" t="s">
        <v>105</v>
      </c>
      <c r="I7" s="32" t="s">
        <v>106</v>
      </c>
      <c r="J7" s="32" t="s">
        <v>107</v>
      </c>
      <c r="K7" s="32" t="s">
        <v>108</v>
      </c>
      <c r="L7" s="32" t="s">
        <v>109</v>
      </c>
      <c r="M7" s="32" t="s">
        <v>110</v>
      </c>
      <c r="N7" s="33" t="s">
        <v>12</v>
      </c>
      <c r="P7" s="231"/>
    </row>
    <row r="8" spans="1:19" ht="14" thickTop="1" thickBot="1" x14ac:dyDescent="0.35">
      <c r="A8" s="2" t="s">
        <v>28</v>
      </c>
      <c r="B8" s="285" t="s">
        <v>263</v>
      </c>
      <c r="C8" s="285" t="s">
        <v>263</v>
      </c>
      <c r="D8" s="285" t="s">
        <v>263</v>
      </c>
      <c r="E8" s="285" t="s">
        <v>263</v>
      </c>
      <c r="F8" s="285" t="s">
        <v>263</v>
      </c>
      <c r="G8" s="285" t="s">
        <v>263</v>
      </c>
      <c r="H8" s="285" t="s">
        <v>263</v>
      </c>
      <c r="I8" s="285" t="s">
        <v>263</v>
      </c>
      <c r="J8" s="285" t="s">
        <v>263</v>
      </c>
      <c r="K8" s="285" t="s">
        <v>263</v>
      </c>
      <c r="L8" s="285" t="s">
        <v>263</v>
      </c>
      <c r="M8" s="285" t="s">
        <v>263</v>
      </c>
      <c r="N8" s="285" t="s">
        <v>263</v>
      </c>
      <c r="P8" s="231"/>
    </row>
    <row r="9" spans="1:19" ht="15.5" thickTop="1" thickBot="1" x14ac:dyDescent="0.4">
      <c r="A9" s="2" t="s">
        <v>29</v>
      </c>
      <c r="B9" s="285" t="s">
        <v>263</v>
      </c>
      <c r="C9" s="285" t="s">
        <v>263</v>
      </c>
      <c r="D9" s="285" t="s">
        <v>263</v>
      </c>
      <c r="E9" s="285" t="s">
        <v>263</v>
      </c>
      <c r="F9" s="285" t="s">
        <v>263</v>
      </c>
      <c r="G9" s="285" t="s">
        <v>263</v>
      </c>
      <c r="H9" s="285" t="s">
        <v>263</v>
      </c>
      <c r="I9" s="285" t="s">
        <v>263</v>
      </c>
      <c r="J9" s="285" t="s">
        <v>263</v>
      </c>
      <c r="K9" s="285" t="s">
        <v>263</v>
      </c>
      <c r="L9" s="285" t="s">
        <v>263</v>
      </c>
      <c r="M9" s="285" t="s">
        <v>263</v>
      </c>
      <c r="N9" s="285" t="s">
        <v>263</v>
      </c>
      <c r="P9" s="231"/>
      <c r="R9" s="205"/>
      <c r="S9" s="146"/>
    </row>
    <row r="10" spans="1:19" ht="14" thickTop="1" thickBot="1" x14ac:dyDescent="0.35">
      <c r="A10" s="3" t="s">
        <v>12</v>
      </c>
      <c r="B10" s="285" t="s">
        <v>263</v>
      </c>
      <c r="C10" s="285" t="s">
        <v>263</v>
      </c>
      <c r="D10" s="285" t="s">
        <v>263</v>
      </c>
      <c r="E10" s="285" t="s">
        <v>263</v>
      </c>
      <c r="F10" s="285" t="s">
        <v>263</v>
      </c>
      <c r="G10" s="285" t="s">
        <v>263</v>
      </c>
      <c r="H10" s="285" t="s">
        <v>263</v>
      </c>
      <c r="I10" s="285" t="s">
        <v>263</v>
      </c>
      <c r="J10" s="285" t="s">
        <v>263</v>
      </c>
      <c r="K10" s="285" t="s">
        <v>263</v>
      </c>
      <c r="L10" s="285" t="s">
        <v>263</v>
      </c>
      <c r="M10" s="285" t="s">
        <v>263</v>
      </c>
      <c r="N10" s="285" t="s">
        <v>263</v>
      </c>
      <c r="P10" s="231"/>
    </row>
    <row r="11" spans="1:19" ht="13.5" thickTop="1" x14ac:dyDescent="0.3">
      <c r="P11" s="231"/>
    </row>
    <row r="12" spans="1:19" x14ac:dyDescent="0.3">
      <c r="B12" s="266" t="s">
        <v>65</v>
      </c>
      <c r="C12" s="267"/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8"/>
      <c r="P12" s="231"/>
    </row>
    <row r="13" spans="1:19" ht="13.5" thickBot="1" x14ac:dyDescent="0.35">
      <c r="A13" s="3" t="s">
        <v>11</v>
      </c>
      <c r="B13" s="32" t="s">
        <v>99</v>
      </c>
      <c r="C13" s="32" t="s">
        <v>100</v>
      </c>
      <c r="D13" s="32" t="s">
        <v>101</v>
      </c>
      <c r="E13" s="32" t="s">
        <v>102</v>
      </c>
      <c r="F13" s="32" t="s">
        <v>103</v>
      </c>
      <c r="G13" s="32" t="s">
        <v>104</v>
      </c>
      <c r="H13" s="32" t="s">
        <v>105</v>
      </c>
      <c r="I13" s="32" t="s">
        <v>106</v>
      </c>
      <c r="J13" s="32" t="s">
        <v>107</v>
      </c>
      <c r="K13" s="32" t="s">
        <v>108</v>
      </c>
      <c r="L13" s="32" t="s">
        <v>109</v>
      </c>
      <c r="M13" s="32" t="s">
        <v>110</v>
      </c>
      <c r="N13" s="33" t="s">
        <v>12</v>
      </c>
      <c r="P13" s="231"/>
    </row>
    <row r="14" spans="1:19" ht="14" thickTop="1" thickBot="1" x14ac:dyDescent="0.35">
      <c r="A14" s="2" t="s">
        <v>29</v>
      </c>
      <c r="B14" s="285" t="s">
        <v>263</v>
      </c>
      <c r="C14" s="285" t="s">
        <v>263</v>
      </c>
      <c r="D14" s="285" t="s">
        <v>263</v>
      </c>
      <c r="E14" s="285" t="s">
        <v>263</v>
      </c>
      <c r="F14" s="285" t="s">
        <v>263</v>
      </c>
      <c r="G14" s="285" t="s">
        <v>263</v>
      </c>
      <c r="H14" s="285" t="s">
        <v>263</v>
      </c>
      <c r="I14" s="285" t="s">
        <v>263</v>
      </c>
      <c r="J14" s="285" t="s">
        <v>263</v>
      </c>
      <c r="K14" s="285" t="s">
        <v>263</v>
      </c>
      <c r="L14" s="285" t="s">
        <v>263</v>
      </c>
      <c r="M14" s="285" t="s">
        <v>263</v>
      </c>
      <c r="N14" s="285" t="s">
        <v>263</v>
      </c>
      <c r="P14" s="231"/>
    </row>
    <row r="15" spans="1:19" ht="14" thickTop="1" thickBot="1" x14ac:dyDescent="0.35">
      <c r="A15" s="3" t="s">
        <v>12</v>
      </c>
      <c r="B15" s="285" t="s">
        <v>263</v>
      </c>
      <c r="C15" s="285" t="s">
        <v>263</v>
      </c>
      <c r="D15" s="285" t="s">
        <v>263</v>
      </c>
      <c r="E15" s="285" t="s">
        <v>263</v>
      </c>
      <c r="F15" s="285" t="s">
        <v>263</v>
      </c>
      <c r="G15" s="285" t="s">
        <v>263</v>
      </c>
      <c r="H15" s="285" t="s">
        <v>263</v>
      </c>
      <c r="I15" s="285" t="s">
        <v>263</v>
      </c>
      <c r="J15" s="285" t="s">
        <v>263</v>
      </c>
      <c r="K15" s="285" t="s">
        <v>263</v>
      </c>
      <c r="L15" s="285" t="s">
        <v>263</v>
      </c>
      <c r="M15" s="285" t="s">
        <v>263</v>
      </c>
      <c r="N15" s="285" t="s">
        <v>263</v>
      </c>
      <c r="P15" s="231"/>
    </row>
    <row r="16" spans="1:19" ht="13.5" thickTop="1" x14ac:dyDescent="0.3">
      <c r="P16" s="231"/>
    </row>
    <row r="17" spans="1:18" ht="13.5" thickBot="1" x14ac:dyDescent="0.35">
      <c r="A17" s="3" t="s">
        <v>120</v>
      </c>
      <c r="B17" s="32" t="s">
        <v>99</v>
      </c>
      <c r="C17" s="32" t="s">
        <v>100</v>
      </c>
      <c r="D17" s="32" t="s">
        <v>101</v>
      </c>
      <c r="E17" s="32" t="s">
        <v>102</v>
      </c>
      <c r="F17" s="32" t="s">
        <v>103</v>
      </c>
      <c r="G17" s="32" t="s">
        <v>104</v>
      </c>
      <c r="H17" s="32" t="s">
        <v>105</v>
      </c>
      <c r="I17" s="32" t="s">
        <v>106</v>
      </c>
      <c r="J17" s="32" t="s">
        <v>107</v>
      </c>
      <c r="K17" s="32" t="s">
        <v>108</v>
      </c>
      <c r="L17" s="32" t="s">
        <v>109</v>
      </c>
      <c r="M17" s="32" t="s">
        <v>110</v>
      </c>
      <c r="N17" s="33" t="s">
        <v>12</v>
      </c>
      <c r="P17" s="231"/>
    </row>
    <row r="18" spans="1:18" ht="14" thickTop="1" thickBot="1" x14ac:dyDescent="0.35">
      <c r="A18" s="2" t="s">
        <v>29</v>
      </c>
      <c r="B18" s="285" t="s">
        <v>263</v>
      </c>
      <c r="C18" s="285" t="s">
        <v>263</v>
      </c>
      <c r="D18" s="285" t="s">
        <v>263</v>
      </c>
      <c r="E18" s="285" t="s">
        <v>263</v>
      </c>
      <c r="F18" s="285" t="s">
        <v>263</v>
      </c>
      <c r="G18" s="285" t="s">
        <v>263</v>
      </c>
      <c r="H18" s="285" t="s">
        <v>263</v>
      </c>
      <c r="I18" s="285" t="s">
        <v>263</v>
      </c>
      <c r="J18" s="285" t="s">
        <v>263</v>
      </c>
      <c r="K18" s="285" t="s">
        <v>263</v>
      </c>
      <c r="L18" s="285" t="s">
        <v>263</v>
      </c>
      <c r="M18" s="285" t="s">
        <v>263</v>
      </c>
      <c r="N18" s="285" t="s">
        <v>263</v>
      </c>
      <c r="P18" s="260"/>
    </row>
    <row r="19" spans="1:18" ht="14" thickTop="1" thickBot="1" x14ac:dyDescent="0.35">
      <c r="A19" s="3" t="s">
        <v>12</v>
      </c>
      <c r="B19" s="285" t="s">
        <v>263</v>
      </c>
      <c r="C19" s="285" t="s">
        <v>263</v>
      </c>
      <c r="D19" s="285" t="s">
        <v>263</v>
      </c>
      <c r="E19" s="285" t="s">
        <v>263</v>
      </c>
      <c r="F19" s="285" t="s">
        <v>263</v>
      </c>
      <c r="G19" s="285" t="s">
        <v>263</v>
      </c>
      <c r="H19" s="285" t="s">
        <v>263</v>
      </c>
      <c r="I19" s="285" t="s">
        <v>263</v>
      </c>
      <c r="J19" s="285" t="s">
        <v>263</v>
      </c>
      <c r="K19" s="285" t="s">
        <v>263</v>
      </c>
      <c r="L19" s="285" t="s">
        <v>263</v>
      </c>
      <c r="M19" s="285" t="s">
        <v>263</v>
      </c>
      <c r="N19" s="285" t="s">
        <v>263</v>
      </c>
      <c r="P19" s="231"/>
    </row>
    <row r="20" spans="1:18" ht="13.5" thickTop="1" x14ac:dyDescent="0.3">
      <c r="A20" s="3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P20" s="231"/>
    </row>
    <row r="21" spans="1:18" x14ac:dyDescent="0.3">
      <c r="B21" s="2">
        <v>0</v>
      </c>
      <c r="C21" s="2">
        <v>0</v>
      </c>
      <c r="P21" s="231"/>
    </row>
    <row r="22" spans="1:18" x14ac:dyDescent="0.3">
      <c r="B22" s="266" t="s">
        <v>264</v>
      </c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8"/>
      <c r="P22" s="231"/>
    </row>
    <row r="23" spans="1:18" ht="13.5" thickBot="1" x14ac:dyDescent="0.35">
      <c r="A23" s="3" t="s">
        <v>23</v>
      </c>
      <c r="B23" s="32" t="s">
        <v>99</v>
      </c>
      <c r="C23" s="32" t="s">
        <v>100</v>
      </c>
      <c r="D23" s="32" t="s">
        <v>101</v>
      </c>
      <c r="E23" s="32" t="s">
        <v>102</v>
      </c>
      <c r="F23" s="32" t="s">
        <v>103</v>
      </c>
      <c r="G23" s="32" t="s">
        <v>104</v>
      </c>
      <c r="H23" s="32" t="s">
        <v>105</v>
      </c>
      <c r="I23" s="32" t="s">
        <v>106</v>
      </c>
      <c r="J23" s="32" t="s">
        <v>107</v>
      </c>
      <c r="K23" s="32" t="s">
        <v>108</v>
      </c>
      <c r="L23" s="32" t="s">
        <v>109</v>
      </c>
      <c r="M23" s="32" t="s">
        <v>110</v>
      </c>
      <c r="N23" s="33" t="s">
        <v>12</v>
      </c>
      <c r="P23" s="231"/>
    </row>
    <row r="24" spans="1:18" ht="14" thickTop="1" thickBot="1" x14ac:dyDescent="0.35">
      <c r="A24" s="2" t="s">
        <v>31</v>
      </c>
      <c r="B24" s="285" t="s">
        <v>263</v>
      </c>
      <c r="C24" s="285" t="s">
        <v>263</v>
      </c>
      <c r="D24" s="285" t="s">
        <v>263</v>
      </c>
      <c r="E24" s="285" t="s">
        <v>263</v>
      </c>
      <c r="F24" s="285" t="s">
        <v>263</v>
      </c>
      <c r="G24" s="285" t="s">
        <v>263</v>
      </c>
      <c r="H24" s="285" t="s">
        <v>263</v>
      </c>
      <c r="I24" s="285" t="s">
        <v>263</v>
      </c>
      <c r="J24" s="285" t="s">
        <v>263</v>
      </c>
      <c r="K24" s="285" t="s">
        <v>263</v>
      </c>
      <c r="L24" s="285" t="s">
        <v>263</v>
      </c>
      <c r="M24" s="285" t="s">
        <v>263</v>
      </c>
      <c r="N24" s="285" t="s">
        <v>263</v>
      </c>
      <c r="P24" s="231"/>
    </row>
    <row r="25" spans="1:18" ht="14" thickTop="1" thickBot="1" x14ac:dyDescent="0.35">
      <c r="A25" s="2" t="s">
        <v>30</v>
      </c>
      <c r="B25" s="285" t="s">
        <v>263</v>
      </c>
      <c r="C25" s="285" t="s">
        <v>263</v>
      </c>
      <c r="D25" s="285" t="s">
        <v>263</v>
      </c>
      <c r="E25" s="285" t="s">
        <v>263</v>
      </c>
      <c r="F25" s="285" t="s">
        <v>263</v>
      </c>
      <c r="G25" s="285" t="s">
        <v>263</v>
      </c>
      <c r="H25" s="285" t="s">
        <v>263</v>
      </c>
      <c r="I25" s="285" t="s">
        <v>263</v>
      </c>
      <c r="J25" s="285" t="s">
        <v>263</v>
      </c>
      <c r="K25" s="285" t="s">
        <v>263</v>
      </c>
      <c r="L25" s="285" t="s">
        <v>263</v>
      </c>
      <c r="M25" s="285" t="s">
        <v>263</v>
      </c>
      <c r="N25" s="285" t="s">
        <v>263</v>
      </c>
      <c r="P25" s="231"/>
    </row>
    <row r="26" spans="1:18" s="3" customFormat="1" ht="14" thickTop="1" thickBot="1" x14ac:dyDescent="0.35">
      <c r="A26" s="3" t="s">
        <v>12</v>
      </c>
      <c r="B26" s="285" t="s">
        <v>263</v>
      </c>
      <c r="C26" s="285" t="s">
        <v>263</v>
      </c>
      <c r="D26" s="285" t="s">
        <v>263</v>
      </c>
      <c r="E26" s="285" t="s">
        <v>263</v>
      </c>
      <c r="F26" s="285" t="s">
        <v>263</v>
      </c>
      <c r="G26" s="285" t="s">
        <v>263</v>
      </c>
      <c r="H26" s="285" t="s">
        <v>263</v>
      </c>
      <c r="I26" s="285" t="s">
        <v>263</v>
      </c>
      <c r="J26" s="285" t="s">
        <v>263</v>
      </c>
      <c r="K26" s="285" t="s">
        <v>263</v>
      </c>
      <c r="L26" s="285" t="s">
        <v>263</v>
      </c>
      <c r="M26" s="285" t="s">
        <v>263</v>
      </c>
      <c r="N26" s="285" t="s">
        <v>263</v>
      </c>
      <c r="O26" s="2"/>
      <c r="P26" s="261"/>
      <c r="R26" s="204"/>
    </row>
    <row r="27" spans="1:18" ht="13.5" thickTop="1" x14ac:dyDescent="0.3"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P27" s="231"/>
    </row>
    <row r="28" spans="1:18" x14ac:dyDescent="0.3">
      <c r="B28" s="269" t="s">
        <v>65</v>
      </c>
      <c r="C28" s="270"/>
      <c r="D28" s="270"/>
      <c r="E28" s="270"/>
      <c r="F28" s="270"/>
      <c r="G28" s="270"/>
      <c r="H28" s="270"/>
      <c r="I28" s="270"/>
      <c r="J28" s="270"/>
      <c r="K28" s="270"/>
      <c r="L28" s="270"/>
      <c r="M28" s="270"/>
      <c r="N28" s="271"/>
      <c r="P28" s="231"/>
    </row>
    <row r="29" spans="1:18" ht="13.5" thickBot="1" x14ac:dyDescent="0.35">
      <c r="A29" s="3" t="s">
        <v>23</v>
      </c>
      <c r="B29" s="132" t="s">
        <v>99</v>
      </c>
      <c r="C29" s="132" t="s">
        <v>100</v>
      </c>
      <c r="D29" s="132" t="s">
        <v>101</v>
      </c>
      <c r="E29" s="132" t="s">
        <v>102</v>
      </c>
      <c r="F29" s="132" t="s">
        <v>103</v>
      </c>
      <c r="G29" s="132" t="s">
        <v>104</v>
      </c>
      <c r="H29" s="132" t="s">
        <v>105</v>
      </c>
      <c r="I29" s="132" t="s">
        <v>106</v>
      </c>
      <c r="J29" s="132" t="s">
        <v>107</v>
      </c>
      <c r="K29" s="132" t="s">
        <v>108</v>
      </c>
      <c r="L29" s="132" t="s">
        <v>109</v>
      </c>
      <c r="M29" s="132" t="s">
        <v>110</v>
      </c>
      <c r="N29" s="132" t="s">
        <v>12</v>
      </c>
      <c r="P29" s="231"/>
    </row>
    <row r="30" spans="1:18" ht="14" thickTop="1" thickBot="1" x14ac:dyDescent="0.35">
      <c r="A30" s="2" t="s">
        <v>31</v>
      </c>
      <c r="B30" s="285" t="s">
        <v>263</v>
      </c>
      <c r="C30" s="285" t="s">
        <v>263</v>
      </c>
      <c r="D30" s="285" t="s">
        <v>263</v>
      </c>
      <c r="E30" s="285" t="s">
        <v>263</v>
      </c>
      <c r="F30" s="285" t="s">
        <v>263</v>
      </c>
      <c r="G30" s="285" t="s">
        <v>263</v>
      </c>
      <c r="H30" s="285" t="s">
        <v>263</v>
      </c>
      <c r="I30" s="285" t="s">
        <v>263</v>
      </c>
      <c r="J30" s="285" t="s">
        <v>263</v>
      </c>
      <c r="K30" s="285" t="s">
        <v>263</v>
      </c>
      <c r="L30" s="285" t="s">
        <v>263</v>
      </c>
      <c r="M30" s="285" t="s">
        <v>263</v>
      </c>
      <c r="N30" s="285" t="s">
        <v>263</v>
      </c>
      <c r="P30" s="261"/>
    </row>
    <row r="31" spans="1:18" ht="14" thickTop="1" thickBot="1" x14ac:dyDescent="0.35">
      <c r="A31" s="2" t="s">
        <v>30</v>
      </c>
      <c r="B31" s="285" t="s">
        <v>263</v>
      </c>
      <c r="C31" s="285" t="s">
        <v>263</v>
      </c>
      <c r="D31" s="285" t="s">
        <v>263</v>
      </c>
      <c r="E31" s="285" t="s">
        <v>263</v>
      </c>
      <c r="F31" s="285" t="s">
        <v>263</v>
      </c>
      <c r="G31" s="285" t="s">
        <v>263</v>
      </c>
      <c r="H31" s="285" t="s">
        <v>263</v>
      </c>
      <c r="I31" s="285" t="s">
        <v>263</v>
      </c>
      <c r="J31" s="285" t="s">
        <v>263</v>
      </c>
      <c r="K31" s="285" t="s">
        <v>263</v>
      </c>
      <c r="L31" s="285" t="s">
        <v>263</v>
      </c>
      <c r="M31" s="285" t="s">
        <v>263</v>
      </c>
      <c r="N31" s="285" t="s">
        <v>263</v>
      </c>
      <c r="P31" s="231"/>
    </row>
    <row r="32" spans="1:18" ht="14" thickTop="1" thickBot="1" x14ac:dyDescent="0.35">
      <c r="A32" s="3" t="s">
        <v>12</v>
      </c>
      <c r="B32" s="285" t="s">
        <v>263</v>
      </c>
      <c r="C32" s="285" t="s">
        <v>263</v>
      </c>
      <c r="D32" s="285" t="s">
        <v>263</v>
      </c>
      <c r="E32" s="285" t="s">
        <v>263</v>
      </c>
      <c r="F32" s="285" t="s">
        <v>263</v>
      </c>
      <c r="G32" s="285" t="s">
        <v>263</v>
      </c>
      <c r="H32" s="285" t="s">
        <v>263</v>
      </c>
      <c r="I32" s="285" t="s">
        <v>263</v>
      </c>
      <c r="J32" s="285" t="s">
        <v>263</v>
      </c>
      <c r="K32" s="285" t="s">
        <v>263</v>
      </c>
      <c r="L32" s="285" t="s">
        <v>263</v>
      </c>
      <c r="M32" s="285" t="s">
        <v>263</v>
      </c>
      <c r="N32" s="285" t="s">
        <v>263</v>
      </c>
      <c r="P32" s="231"/>
    </row>
    <row r="33" spans="1:17" ht="13.5" thickTop="1" x14ac:dyDescent="0.3"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P33" s="231"/>
    </row>
    <row r="34" spans="1:17" ht="13.5" thickBot="1" x14ac:dyDescent="0.35">
      <c r="A34" s="3" t="s">
        <v>114</v>
      </c>
      <c r="B34" s="132" t="s">
        <v>99</v>
      </c>
      <c r="C34" s="132" t="s">
        <v>100</v>
      </c>
      <c r="D34" s="132" t="s">
        <v>101</v>
      </c>
      <c r="E34" s="132" t="s">
        <v>102</v>
      </c>
      <c r="F34" s="132" t="s">
        <v>103</v>
      </c>
      <c r="G34" s="132" t="s">
        <v>104</v>
      </c>
      <c r="H34" s="132" t="s">
        <v>105</v>
      </c>
      <c r="I34" s="132" t="s">
        <v>106</v>
      </c>
      <c r="J34" s="132" t="s">
        <v>107</v>
      </c>
      <c r="K34" s="132" t="s">
        <v>108</v>
      </c>
      <c r="L34" s="132" t="s">
        <v>109</v>
      </c>
      <c r="M34" s="132" t="s">
        <v>110</v>
      </c>
      <c r="N34" s="132" t="s">
        <v>12</v>
      </c>
      <c r="P34" s="231"/>
    </row>
    <row r="35" spans="1:17" ht="14" thickTop="1" thickBot="1" x14ac:dyDescent="0.35">
      <c r="A35" s="2" t="s">
        <v>31</v>
      </c>
      <c r="B35" s="285" t="s">
        <v>263</v>
      </c>
      <c r="C35" s="285" t="s">
        <v>263</v>
      </c>
      <c r="D35" s="285" t="s">
        <v>263</v>
      </c>
      <c r="E35" s="285" t="s">
        <v>263</v>
      </c>
      <c r="F35" s="285" t="s">
        <v>263</v>
      </c>
      <c r="G35" s="285" t="s">
        <v>263</v>
      </c>
      <c r="H35" s="285" t="s">
        <v>263</v>
      </c>
      <c r="I35" s="285" t="s">
        <v>263</v>
      </c>
      <c r="J35" s="285" t="s">
        <v>263</v>
      </c>
      <c r="K35" s="285" t="s">
        <v>263</v>
      </c>
      <c r="L35" s="285" t="s">
        <v>263</v>
      </c>
      <c r="M35" s="285" t="s">
        <v>263</v>
      </c>
      <c r="N35" s="285" t="s">
        <v>263</v>
      </c>
      <c r="P35" s="231"/>
    </row>
    <row r="36" spans="1:17" ht="14" thickTop="1" thickBot="1" x14ac:dyDescent="0.35">
      <c r="A36" s="2" t="s">
        <v>30</v>
      </c>
      <c r="B36" s="285" t="s">
        <v>263</v>
      </c>
      <c r="C36" s="285" t="s">
        <v>263</v>
      </c>
      <c r="D36" s="285" t="s">
        <v>263</v>
      </c>
      <c r="E36" s="285" t="s">
        <v>263</v>
      </c>
      <c r="F36" s="285" t="s">
        <v>263</v>
      </c>
      <c r="G36" s="285" t="s">
        <v>263</v>
      </c>
      <c r="H36" s="285" t="s">
        <v>263</v>
      </c>
      <c r="I36" s="285" t="s">
        <v>263</v>
      </c>
      <c r="J36" s="285" t="s">
        <v>263</v>
      </c>
      <c r="K36" s="285" t="s">
        <v>263</v>
      </c>
      <c r="L36" s="285" t="s">
        <v>263</v>
      </c>
      <c r="M36" s="285" t="s">
        <v>263</v>
      </c>
      <c r="N36" s="285" t="s">
        <v>263</v>
      </c>
      <c r="P36" s="231"/>
    </row>
    <row r="37" spans="1:17" ht="14" thickTop="1" thickBot="1" x14ac:dyDescent="0.35">
      <c r="A37" s="3" t="s">
        <v>12</v>
      </c>
      <c r="B37" s="285" t="s">
        <v>263</v>
      </c>
      <c r="C37" s="285" t="s">
        <v>263</v>
      </c>
      <c r="D37" s="285" t="s">
        <v>263</v>
      </c>
      <c r="E37" s="285" t="s">
        <v>263</v>
      </c>
      <c r="F37" s="285" t="s">
        <v>263</v>
      </c>
      <c r="G37" s="285" t="s">
        <v>263</v>
      </c>
      <c r="H37" s="285" t="s">
        <v>263</v>
      </c>
      <c r="I37" s="285" t="s">
        <v>263</v>
      </c>
      <c r="J37" s="285" t="s">
        <v>263</v>
      </c>
      <c r="K37" s="285" t="s">
        <v>263</v>
      </c>
      <c r="L37" s="285" t="s">
        <v>263</v>
      </c>
      <c r="M37" s="285" t="s">
        <v>263</v>
      </c>
      <c r="N37" s="285" t="s">
        <v>263</v>
      </c>
      <c r="P37" s="238"/>
    </row>
    <row r="38" spans="1:17" ht="13.5" thickTop="1" x14ac:dyDescent="0.3">
      <c r="P38" s="247"/>
      <c r="Q38" s="19"/>
    </row>
    <row r="41" spans="1:17" x14ac:dyDescent="0.3">
      <c r="A41" s="1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</row>
    <row r="42" spans="1:17" x14ac:dyDescent="0.3">
      <c r="A42" s="1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P42" s="55"/>
    </row>
    <row r="43" spans="1:17" x14ac:dyDescent="0.3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24"/>
    </row>
    <row r="44" spans="1:17" x14ac:dyDescent="0.3">
      <c r="A44" s="1"/>
      <c r="B44" s="19"/>
      <c r="N44" s="19"/>
      <c r="O44" s="19"/>
      <c r="P44" s="24"/>
    </row>
    <row r="45" spans="1:17" x14ac:dyDescent="0.3">
      <c r="A45" s="1"/>
      <c r="B45" s="19"/>
      <c r="N45" s="19"/>
      <c r="O45" s="19"/>
      <c r="P45" s="19"/>
    </row>
    <row r="46" spans="1:17" ht="8.5" customHeight="1" x14ac:dyDescent="0.3"/>
    <row r="47" spans="1:17" x14ac:dyDescent="0.3">
      <c r="A47" s="1"/>
      <c r="B47" s="19"/>
      <c r="N47" s="19"/>
      <c r="O47" s="19"/>
      <c r="P47" s="24"/>
    </row>
    <row r="48" spans="1:17" x14ac:dyDescent="0.3">
      <c r="A48" s="1"/>
      <c r="B48" s="19"/>
      <c r="N48" s="19"/>
      <c r="O48" s="19"/>
      <c r="P48" s="24"/>
    </row>
    <row r="49" spans="14:16" x14ac:dyDescent="0.3">
      <c r="N49" s="19"/>
      <c r="O49" s="19"/>
      <c r="P49" s="24"/>
    </row>
    <row r="50" spans="14:16" x14ac:dyDescent="0.3">
      <c r="N50" s="19"/>
      <c r="O50" s="19"/>
      <c r="P50" s="24"/>
    </row>
  </sheetData>
  <mergeCells count="4">
    <mergeCell ref="B6:N6"/>
    <mergeCell ref="B12:N12"/>
    <mergeCell ref="B28:N28"/>
    <mergeCell ref="B22:N2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tabColor rgb="FFFFFF00"/>
  </sheetPr>
  <dimension ref="A1:AA55"/>
  <sheetViews>
    <sheetView zoomScale="55" zoomScaleNormal="55" workbookViewId="0">
      <selection activeCell="B11" sqref="B11"/>
    </sheetView>
  </sheetViews>
  <sheetFormatPr defaultColWidth="8.54296875" defaultRowHeight="13" x14ac:dyDescent="0.3"/>
  <cols>
    <col min="1" max="1" width="36.26953125" style="2" customWidth="1"/>
    <col min="2" max="13" width="13.453125" style="2" customWidth="1"/>
    <col min="14" max="14" width="13.54296875" style="2" bestFit="1" customWidth="1"/>
    <col min="15" max="15" width="5.54296875" style="2" customWidth="1"/>
    <col min="16" max="16" width="11.453125" style="2" bestFit="1" customWidth="1"/>
    <col min="17" max="17" width="21.453125" style="2" bestFit="1" customWidth="1"/>
    <col min="18" max="27" width="10" style="2" bestFit="1" customWidth="1"/>
    <col min="28" max="28" width="12" style="2" bestFit="1" customWidth="1"/>
    <col min="29" max="16384" width="8.54296875" style="2"/>
  </cols>
  <sheetData>
    <row r="1" spans="1:18" ht="18.5" x14ac:dyDescent="0.45">
      <c r="A1" s="26" t="s">
        <v>87</v>
      </c>
      <c r="B1" s="19"/>
      <c r="C1" s="19"/>
      <c r="D1" s="19"/>
      <c r="E1" s="283" t="s">
        <v>261</v>
      </c>
      <c r="F1" s="287"/>
      <c r="G1" s="287"/>
      <c r="H1" s="287"/>
      <c r="I1" s="287"/>
      <c r="J1" s="287"/>
      <c r="K1" s="19"/>
      <c r="L1" s="19"/>
      <c r="M1" s="19"/>
    </row>
    <row r="2" spans="1:18" ht="21" x14ac:dyDescent="0.5">
      <c r="A2" s="27" t="s">
        <v>95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8" ht="15.5" x14ac:dyDescent="0.35">
      <c r="A3" s="28" t="s">
        <v>255</v>
      </c>
    </row>
    <row r="5" spans="1:18" x14ac:dyDescent="0.3">
      <c r="B5" s="153"/>
    </row>
    <row r="6" spans="1:18" x14ac:dyDescent="0.3">
      <c r="B6" s="266" t="s">
        <v>264</v>
      </c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8"/>
    </row>
    <row r="7" spans="1:18" ht="13.5" thickBot="1" x14ac:dyDescent="0.35">
      <c r="A7" s="3" t="s">
        <v>23</v>
      </c>
      <c r="B7" s="32" t="s">
        <v>99</v>
      </c>
      <c r="C7" s="32" t="s">
        <v>100</v>
      </c>
      <c r="D7" s="32" t="s">
        <v>101</v>
      </c>
      <c r="E7" s="32" t="s">
        <v>102</v>
      </c>
      <c r="F7" s="32" t="s">
        <v>103</v>
      </c>
      <c r="G7" s="32" t="s">
        <v>104</v>
      </c>
      <c r="H7" s="32" t="s">
        <v>105</v>
      </c>
      <c r="I7" s="32" t="s">
        <v>106</v>
      </c>
      <c r="J7" s="32" t="s">
        <v>107</v>
      </c>
      <c r="K7" s="32" t="s">
        <v>108</v>
      </c>
      <c r="L7" s="32" t="s">
        <v>109</v>
      </c>
      <c r="M7" s="32" t="s">
        <v>110</v>
      </c>
      <c r="N7" s="33" t="s">
        <v>12</v>
      </c>
    </row>
    <row r="8" spans="1:18" ht="14" thickTop="1" thickBot="1" x14ac:dyDescent="0.35">
      <c r="A8" s="2" t="s">
        <v>79</v>
      </c>
      <c r="B8" s="285" t="s">
        <v>263</v>
      </c>
      <c r="C8" s="285" t="s">
        <v>263</v>
      </c>
      <c r="D8" s="285" t="s">
        <v>263</v>
      </c>
      <c r="E8" s="285" t="s">
        <v>263</v>
      </c>
      <c r="F8" s="285" t="s">
        <v>263</v>
      </c>
      <c r="G8" s="285" t="s">
        <v>263</v>
      </c>
      <c r="H8" s="285" t="s">
        <v>263</v>
      </c>
      <c r="I8" s="285" t="s">
        <v>263</v>
      </c>
      <c r="J8" s="285" t="s">
        <v>263</v>
      </c>
      <c r="K8" s="285" t="s">
        <v>263</v>
      </c>
      <c r="L8" s="285" t="s">
        <v>263</v>
      </c>
      <c r="M8" s="285" t="s">
        <v>263</v>
      </c>
      <c r="N8" s="285" t="s">
        <v>263</v>
      </c>
      <c r="Q8" s="8"/>
      <c r="R8" s="205"/>
    </row>
    <row r="9" spans="1:18" ht="14" thickTop="1" thickBot="1" x14ac:dyDescent="0.35">
      <c r="A9" s="2" t="s">
        <v>80</v>
      </c>
      <c r="B9" s="285" t="s">
        <v>263</v>
      </c>
      <c r="C9" s="285" t="s">
        <v>263</v>
      </c>
      <c r="D9" s="285" t="s">
        <v>263</v>
      </c>
      <c r="E9" s="285" t="s">
        <v>263</v>
      </c>
      <c r="F9" s="285" t="s">
        <v>263</v>
      </c>
      <c r="G9" s="285" t="s">
        <v>263</v>
      </c>
      <c r="H9" s="285" t="s">
        <v>263</v>
      </c>
      <c r="I9" s="285" t="s">
        <v>263</v>
      </c>
      <c r="J9" s="285" t="s">
        <v>263</v>
      </c>
      <c r="K9" s="285" t="s">
        <v>263</v>
      </c>
      <c r="L9" s="285" t="s">
        <v>263</v>
      </c>
      <c r="M9" s="285" t="s">
        <v>263</v>
      </c>
      <c r="N9" s="285" t="s">
        <v>263</v>
      </c>
      <c r="Q9" s="8"/>
      <c r="R9" s="205"/>
    </row>
    <row r="10" spans="1:18" ht="14" thickTop="1" thickBot="1" x14ac:dyDescent="0.35">
      <c r="A10" s="2" t="s">
        <v>81</v>
      </c>
      <c r="B10" s="285" t="s">
        <v>263</v>
      </c>
      <c r="C10" s="285" t="s">
        <v>263</v>
      </c>
      <c r="D10" s="285" t="s">
        <v>263</v>
      </c>
      <c r="E10" s="285" t="s">
        <v>263</v>
      </c>
      <c r="F10" s="285" t="s">
        <v>263</v>
      </c>
      <c r="G10" s="285" t="s">
        <v>263</v>
      </c>
      <c r="H10" s="285" t="s">
        <v>263</v>
      </c>
      <c r="I10" s="285" t="s">
        <v>263</v>
      </c>
      <c r="J10" s="285" t="s">
        <v>263</v>
      </c>
      <c r="K10" s="285" t="s">
        <v>263</v>
      </c>
      <c r="L10" s="285" t="s">
        <v>263</v>
      </c>
      <c r="M10" s="285" t="s">
        <v>263</v>
      </c>
      <c r="N10" s="285" t="s">
        <v>263</v>
      </c>
      <c r="Q10" s="8"/>
      <c r="R10" s="205"/>
    </row>
    <row r="11" spans="1:18" s="3" customFormat="1" ht="14" thickTop="1" thickBot="1" x14ac:dyDescent="0.35">
      <c r="A11" s="3" t="s">
        <v>12</v>
      </c>
      <c r="B11" s="285" t="s">
        <v>263</v>
      </c>
      <c r="C11" s="285" t="s">
        <v>263</v>
      </c>
      <c r="D11" s="285" t="s">
        <v>263</v>
      </c>
      <c r="E11" s="285" t="s">
        <v>263</v>
      </c>
      <c r="F11" s="285" t="s">
        <v>263</v>
      </c>
      <c r="G11" s="285" t="s">
        <v>263</v>
      </c>
      <c r="H11" s="285" t="s">
        <v>263</v>
      </c>
      <c r="I11" s="285" t="s">
        <v>263</v>
      </c>
      <c r="J11" s="285" t="s">
        <v>263</v>
      </c>
      <c r="K11" s="285" t="s">
        <v>263</v>
      </c>
      <c r="L11" s="285" t="s">
        <v>263</v>
      </c>
      <c r="M11" s="285" t="s">
        <v>263</v>
      </c>
      <c r="N11" s="285" t="s">
        <v>263</v>
      </c>
      <c r="O11" s="2"/>
    </row>
    <row r="12" spans="1:18" ht="13.5" thickTop="1" x14ac:dyDescent="0.3"/>
    <row r="13" spans="1:18" x14ac:dyDescent="0.3">
      <c r="B13" s="266" t="s">
        <v>65</v>
      </c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8"/>
    </row>
    <row r="14" spans="1:18" ht="13.5" thickBot="1" x14ac:dyDescent="0.35">
      <c r="A14" s="3" t="s">
        <v>23</v>
      </c>
      <c r="B14" s="32" t="s">
        <v>99</v>
      </c>
      <c r="C14" s="32" t="s">
        <v>100</v>
      </c>
      <c r="D14" s="32" t="s">
        <v>101</v>
      </c>
      <c r="E14" s="32" t="s">
        <v>102</v>
      </c>
      <c r="F14" s="32" t="s">
        <v>103</v>
      </c>
      <c r="G14" s="32" t="s">
        <v>104</v>
      </c>
      <c r="H14" s="32" t="s">
        <v>105</v>
      </c>
      <c r="I14" s="32" t="s">
        <v>106</v>
      </c>
      <c r="J14" s="32" t="s">
        <v>107</v>
      </c>
      <c r="K14" s="32" t="s">
        <v>108</v>
      </c>
      <c r="L14" s="32" t="s">
        <v>109</v>
      </c>
      <c r="M14" s="32" t="s">
        <v>110</v>
      </c>
      <c r="N14" s="33" t="s">
        <v>12</v>
      </c>
    </row>
    <row r="15" spans="1:18" ht="14" thickTop="1" thickBot="1" x14ac:dyDescent="0.35">
      <c r="A15" s="2" t="s">
        <v>79</v>
      </c>
      <c r="B15" s="285" t="s">
        <v>263</v>
      </c>
      <c r="C15" s="285" t="s">
        <v>263</v>
      </c>
      <c r="D15" s="285" t="s">
        <v>263</v>
      </c>
      <c r="E15" s="285" t="s">
        <v>263</v>
      </c>
      <c r="F15" s="285" t="s">
        <v>263</v>
      </c>
      <c r="G15" s="285" t="s">
        <v>263</v>
      </c>
      <c r="H15" s="285" t="s">
        <v>263</v>
      </c>
      <c r="I15" s="285" t="s">
        <v>263</v>
      </c>
      <c r="J15" s="285" t="s">
        <v>263</v>
      </c>
      <c r="K15" s="285" t="s">
        <v>263</v>
      </c>
      <c r="L15" s="285" t="s">
        <v>263</v>
      </c>
      <c r="M15" s="285" t="s">
        <v>263</v>
      </c>
      <c r="N15" s="285" t="s">
        <v>263</v>
      </c>
    </row>
    <row r="16" spans="1:18" ht="14" thickTop="1" thickBot="1" x14ac:dyDescent="0.35">
      <c r="A16" s="2" t="s">
        <v>80</v>
      </c>
      <c r="B16" s="285" t="s">
        <v>263</v>
      </c>
      <c r="C16" s="285" t="s">
        <v>263</v>
      </c>
      <c r="D16" s="285" t="s">
        <v>263</v>
      </c>
      <c r="E16" s="285" t="s">
        <v>263</v>
      </c>
      <c r="F16" s="285" t="s">
        <v>263</v>
      </c>
      <c r="G16" s="285" t="s">
        <v>263</v>
      </c>
      <c r="H16" s="285" t="s">
        <v>263</v>
      </c>
      <c r="I16" s="285" t="s">
        <v>263</v>
      </c>
      <c r="J16" s="285" t="s">
        <v>263</v>
      </c>
      <c r="K16" s="285" t="s">
        <v>263</v>
      </c>
      <c r="L16" s="285" t="s">
        <v>263</v>
      </c>
      <c r="M16" s="285" t="s">
        <v>263</v>
      </c>
      <c r="N16" s="285" t="s">
        <v>263</v>
      </c>
    </row>
    <row r="17" spans="1:27" ht="14" thickTop="1" thickBot="1" x14ac:dyDescent="0.35">
      <c r="A17" s="2" t="s">
        <v>81</v>
      </c>
      <c r="B17" s="285" t="s">
        <v>263</v>
      </c>
      <c r="C17" s="285" t="s">
        <v>263</v>
      </c>
      <c r="D17" s="285" t="s">
        <v>263</v>
      </c>
      <c r="E17" s="285" t="s">
        <v>263</v>
      </c>
      <c r="F17" s="285" t="s">
        <v>263</v>
      </c>
      <c r="G17" s="285" t="s">
        <v>263</v>
      </c>
      <c r="H17" s="285" t="s">
        <v>263</v>
      </c>
      <c r="I17" s="285" t="s">
        <v>263</v>
      </c>
      <c r="J17" s="285" t="s">
        <v>263</v>
      </c>
      <c r="K17" s="285" t="s">
        <v>263</v>
      </c>
      <c r="L17" s="285" t="s">
        <v>263</v>
      </c>
      <c r="M17" s="285" t="s">
        <v>263</v>
      </c>
      <c r="N17" s="285" t="s">
        <v>263</v>
      </c>
    </row>
    <row r="18" spans="1:27" ht="14" thickTop="1" thickBot="1" x14ac:dyDescent="0.35">
      <c r="A18" s="3" t="s">
        <v>12</v>
      </c>
      <c r="B18" s="285" t="s">
        <v>263</v>
      </c>
      <c r="C18" s="285" t="s">
        <v>263</v>
      </c>
      <c r="D18" s="285" t="s">
        <v>263</v>
      </c>
      <c r="E18" s="285" t="s">
        <v>263</v>
      </c>
      <c r="F18" s="285" t="s">
        <v>263</v>
      </c>
      <c r="G18" s="285" t="s">
        <v>263</v>
      </c>
      <c r="H18" s="285" t="s">
        <v>263</v>
      </c>
      <c r="I18" s="285" t="s">
        <v>263</v>
      </c>
      <c r="J18" s="285" t="s">
        <v>263</v>
      </c>
      <c r="K18" s="285" t="s">
        <v>263</v>
      </c>
      <c r="L18" s="285" t="s">
        <v>263</v>
      </c>
      <c r="M18" s="285" t="s">
        <v>263</v>
      </c>
      <c r="N18" s="285" t="s">
        <v>263</v>
      </c>
    </row>
    <row r="19" spans="1:27" ht="13.5" thickTop="1" x14ac:dyDescent="0.3"/>
    <row r="21" spans="1:27" ht="13.5" thickBot="1" x14ac:dyDescent="0.35">
      <c r="A21" s="3" t="s">
        <v>114</v>
      </c>
      <c r="B21" s="32" t="s">
        <v>99</v>
      </c>
      <c r="C21" s="32" t="s">
        <v>100</v>
      </c>
      <c r="D21" s="32" t="s">
        <v>101</v>
      </c>
      <c r="E21" s="32" t="s">
        <v>102</v>
      </c>
      <c r="F21" s="32" t="s">
        <v>103</v>
      </c>
      <c r="G21" s="32" t="s">
        <v>104</v>
      </c>
      <c r="H21" s="32" t="s">
        <v>105</v>
      </c>
      <c r="I21" s="32" t="s">
        <v>106</v>
      </c>
      <c r="J21" s="32" t="s">
        <v>107</v>
      </c>
      <c r="K21" s="32" t="s">
        <v>108</v>
      </c>
      <c r="L21" s="32" t="s">
        <v>109</v>
      </c>
      <c r="M21" s="32" t="s">
        <v>110</v>
      </c>
      <c r="N21" s="33" t="s">
        <v>12</v>
      </c>
    </row>
    <row r="22" spans="1:27" ht="14" thickTop="1" thickBot="1" x14ac:dyDescent="0.35">
      <c r="A22" s="2" t="s">
        <v>79</v>
      </c>
      <c r="B22" s="285" t="s">
        <v>263</v>
      </c>
      <c r="C22" s="285" t="s">
        <v>263</v>
      </c>
      <c r="D22" s="285" t="s">
        <v>263</v>
      </c>
      <c r="E22" s="285" t="s">
        <v>263</v>
      </c>
      <c r="F22" s="285" t="s">
        <v>263</v>
      </c>
      <c r="G22" s="285" t="s">
        <v>263</v>
      </c>
      <c r="H22" s="285" t="s">
        <v>263</v>
      </c>
      <c r="I22" s="285" t="s">
        <v>263</v>
      </c>
      <c r="J22" s="285" t="s">
        <v>263</v>
      </c>
      <c r="K22" s="285" t="s">
        <v>263</v>
      </c>
      <c r="L22" s="285" t="s">
        <v>263</v>
      </c>
      <c r="M22" s="285" t="s">
        <v>263</v>
      </c>
      <c r="N22" s="285" t="s">
        <v>263</v>
      </c>
    </row>
    <row r="23" spans="1:27" ht="14" thickTop="1" thickBot="1" x14ac:dyDescent="0.35">
      <c r="A23" s="2" t="s">
        <v>80</v>
      </c>
      <c r="B23" s="285" t="s">
        <v>263</v>
      </c>
      <c r="C23" s="285" t="s">
        <v>263</v>
      </c>
      <c r="D23" s="285" t="s">
        <v>263</v>
      </c>
      <c r="E23" s="285" t="s">
        <v>263</v>
      </c>
      <c r="F23" s="285" t="s">
        <v>263</v>
      </c>
      <c r="G23" s="285" t="s">
        <v>263</v>
      </c>
      <c r="H23" s="285" t="s">
        <v>263</v>
      </c>
      <c r="I23" s="285" t="s">
        <v>263</v>
      </c>
      <c r="J23" s="285" t="s">
        <v>263</v>
      </c>
      <c r="K23" s="285" t="s">
        <v>263</v>
      </c>
      <c r="L23" s="285" t="s">
        <v>263</v>
      </c>
      <c r="M23" s="285" t="s">
        <v>263</v>
      </c>
      <c r="N23" s="285" t="s">
        <v>263</v>
      </c>
      <c r="P23" s="8"/>
      <c r="Q23" s="197"/>
    </row>
    <row r="24" spans="1:27" ht="14" thickTop="1" thickBot="1" x14ac:dyDescent="0.35">
      <c r="A24" s="2" t="s">
        <v>81</v>
      </c>
      <c r="B24" s="285" t="s">
        <v>263</v>
      </c>
      <c r="C24" s="285" t="s">
        <v>263</v>
      </c>
      <c r="D24" s="285" t="s">
        <v>263</v>
      </c>
      <c r="E24" s="285" t="s">
        <v>263</v>
      </c>
      <c r="F24" s="285" t="s">
        <v>263</v>
      </c>
      <c r="G24" s="285" t="s">
        <v>263</v>
      </c>
      <c r="H24" s="285" t="s">
        <v>263</v>
      </c>
      <c r="I24" s="285" t="s">
        <v>263</v>
      </c>
      <c r="J24" s="285" t="s">
        <v>263</v>
      </c>
      <c r="K24" s="285" t="s">
        <v>263</v>
      </c>
      <c r="L24" s="285" t="s">
        <v>263</v>
      </c>
      <c r="M24" s="285" t="s">
        <v>263</v>
      </c>
      <c r="N24" s="285" t="s">
        <v>263</v>
      </c>
      <c r="Q24" s="197"/>
    </row>
    <row r="25" spans="1:27" ht="14" thickTop="1" thickBot="1" x14ac:dyDescent="0.35">
      <c r="A25" s="3" t="s">
        <v>12</v>
      </c>
      <c r="B25" s="285" t="s">
        <v>263</v>
      </c>
      <c r="C25" s="285" t="s">
        <v>263</v>
      </c>
      <c r="D25" s="285" t="s">
        <v>263</v>
      </c>
      <c r="E25" s="285" t="s">
        <v>263</v>
      </c>
      <c r="F25" s="285" t="s">
        <v>263</v>
      </c>
      <c r="G25" s="285" t="s">
        <v>263</v>
      </c>
      <c r="H25" s="285" t="s">
        <v>263</v>
      </c>
      <c r="I25" s="285" t="s">
        <v>263</v>
      </c>
      <c r="J25" s="285" t="s">
        <v>263</v>
      </c>
      <c r="K25" s="285" t="s">
        <v>263</v>
      </c>
      <c r="L25" s="285" t="s">
        <v>263</v>
      </c>
      <c r="M25" s="285" t="s">
        <v>263</v>
      </c>
      <c r="N25" s="285" t="s">
        <v>263</v>
      </c>
    </row>
    <row r="26" spans="1:27" ht="14" thickTop="1" thickBot="1" x14ac:dyDescent="0.35"/>
    <row r="27" spans="1:27" s="3" customFormat="1" ht="14" thickTop="1" thickBot="1" x14ac:dyDescent="0.35">
      <c r="A27" s="3" t="s">
        <v>26</v>
      </c>
      <c r="B27" s="285" t="s">
        <v>263</v>
      </c>
      <c r="C27" s="285" t="s">
        <v>263</v>
      </c>
      <c r="D27" s="285" t="s">
        <v>263</v>
      </c>
      <c r="E27" s="285" t="s">
        <v>263</v>
      </c>
      <c r="F27" s="285" t="s">
        <v>263</v>
      </c>
      <c r="G27" s="285" t="s">
        <v>263</v>
      </c>
      <c r="H27" s="285" t="s">
        <v>263</v>
      </c>
      <c r="I27" s="285" t="s">
        <v>263</v>
      </c>
      <c r="J27" s="285" t="s">
        <v>263</v>
      </c>
      <c r="K27" s="285" t="s">
        <v>263</v>
      </c>
      <c r="L27" s="285" t="s">
        <v>263</v>
      </c>
      <c r="M27" s="285" t="s">
        <v>263</v>
      </c>
      <c r="N27" s="285" t="s">
        <v>263</v>
      </c>
    </row>
    <row r="28" spans="1:27" ht="13.5" thickTop="1" x14ac:dyDescent="0.3"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x14ac:dyDescent="0.3"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x14ac:dyDescent="0.3"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x14ac:dyDescent="0.3"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x14ac:dyDescent="0.3"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5:27" x14ac:dyDescent="0.3"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5:27" x14ac:dyDescent="0.3"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5:27" x14ac:dyDescent="0.3"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5:27" x14ac:dyDescent="0.3"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5:27" x14ac:dyDescent="0.3"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5:27" x14ac:dyDescent="0.3"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5:27" x14ac:dyDescent="0.3"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5:27" x14ac:dyDescent="0.3"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5:27" x14ac:dyDescent="0.3"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5:27" x14ac:dyDescent="0.3"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5:27" x14ac:dyDescent="0.3"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5:27" x14ac:dyDescent="0.3"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5:27" x14ac:dyDescent="0.3"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5:27" x14ac:dyDescent="0.3"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5:27" x14ac:dyDescent="0.3"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5:27" x14ac:dyDescent="0.3"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6:27" x14ac:dyDescent="0.3"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6:27" x14ac:dyDescent="0.3"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6:27" x14ac:dyDescent="0.3"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6:27" x14ac:dyDescent="0.3"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6:27" x14ac:dyDescent="0.3"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6:27" x14ac:dyDescent="0.3"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6:27" x14ac:dyDescent="0.3"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</sheetData>
  <mergeCells count="2">
    <mergeCell ref="B6:N6"/>
    <mergeCell ref="B13:N1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rgb="FFFFFF00"/>
  </sheetPr>
  <dimension ref="A1:AE143"/>
  <sheetViews>
    <sheetView zoomScale="55" zoomScaleNormal="55" workbookViewId="0">
      <selection activeCell="B19" sqref="B19"/>
    </sheetView>
  </sheetViews>
  <sheetFormatPr defaultColWidth="8.54296875" defaultRowHeight="13" x14ac:dyDescent="0.3"/>
  <cols>
    <col min="1" max="1" width="44.81640625" style="2" customWidth="1"/>
    <col min="2" max="2" width="18.453125" style="2" customWidth="1"/>
    <col min="3" max="13" width="13.453125" style="2" customWidth="1"/>
    <col min="14" max="14" width="15" style="2" bestFit="1" customWidth="1"/>
    <col min="15" max="15" width="5.54296875" style="2" customWidth="1"/>
    <col min="16" max="16" width="11" style="2" bestFit="1" customWidth="1"/>
    <col min="17" max="17" width="14.54296875" style="2" bestFit="1" customWidth="1"/>
    <col min="18" max="18" width="12.81640625" style="2" customWidth="1"/>
    <col min="19" max="19" width="16.81640625" style="2" bestFit="1" customWidth="1"/>
    <col min="20" max="20" width="14.54296875" style="2" bestFit="1" customWidth="1"/>
    <col min="21" max="21" width="10" style="2" bestFit="1" customWidth="1"/>
    <col min="22" max="27" width="11" style="2" bestFit="1" customWidth="1"/>
    <col min="28" max="28" width="12" style="2" bestFit="1" customWidth="1"/>
    <col min="29" max="16384" width="8.54296875" style="2"/>
  </cols>
  <sheetData>
    <row r="1" spans="1:20" ht="18.5" x14ac:dyDescent="0.45">
      <c r="A1" s="26" t="s">
        <v>87</v>
      </c>
      <c r="E1" s="283" t="s">
        <v>261</v>
      </c>
      <c r="F1" s="286"/>
      <c r="G1" s="286"/>
      <c r="H1" s="286"/>
      <c r="I1" s="286"/>
      <c r="J1" s="286"/>
    </row>
    <row r="2" spans="1:20" ht="21" x14ac:dyDescent="0.5">
      <c r="A2" s="27" t="s">
        <v>91</v>
      </c>
    </row>
    <row r="3" spans="1:20" ht="15.5" x14ac:dyDescent="0.35">
      <c r="A3" s="28" t="s">
        <v>255</v>
      </c>
    </row>
    <row r="6" spans="1:20" x14ac:dyDescent="0.3">
      <c r="B6" s="266" t="s">
        <v>264</v>
      </c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8"/>
    </row>
    <row r="7" spans="1:20" ht="13.5" thickBot="1" x14ac:dyDescent="0.35">
      <c r="A7" s="3" t="s">
        <v>11</v>
      </c>
      <c r="B7" s="32" t="s">
        <v>99</v>
      </c>
      <c r="C7" s="32" t="s">
        <v>100</v>
      </c>
      <c r="D7" s="32" t="s">
        <v>101</v>
      </c>
      <c r="E7" s="32" t="s">
        <v>102</v>
      </c>
      <c r="F7" s="32" t="s">
        <v>103</v>
      </c>
      <c r="G7" s="32" t="s">
        <v>104</v>
      </c>
      <c r="H7" s="32" t="s">
        <v>105</v>
      </c>
      <c r="I7" s="32" t="s">
        <v>106</v>
      </c>
      <c r="J7" s="32" t="s">
        <v>107</v>
      </c>
      <c r="K7" s="32" t="s">
        <v>108</v>
      </c>
      <c r="L7" s="32" t="s">
        <v>109</v>
      </c>
      <c r="M7" s="32" t="s">
        <v>110</v>
      </c>
      <c r="N7" s="33" t="s">
        <v>12</v>
      </c>
    </row>
    <row r="8" spans="1:20" ht="14" thickTop="1" thickBot="1" x14ac:dyDescent="0.35">
      <c r="A8" s="2" t="s">
        <v>14</v>
      </c>
      <c r="B8" s="285" t="s">
        <v>263</v>
      </c>
      <c r="C8" s="285" t="s">
        <v>263</v>
      </c>
      <c r="D8" s="285" t="s">
        <v>263</v>
      </c>
      <c r="E8" s="285" t="s">
        <v>263</v>
      </c>
      <c r="F8" s="285" t="s">
        <v>263</v>
      </c>
      <c r="G8" s="285" t="s">
        <v>263</v>
      </c>
      <c r="H8" s="285" t="s">
        <v>263</v>
      </c>
      <c r="I8" s="285" t="s">
        <v>263</v>
      </c>
      <c r="J8" s="285" t="s">
        <v>263</v>
      </c>
      <c r="K8" s="285" t="s">
        <v>263</v>
      </c>
      <c r="L8" s="285" t="s">
        <v>263</v>
      </c>
      <c r="M8" s="285" t="s">
        <v>263</v>
      </c>
      <c r="N8" s="285" t="s">
        <v>263</v>
      </c>
      <c r="Q8" s="55"/>
    </row>
    <row r="9" spans="1:20" ht="14" thickTop="1" thickBot="1" x14ac:dyDescent="0.35">
      <c r="A9" s="2" t="s">
        <v>15</v>
      </c>
      <c r="B9" s="285" t="s">
        <v>263</v>
      </c>
      <c r="C9" s="285" t="s">
        <v>263</v>
      </c>
      <c r="D9" s="285" t="s">
        <v>263</v>
      </c>
      <c r="E9" s="285" t="s">
        <v>263</v>
      </c>
      <c r="F9" s="285" t="s">
        <v>263</v>
      </c>
      <c r="G9" s="285" t="s">
        <v>263</v>
      </c>
      <c r="H9" s="285" t="s">
        <v>263</v>
      </c>
      <c r="I9" s="285" t="s">
        <v>263</v>
      </c>
      <c r="J9" s="285" t="s">
        <v>263</v>
      </c>
      <c r="K9" s="285" t="s">
        <v>263</v>
      </c>
      <c r="L9" s="285" t="s">
        <v>263</v>
      </c>
      <c r="M9" s="285" t="s">
        <v>263</v>
      </c>
      <c r="N9" s="285" t="s">
        <v>263</v>
      </c>
      <c r="Q9" s="55"/>
    </row>
    <row r="10" spans="1:20" ht="15.5" thickTop="1" thickBot="1" x14ac:dyDescent="0.4">
      <c r="A10" s="2" t="s">
        <v>16</v>
      </c>
      <c r="B10" s="285" t="s">
        <v>263</v>
      </c>
      <c r="C10" s="285" t="s">
        <v>263</v>
      </c>
      <c r="D10" s="285" t="s">
        <v>263</v>
      </c>
      <c r="E10" s="285" t="s">
        <v>263</v>
      </c>
      <c r="F10" s="285" t="s">
        <v>263</v>
      </c>
      <c r="G10" s="285" t="s">
        <v>263</v>
      </c>
      <c r="H10" s="285" t="s">
        <v>263</v>
      </c>
      <c r="I10" s="285" t="s">
        <v>263</v>
      </c>
      <c r="J10" s="285" t="s">
        <v>263</v>
      </c>
      <c r="K10" s="285" t="s">
        <v>263</v>
      </c>
      <c r="L10" s="285" t="s">
        <v>263</v>
      </c>
      <c r="M10" s="285" t="s">
        <v>263</v>
      </c>
      <c r="N10" s="285" t="s">
        <v>263</v>
      </c>
      <c r="Q10" s="209"/>
      <c r="R10" s="146"/>
      <c r="S10" s="210"/>
      <c r="T10" s="24"/>
    </row>
    <row r="11" spans="1:20" ht="14" thickTop="1" thickBot="1" x14ac:dyDescent="0.35">
      <c r="A11" s="2" t="s">
        <v>115</v>
      </c>
      <c r="B11" s="285" t="s">
        <v>263</v>
      </c>
      <c r="C11" s="285" t="s">
        <v>263</v>
      </c>
      <c r="D11" s="285" t="s">
        <v>263</v>
      </c>
      <c r="E11" s="285" t="s">
        <v>263</v>
      </c>
      <c r="F11" s="285" t="s">
        <v>263</v>
      </c>
      <c r="G11" s="285" t="s">
        <v>263</v>
      </c>
      <c r="H11" s="285" t="s">
        <v>263</v>
      </c>
      <c r="I11" s="285" t="s">
        <v>263</v>
      </c>
      <c r="J11" s="285" t="s">
        <v>263</v>
      </c>
      <c r="K11" s="285" t="s">
        <v>263</v>
      </c>
      <c r="L11" s="285" t="s">
        <v>263</v>
      </c>
      <c r="M11" s="285" t="s">
        <v>263</v>
      </c>
      <c r="N11" s="285" t="s">
        <v>263</v>
      </c>
      <c r="Q11" s="55"/>
    </row>
    <row r="12" spans="1:20" ht="14" thickTop="1" thickBot="1" x14ac:dyDescent="0.35">
      <c r="A12" s="2" t="s">
        <v>116</v>
      </c>
      <c r="B12" s="285" t="s">
        <v>263</v>
      </c>
      <c r="C12" s="285" t="s">
        <v>263</v>
      </c>
      <c r="D12" s="285" t="s">
        <v>263</v>
      </c>
      <c r="E12" s="285" t="s">
        <v>263</v>
      </c>
      <c r="F12" s="285" t="s">
        <v>263</v>
      </c>
      <c r="G12" s="285" t="s">
        <v>263</v>
      </c>
      <c r="H12" s="285" t="s">
        <v>263</v>
      </c>
      <c r="I12" s="285" t="s">
        <v>263</v>
      </c>
      <c r="J12" s="285" t="s">
        <v>263</v>
      </c>
      <c r="K12" s="285" t="s">
        <v>263</v>
      </c>
      <c r="L12" s="285" t="s">
        <v>263</v>
      </c>
      <c r="M12" s="285" t="s">
        <v>263</v>
      </c>
      <c r="N12" s="285" t="s">
        <v>263</v>
      </c>
      <c r="Q12" s="55"/>
    </row>
    <row r="13" spans="1:20" ht="14" thickTop="1" thickBot="1" x14ac:dyDescent="0.35">
      <c r="A13" s="2" t="s">
        <v>17</v>
      </c>
      <c r="B13" s="285" t="s">
        <v>263</v>
      </c>
      <c r="C13" s="285" t="s">
        <v>263</v>
      </c>
      <c r="D13" s="285" t="s">
        <v>263</v>
      </c>
      <c r="E13" s="285" t="s">
        <v>263</v>
      </c>
      <c r="F13" s="285" t="s">
        <v>263</v>
      </c>
      <c r="G13" s="285" t="s">
        <v>263</v>
      </c>
      <c r="H13" s="285" t="s">
        <v>263</v>
      </c>
      <c r="I13" s="285" t="s">
        <v>263</v>
      </c>
      <c r="J13" s="285" t="s">
        <v>263</v>
      </c>
      <c r="K13" s="285" t="s">
        <v>263</v>
      </c>
      <c r="L13" s="285" t="s">
        <v>263</v>
      </c>
      <c r="M13" s="285" t="s">
        <v>263</v>
      </c>
      <c r="N13" s="285" t="s">
        <v>263</v>
      </c>
      <c r="Q13" s="55"/>
    </row>
    <row r="14" spans="1:20" ht="14" thickTop="1" thickBot="1" x14ac:dyDescent="0.35">
      <c r="A14" s="2" t="s">
        <v>18</v>
      </c>
      <c r="B14" s="285" t="s">
        <v>263</v>
      </c>
      <c r="C14" s="285" t="s">
        <v>263</v>
      </c>
      <c r="D14" s="285" t="s">
        <v>263</v>
      </c>
      <c r="E14" s="285" t="s">
        <v>263</v>
      </c>
      <c r="F14" s="285" t="s">
        <v>263</v>
      </c>
      <c r="G14" s="285" t="s">
        <v>263</v>
      </c>
      <c r="H14" s="285" t="s">
        <v>263</v>
      </c>
      <c r="I14" s="285" t="s">
        <v>263</v>
      </c>
      <c r="J14" s="285" t="s">
        <v>263</v>
      </c>
      <c r="K14" s="285" t="s">
        <v>263</v>
      </c>
      <c r="L14" s="285" t="s">
        <v>263</v>
      </c>
      <c r="M14" s="285" t="s">
        <v>263</v>
      </c>
      <c r="N14" s="285" t="s">
        <v>263</v>
      </c>
      <c r="Q14" s="55"/>
    </row>
    <row r="15" spans="1:20" ht="15.5" thickTop="1" thickBot="1" x14ac:dyDescent="0.4">
      <c r="A15" s="2" t="s">
        <v>19</v>
      </c>
      <c r="B15" s="285" t="s">
        <v>263</v>
      </c>
      <c r="C15" s="285" t="s">
        <v>263</v>
      </c>
      <c r="D15" s="285" t="s">
        <v>263</v>
      </c>
      <c r="E15" s="285" t="s">
        <v>263</v>
      </c>
      <c r="F15" s="285" t="s">
        <v>263</v>
      </c>
      <c r="G15" s="285" t="s">
        <v>263</v>
      </c>
      <c r="H15" s="285" t="s">
        <v>263</v>
      </c>
      <c r="I15" s="285" t="s">
        <v>263</v>
      </c>
      <c r="J15" s="285" t="s">
        <v>263</v>
      </c>
      <c r="K15" s="285" t="s">
        <v>263</v>
      </c>
      <c r="L15" s="285" t="s">
        <v>263</v>
      </c>
      <c r="M15" s="285" t="s">
        <v>263</v>
      </c>
      <c r="N15" s="285" t="s">
        <v>263</v>
      </c>
      <c r="P15" s="146"/>
      <c r="Q15" s="209"/>
      <c r="R15" s="146"/>
      <c r="S15" s="210"/>
      <c r="T15" s="24"/>
    </row>
    <row r="16" spans="1:20" ht="15.5" thickTop="1" thickBot="1" x14ac:dyDescent="0.4">
      <c r="A16" s="2" t="s">
        <v>20</v>
      </c>
      <c r="B16" s="285" t="s">
        <v>263</v>
      </c>
      <c r="C16" s="285" t="s">
        <v>263</v>
      </c>
      <c r="D16" s="285" t="s">
        <v>263</v>
      </c>
      <c r="E16" s="285" t="s">
        <v>263</v>
      </c>
      <c r="F16" s="285" t="s">
        <v>263</v>
      </c>
      <c r="G16" s="285" t="s">
        <v>263</v>
      </c>
      <c r="H16" s="285" t="s">
        <v>263</v>
      </c>
      <c r="I16" s="285" t="s">
        <v>263</v>
      </c>
      <c r="J16" s="285" t="s">
        <v>263</v>
      </c>
      <c r="K16" s="285" t="s">
        <v>263</v>
      </c>
      <c r="L16" s="285" t="s">
        <v>263</v>
      </c>
      <c r="M16" s="285" t="s">
        <v>263</v>
      </c>
      <c r="N16" s="285" t="s">
        <v>263</v>
      </c>
      <c r="Q16" s="209"/>
      <c r="R16" s="146"/>
      <c r="S16" s="210"/>
      <c r="T16" s="24"/>
    </row>
    <row r="17" spans="1:19" ht="14" thickTop="1" thickBot="1" x14ac:dyDescent="0.35">
      <c r="A17" s="2" t="s">
        <v>21</v>
      </c>
      <c r="B17" s="285" t="s">
        <v>263</v>
      </c>
      <c r="C17" s="285" t="s">
        <v>263</v>
      </c>
      <c r="D17" s="285" t="s">
        <v>263</v>
      </c>
      <c r="E17" s="285" t="s">
        <v>263</v>
      </c>
      <c r="F17" s="285" t="s">
        <v>263</v>
      </c>
      <c r="G17" s="285" t="s">
        <v>263</v>
      </c>
      <c r="H17" s="285" t="s">
        <v>263</v>
      </c>
      <c r="I17" s="285" t="s">
        <v>263</v>
      </c>
      <c r="J17" s="285" t="s">
        <v>263</v>
      </c>
      <c r="K17" s="285" t="s">
        <v>263</v>
      </c>
      <c r="L17" s="285" t="s">
        <v>263</v>
      </c>
      <c r="M17" s="285" t="s">
        <v>263</v>
      </c>
      <c r="N17" s="285" t="s">
        <v>263</v>
      </c>
      <c r="Q17" s="55"/>
    </row>
    <row r="18" spans="1:19" ht="14" thickTop="1" thickBot="1" x14ac:dyDescent="0.35">
      <c r="A18" s="2" t="s">
        <v>22</v>
      </c>
      <c r="B18" s="285" t="s">
        <v>263</v>
      </c>
      <c r="C18" s="285" t="s">
        <v>263</v>
      </c>
      <c r="D18" s="285" t="s">
        <v>263</v>
      </c>
      <c r="E18" s="285" t="s">
        <v>263</v>
      </c>
      <c r="F18" s="285" t="s">
        <v>263</v>
      </c>
      <c r="G18" s="285" t="s">
        <v>263</v>
      </c>
      <c r="H18" s="285" t="s">
        <v>263</v>
      </c>
      <c r="I18" s="285" t="s">
        <v>263</v>
      </c>
      <c r="J18" s="285" t="s">
        <v>263</v>
      </c>
      <c r="K18" s="285" t="s">
        <v>263</v>
      </c>
      <c r="L18" s="285" t="s">
        <v>263</v>
      </c>
      <c r="M18" s="285" t="s">
        <v>263</v>
      </c>
      <c r="N18" s="285" t="s">
        <v>263</v>
      </c>
      <c r="Q18" s="55"/>
    </row>
    <row r="19" spans="1:19" ht="14" thickTop="1" thickBot="1" x14ac:dyDescent="0.35">
      <c r="A19" s="3" t="s">
        <v>12</v>
      </c>
      <c r="B19" s="285" t="s">
        <v>263</v>
      </c>
      <c r="C19" s="285" t="s">
        <v>263</v>
      </c>
      <c r="D19" s="285" t="s">
        <v>263</v>
      </c>
      <c r="E19" s="285" t="s">
        <v>263</v>
      </c>
      <c r="F19" s="285" t="s">
        <v>263</v>
      </c>
      <c r="G19" s="285" t="s">
        <v>263</v>
      </c>
      <c r="H19" s="285" t="s">
        <v>263</v>
      </c>
      <c r="I19" s="285" t="s">
        <v>263</v>
      </c>
      <c r="J19" s="285" t="s">
        <v>263</v>
      </c>
      <c r="K19" s="285" t="s">
        <v>263</v>
      </c>
      <c r="L19" s="285" t="s">
        <v>263</v>
      </c>
      <c r="M19" s="285" t="s">
        <v>263</v>
      </c>
      <c r="N19" s="285" t="s">
        <v>263</v>
      </c>
    </row>
    <row r="20" spans="1:19" ht="13.5" thickTop="1" x14ac:dyDescent="0.3"/>
    <row r="21" spans="1:19" x14ac:dyDescent="0.3">
      <c r="B21" s="266" t="s">
        <v>65</v>
      </c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8"/>
    </row>
    <row r="22" spans="1:19" ht="13.5" thickBot="1" x14ac:dyDescent="0.35">
      <c r="A22" s="3" t="s">
        <v>11</v>
      </c>
      <c r="B22" s="32" t="s">
        <v>99</v>
      </c>
      <c r="C22" s="32" t="s">
        <v>100</v>
      </c>
      <c r="D22" s="32" t="s">
        <v>101</v>
      </c>
      <c r="E22" s="32" t="s">
        <v>102</v>
      </c>
      <c r="F22" s="32" t="s">
        <v>103</v>
      </c>
      <c r="G22" s="32" t="s">
        <v>104</v>
      </c>
      <c r="H22" s="32" t="s">
        <v>105</v>
      </c>
      <c r="I22" s="32" t="s">
        <v>106</v>
      </c>
      <c r="J22" s="32" t="s">
        <v>107</v>
      </c>
      <c r="K22" s="32" t="s">
        <v>108</v>
      </c>
      <c r="L22" s="32" t="s">
        <v>109</v>
      </c>
      <c r="M22" s="32" t="s">
        <v>110</v>
      </c>
      <c r="N22" s="33" t="s">
        <v>12</v>
      </c>
    </row>
    <row r="23" spans="1:19" ht="14" thickTop="1" thickBot="1" x14ac:dyDescent="0.35">
      <c r="A23" s="2" t="s">
        <v>14</v>
      </c>
      <c r="B23" s="285" t="s">
        <v>263</v>
      </c>
      <c r="C23" s="285" t="s">
        <v>263</v>
      </c>
      <c r="D23" s="285" t="s">
        <v>263</v>
      </c>
      <c r="E23" s="285" t="s">
        <v>263</v>
      </c>
      <c r="F23" s="285" t="s">
        <v>263</v>
      </c>
      <c r="G23" s="285" t="s">
        <v>263</v>
      </c>
      <c r="H23" s="285" t="s">
        <v>263</v>
      </c>
      <c r="I23" s="285" t="s">
        <v>263</v>
      </c>
      <c r="J23" s="285" t="s">
        <v>263</v>
      </c>
      <c r="K23" s="285" t="s">
        <v>263</v>
      </c>
      <c r="L23" s="285" t="s">
        <v>263</v>
      </c>
      <c r="M23" s="285" t="s">
        <v>263</v>
      </c>
      <c r="N23" s="285" t="s">
        <v>263</v>
      </c>
    </row>
    <row r="24" spans="1:19" ht="14" thickTop="1" thickBot="1" x14ac:dyDescent="0.35">
      <c r="A24" s="2" t="s">
        <v>15</v>
      </c>
      <c r="B24" s="285" t="s">
        <v>263</v>
      </c>
      <c r="C24" s="285" t="s">
        <v>263</v>
      </c>
      <c r="D24" s="285" t="s">
        <v>263</v>
      </c>
      <c r="E24" s="285" t="s">
        <v>263</v>
      </c>
      <c r="F24" s="285" t="s">
        <v>263</v>
      </c>
      <c r="G24" s="285" t="s">
        <v>263</v>
      </c>
      <c r="H24" s="285" t="s">
        <v>263</v>
      </c>
      <c r="I24" s="285" t="s">
        <v>263</v>
      </c>
      <c r="J24" s="285" t="s">
        <v>263</v>
      </c>
      <c r="K24" s="285" t="s">
        <v>263</v>
      </c>
      <c r="L24" s="285" t="s">
        <v>263</v>
      </c>
      <c r="M24" s="285" t="s">
        <v>263</v>
      </c>
      <c r="N24" s="285" t="s">
        <v>263</v>
      </c>
    </row>
    <row r="25" spans="1:19" ht="14" thickTop="1" thickBot="1" x14ac:dyDescent="0.35">
      <c r="A25" s="2" t="s">
        <v>16</v>
      </c>
      <c r="B25" s="285" t="s">
        <v>263</v>
      </c>
      <c r="C25" s="285" t="s">
        <v>263</v>
      </c>
      <c r="D25" s="285" t="s">
        <v>263</v>
      </c>
      <c r="E25" s="285" t="s">
        <v>263</v>
      </c>
      <c r="F25" s="285" t="s">
        <v>263</v>
      </c>
      <c r="G25" s="285" t="s">
        <v>263</v>
      </c>
      <c r="H25" s="285" t="s">
        <v>263</v>
      </c>
      <c r="I25" s="285" t="s">
        <v>263</v>
      </c>
      <c r="J25" s="285" t="s">
        <v>263</v>
      </c>
      <c r="K25" s="285" t="s">
        <v>263</v>
      </c>
      <c r="L25" s="285" t="s">
        <v>263</v>
      </c>
      <c r="M25" s="285" t="s">
        <v>263</v>
      </c>
      <c r="N25" s="285" t="s">
        <v>263</v>
      </c>
    </row>
    <row r="26" spans="1:19" ht="14" thickTop="1" thickBot="1" x14ac:dyDescent="0.35">
      <c r="A26" s="2" t="s">
        <v>115</v>
      </c>
      <c r="B26" s="285" t="s">
        <v>263</v>
      </c>
      <c r="C26" s="285" t="s">
        <v>263</v>
      </c>
      <c r="D26" s="285" t="s">
        <v>263</v>
      </c>
      <c r="E26" s="285" t="s">
        <v>263</v>
      </c>
      <c r="F26" s="285" t="s">
        <v>263</v>
      </c>
      <c r="G26" s="285" t="s">
        <v>263</v>
      </c>
      <c r="H26" s="285" t="s">
        <v>263</v>
      </c>
      <c r="I26" s="285" t="s">
        <v>263</v>
      </c>
      <c r="J26" s="285" t="s">
        <v>263</v>
      </c>
      <c r="K26" s="285" t="s">
        <v>263</v>
      </c>
      <c r="L26" s="285" t="s">
        <v>263</v>
      </c>
      <c r="M26" s="285" t="s">
        <v>263</v>
      </c>
      <c r="N26" s="285" t="s">
        <v>263</v>
      </c>
    </row>
    <row r="27" spans="1:19" ht="14" thickTop="1" thickBot="1" x14ac:dyDescent="0.35">
      <c r="A27" s="2" t="s">
        <v>116</v>
      </c>
      <c r="B27" s="285" t="s">
        <v>263</v>
      </c>
      <c r="C27" s="285" t="s">
        <v>263</v>
      </c>
      <c r="D27" s="285" t="s">
        <v>263</v>
      </c>
      <c r="E27" s="285" t="s">
        <v>263</v>
      </c>
      <c r="F27" s="285" t="s">
        <v>263</v>
      </c>
      <c r="G27" s="285" t="s">
        <v>263</v>
      </c>
      <c r="H27" s="285" t="s">
        <v>263</v>
      </c>
      <c r="I27" s="285" t="s">
        <v>263</v>
      </c>
      <c r="J27" s="285" t="s">
        <v>263</v>
      </c>
      <c r="K27" s="285" t="s">
        <v>263</v>
      </c>
      <c r="L27" s="285" t="s">
        <v>263</v>
      </c>
      <c r="M27" s="285" t="s">
        <v>263</v>
      </c>
      <c r="N27" s="285" t="s">
        <v>263</v>
      </c>
    </row>
    <row r="28" spans="1:19" ht="14" thickTop="1" thickBot="1" x14ac:dyDescent="0.35">
      <c r="A28" s="2" t="s">
        <v>17</v>
      </c>
      <c r="B28" s="285" t="s">
        <v>263</v>
      </c>
      <c r="C28" s="285" t="s">
        <v>263</v>
      </c>
      <c r="D28" s="285" t="s">
        <v>263</v>
      </c>
      <c r="E28" s="285" t="s">
        <v>263</v>
      </c>
      <c r="F28" s="285" t="s">
        <v>263</v>
      </c>
      <c r="G28" s="285" t="s">
        <v>263</v>
      </c>
      <c r="H28" s="285" t="s">
        <v>263</v>
      </c>
      <c r="I28" s="285" t="s">
        <v>263</v>
      </c>
      <c r="J28" s="285" t="s">
        <v>263</v>
      </c>
      <c r="K28" s="285" t="s">
        <v>263</v>
      </c>
      <c r="L28" s="285" t="s">
        <v>263</v>
      </c>
      <c r="M28" s="285" t="s">
        <v>263</v>
      </c>
      <c r="N28" s="285" t="s">
        <v>263</v>
      </c>
    </row>
    <row r="29" spans="1:19" ht="14" thickTop="1" thickBot="1" x14ac:dyDescent="0.35">
      <c r="A29" s="2" t="s">
        <v>18</v>
      </c>
      <c r="B29" s="285" t="s">
        <v>263</v>
      </c>
      <c r="C29" s="285" t="s">
        <v>263</v>
      </c>
      <c r="D29" s="285" t="s">
        <v>263</v>
      </c>
      <c r="E29" s="285" t="s">
        <v>263</v>
      </c>
      <c r="F29" s="285" t="s">
        <v>263</v>
      </c>
      <c r="G29" s="285" t="s">
        <v>263</v>
      </c>
      <c r="H29" s="285" t="s">
        <v>263</v>
      </c>
      <c r="I29" s="285" t="s">
        <v>263</v>
      </c>
      <c r="J29" s="285" t="s">
        <v>263</v>
      </c>
      <c r="K29" s="285" t="s">
        <v>263</v>
      </c>
      <c r="L29" s="285" t="s">
        <v>263</v>
      </c>
      <c r="M29" s="285" t="s">
        <v>263</v>
      </c>
      <c r="N29" s="285" t="s">
        <v>263</v>
      </c>
      <c r="R29" s="36"/>
      <c r="S29" s="36"/>
    </row>
    <row r="30" spans="1:19" ht="14" thickTop="1" thickBot="1" x14ac:dyDescent="0.35">
      <c r="A30" s="2" t="s">
        <v>19</v>
      </c>
      <c r="B30" s="285" t="s">
        <v>263</v>
      </c>
      <c r="C30" s="285" t="s">
        <v>263</v>
      </c>
      <c r="D30" s="285" t="s">
        <v>263</v>
      </c>
      <c r="E30" s="285" t="s">
        <v>263</v>
      </c>
      <c r="F30" s="285" t="s">
        <v>263</v>
      </c>
      <c r="G30" s="285" t="s">
        <v>263</v>
      </c>
      <c r="H30" s="285" t="s">
        <v>263</v>
      </c>
      <c r="I30" s="285" t="s">
        <v>263</v>
      </c>
      <c r="J30" s="285" t="s">
        <v>263</v>
      </c>
      <c r="K30" s="285" t="s">
        <v>263</v>
      </c>
      <c r="L30" s="285" t="s">
        <v>263</v>
      </c>
      <c r="M30" s="285" t="s">
        <v>263</v>
      </c>
      <c r="N30" s="285" t="s">
        <v>263</v>
      </c>
      <c r="R30" s="144"/>
      <c r="S30" s="144"/>
    </row>
    <row r="31" spans="1:19" ht="14" thickTop="1" thickBot="1" x14ac:dyDescent="0.35">
      <c r="A31" s="2" t="s">
        <v>20</v>
      </c>
      <c r="B31" s="285" t="s">
        <v>263</v>
      </c>
      <c r="C31" s="285" t="s">
        <v>263</v>
      </c>
      <c r="D31" s="285" t="s">
        <v>263</v>
      </c>
      <c r="E31" s="285" t="s">
        <v>263</v>
      </c>
      <c r="F31" s="285" t="s">
        <v>263</v>
      </c>
      <c r="G31" s="285" t="s">
        <v>263</v>
      </c>
      <c r="H31" s="285" t="s">
        <v>263</v>
      </c>
      <c r="I31" s="285" t="s">
        <v>263</v>
      </c>
      <c r="J31" s="285" t="s">
        <v>263</v>
      </c>
      <c r="K31" s="285" t="s">
        <v>263</v>
      </c>
      <c r="L31" s="285" t="s">
        <v>263</v>
      </c>
      <c r="M31" s="285" t="s">
        <v>263</v>
      </c>
      <c r="N31" s="285" t="s">
        <v>263</v>
      </c>
    </row>
    <row r="32" spans="1:19" ht="14" thickTop="1" thickBot="1" x14ac:dyDescent="0.35">
      <c r="A32" s="2" t="s">
        <v>21</v>
      </c>
      <c r="B32" s="285" t="s">
        <v>263</v>
      </c>
      <c r="C32" s="285" t="s">
        <v>263</v>
      </c>
      <c r="D32" s="285" t="s">
        <v>263</v>
      </c>
      <c r="E32" s="285" t="s">
        <v>263</v>
      </c>
      <c r="F32" s="285" t="s">
        <v>263</v>
      </c>
      <c r="G32" s="285" t="s">
        <v>263</v>
      </c>
      <c r="H32" s="285" t="s">
        <v>263</v>
      </c>
      <c r="I32" s="285" t="s">
        <v>263</v>
      </c>
      <c r="J32" s="285" t="s">
        <v>263</v>
      </c>
      <c r="K32" s="285" t="s">
        <v>263</v>
      </c>
      <c r="L32" s="285" t="s">
        <v>263</v>
      </c>
      <c r="M32" s="285" t="s">
        <v>263</v>
      </c>
      <c r="N32" s="285" t="s">
        <v>263</v>
      </c>
    </row>
    <row r="33" spans="1:16" ht="14" thickTop="1" thickBot="1" x14ac:dyDescent="0.35">
      <c r="A33" s="2" t="s">
        <v>22</v>
      </c>
      <c r="B33" s="285" t="s">
        <v>263</v>
      </c>
      <c r="C33" s="285" t="s">
        <v>263</v>
      </c>
      <c r="D33" s="285" t="s">
        <v>263</v>
      </c>
      <c r="E33" s="285" t="s">
        <v>263</v>
      </c>
      <c r="F33" s="285" t="s">
        <v>263</v>
      </c>
      <c r="G33" s="285" t="s">
        <v>263</v>
      </c>
      <c r="H33" s="285" t="s">
        <v>263</v>
      </c>
      <c r="I33" s="285" t="s">
        <v>263</v>
      </c>
      <c r="J33" s="285" t="s">
        <v>263</v>
      </c>
      <c r="K33" s="285" t="s">
        <v>263</v>
      </c>
      <c r="L33" s="285" t="s">
        <v>263</v>
      </c>
      <c r="M33" s="285" t="s">
        <v>263</v>
      </c>
      <c r="N33" s="285" t="s">
        <v>263</v>
      </c>
      <c r="P33" s="231"/>
    </row>
    <row r="34" spans="1:16" ht="14" thickTop="1" thickBot="1" x14ac:dyDescent="0.35">
      <c r="A34" s="3" t="s">
        <v>12</v>
      </c>
      <c r="B34" s="285" t="s">
        <v>263</v>
      </c>
      <c r="C34" s="285" t="s">
        <v>263</v>
      </c>
      <c r="D34" s="285" t="s">
        <v>263</v>
      </c>
      <c r="E34" s="285" t="s">
        <v>263</v>
      </c>
      <c r="F34" s="285" t="s">
        <v>263</v>
      </c>
      <c r="G34" s="285" t="s">
        <v>263</v>
      </c>
      <c r="H34" s="285" t="s">
        <v>263</v>
      </c>
      <c r="I34" s="285" t="s">
        <v>263</v>
      </c>
      <c r="J34" s="285" t="s">
        <v>263</v>
      </c>
      <c r="K34" s="285" t="s">
        <v>263</v>
      </c>
      <c r="L34" s="285" t="s">
        <v>263</v>
      </c>
      <c r="M34" s="285" t="s">
        <v>263</v>
      </c>
      <c r="N34" s="285" t="s">
        <v>263</v>
      </c>
      <c r="P34" s="235"/>
    </row>
    <row r="35" spans="1:16" ht="13.5" thickTop="1" x14ac:dyDescent="0.3">
      <c r="P35" s="231"/>
    </row>
    <row r="36" spans="1:16" ht="13.5" thickBot="1" x14ac:dyDescent="0.35">
      <c r="A36" s="3" t="s">
        <v>113</v>
      </c>
      <c r="B36" s="32" t="s">
        <v>99</v>
      </c>
      <c r="C36" s="32" t="s">
        <v>100</v>
      </c>
      <c r="D36" s="32" t="s">
        <v>101</v>
      </c>
      <c r="E36" s="32" t="s">
        <v>102</v>
      </c>
      <c r="F36" s="32" t="s">
        <v>103</v>
      </c>
      <c r="G36" s="32" t="s">
        <v>104</v>
      </c>
      <c r="H36" s="32" t="s">
        <v>105</v>
      </c>
      <c r="I36" s="32" t="s">
        <v>106</v>
      </c>
      <c r="J36" s="32" t="s">
        <v>107</v>
      </c>
      <c r="K36" s="32" t="s">
        <v>108</v>
      </c>
      <c r="L36" s="32" t="s">
        <v>109</v>
      </c>
      <c r="M36" s="32" t="s">
        <v>110</v>
      </c>
      <c r="N36" s="33" t="s">
        <v>12</v>
      </c>
    </row>
    <row r="37" spans="1:16" ht="14" thickTop="1" thickBot="1" x14ac:dyDescent="0.35">
      <c r="A37" s="2" t="s">
        <v>14</v>
      </c>
      <c r="B37" s="285" t="s">
        <v>263</v>
      </c>
      <c r="C37" s="285" t="s">
        <v>263</v>
      </c>
      <c r="D37" s="285" t="s">
        <v>263</v>
      </c>
      <c r="E37" s="285" t="s">
        <v>263</v>
      </c>
      <c r="F37" s="285" t="s">
        <v>263</v>
      </c>
      <c r="G37" s="285" t="s">
        <v>263</v>
      </c>
      <c r="H37" s="285" t="s">
        <v>263</v>
      </c>
      <c r="I37" s="285" t="s">
        <v>263</v>
      </c>
      <c r="J37" s="285" t="s">
        <v>263</v>
      </c>
      <c r="K37" s="285" t="s">
        <v>263</v>
      </c>
      <c r="L37" s="285" t="s">
        <v>263</v>
      </c>
      <c r="M37" s="285" t="s">
        <v>263</v>
      </c>
      <c r="N37" s="285" t="s">
        <v>263</v>
      </c>
    </row>
    <row r="38" spans="1:16" ht="14" thickTop="1" thickBot="1" x14ac:dyDescent="0.35">
      <c r="A38" s="2" t="s">
        <v>15</v>
      </c>
      <c r="B38" s="285" t="s">
        <v>263</v>
      </c>
      <c r="C38" s="285" t="s">
        <v>263</v>
      </c>
      <c r="D38" s="285" t="s">
        <v>263</v>
      </c>
      <c r="E38" s="285" t="s">
        <v>263</v>
      </c>
      <c r="F38" s="285" t="s">
        <v>263</v>
      </c>
      <c r="G38" s="285" t="s">
        <v>263</v>
      </c>
      <c r="H38" s="285" t="s">
        <v>263</v>
      </c>
      <c r="I38" s="285" t="s">
        <v>263</v>
      </c>
      <c r="J38" s="285" t="s">
        <v>263</v>
      </c>
      <c r="K38" s="285" t="s">
        <v>263</v>
      </c>
      <c r="L38" s="285" t="s">
        <v>263</v>
      </c>
      <c r="M38" s="285" t="s">
        <v>263</v>
      </c>
      <c r="N38" s="285" t="s">
        <v>263</v>
      </c>
    </row>
    <row r="39" spans="1:16" ht="14" thickTop="1" thickBot="1" x14ac:dyDescent="0.35">
      <c r="A39" s="2" t="s">
        <v>16</v>
      </c>
      <c r="B39" s="285" t="s">
        <v>263</v>
      </c>
      <c r="C39" s="285" t="s">
        <v>263</v>
      </c>
      <c r="D39" s="285" t="s">
        <v>263</v>
      </c>
      <c r="E39" s="285" t="s">
        <v>263</v>
      </c>
      <c r="F39" s="285" t="s">
        <v>263</v>
      </c>
      <c r="G39" s="285" t="s">
        <v>263</v>
      </c>
      <c r="H39" s="285" t="s">
        <v>263</v>
      </c>
      <c r="I39" s="285" t="s">
        <v>263</v>
      </c>
      <c r="J39" s="285" t="s">
        <v>263</v>
      </c>
      <c r="K39" s="285" t="s">
        <v>263</v>
      </c>
      <c r="L39" s="285" t="s">
        <v>263</v>
      </c>
      <c r="M39" s="285" t="s">
        <v>263</v>
      </c>
      <c r="N39" s="285" t="s">
        <v>263</v>
      </c>
    </row>
    <row r="40" spans="1:16" ht="14" thickTop="1" thickBot="1" x14ac:dyDescent="0.35">
      <c r="A40" s="2" t="s">
        <v>115</v>
      </c>
      <c r="B40" s="285" t="s">
        <v>263</v>
      </c>
      <c r="C40" s="285" t="s">
        <v>263</v>
      </c>
      <c r="D40" s="285" t="s">
        <v>263</v>
      </c>
      <c r="E40" s="285" t="s">
        <v>263</v>
      </c>
      <c r="F40" s="285" t="s">
        <v>263</v>
      </c>
      <c r="G40" s="285" t="s">
        <v>263</v>
      </c>
      <c r="H40" s="285" t="s">
        <v>263</v>
      </c>
      <c r="I40" s="285" t="s">
        <v>263</v>
      </c>
      <c r="J40" s="285" t="s">
        <v>263</v>
      </c>
      <c r="K40" s="285" t="s">
        <v>263</v>
      </c>
      <c r="L40" s="285" t="s">
        <v>263</v>
      </c>
      <c r="M40" s="285" t="s">
        <v>263</v>
      </c>
      <c r="N40" s="285" t="s">
        <v>263</v>
      </c>
    </row>
    <row r="41" spans="1:16" ht="14" thickTop="1" thickBot="1" x14ac:dyDescent="0.35">
      <c r="A41" s="2" t="s">
        <v>116</v>
      </c>
      <c r="B41" s="285" t="s">
        <v>263</v>
      </c>
      <c r="C41" s="285" t="s">
        <v>263</v>
      </c>
      <c r="D41" s="285" t="s">
        <v>263</v>
      </c>
      <c r="E41" s="285" t="s">
        <v>263</v>
      </c>
      <c r="F41" s="285" t="s">
        <v>263</v>
      </c>
      <c r="G41" s="285" t="s">
        <v>263</v>
      </c>
      <c r="H41" s="285" t="s">
        <v>263</v>
      </c>
      <c r="I41" s="285" t="s">
        <v>263</v>
      </c>
      <c r="J41" s="285" t="s">
        <v>263</v>
      </c>
      <c r="K41" s="285" t="s">
        <v>263</v>
      </c>
      <c r="L41" s="285" t="s">
        <v>263</v>
      </c>
      <c r="M41" s="285" t="s">
        <v>263</v>
      </c>
      <c r="N41" s="285" t="s">
        <v>263</v>
      </c>
    </row>
    <row r="42" spans="1:16" ht="14" thickTop="1" thickBot="1" x14ac:dyDescent="0.35">
      <c r="A42" s="2" t="s">
        <v>17</v>
      </c>
      <c r="B42" s="285" t="s">
        <v>263</v>
      </c>
      <c r="C42" s="285" t="s">
        <v>263</v>
      </c>
      <c r="D42" s="285" t="s">
        <v>263</v>
      </c>
      <c r="E42" s="285" t="s">
        <v>263</v>
      </c>
      <c r="F42" s="285" t="s">
        <v>263</v>
      </c>
      <c r="G42" s="285" t="s">
        <v>263</v>
      </c>
      <c r="H42" s="285" t="s">
        <v>263</v>
      </c>
      <c r="I42" s="285" t="s">
        <v>263</v>
      </c>
      <c r="J42" s="285" t="s">
        <v>263</v>
      </c>
      <c r="K42" s="285" t="s">
        <v>263</v>
      </c>
      <c r="L42" s="285" t="s">
        <v>263</v>
      </c>
      <c r="M42" s="285" t="s">
        <v>263</v>
      </c>
      <c r="N42" s="285" t="s">
        <v>263</v>
      </c>
    </row>
    <row r="43" spans="1:16" ht="14" thickTop="1" thickBot="1" x14ac:dyDescent="0.35">
      <c r="A43" s="2" t="s">
        <v>18</v>
      </c>
      <c r="B43" s="285" t="s">
        <v>263</v>
      </c>
      <c r="C43" s="285" t="s">
        <v>263</v>
      </c>
      <c r="D43" s="285" t="s">
        <v>263</v>
      </c>
      <c r="E43" s="285" t="s">
        <v>263</v>
      </c>
      <c r="F43" s="285" t="s">
        <v>263</v>
      </c>
      <c r="G43" s="285" t="s">
        <v>263</v>
      </c>
      <c r="H43" s="285" t="s">
        <v>263</v>
      </c>
      <c r="I43" s="285" t="s">
        <v>263</v>
      </c>
      <c r="J43" s="285" t="s">
        <v>263</v>
      </c>
      <c r="K43" s="285" t="s">
        <v>263</v>
      </c>
      <c r="L43" s="285" t="s">
        <v>263</v>
      </c>
      <c r="M43" s="285" t="s">
        <v>263</v>
      </c>
      <c r="N43" s="285" t="s">
        <v>263</v>
      </c>
    </row>
    <row r="44" spans="1:16" ht="14" thickTop="1" thickBot="1" x14ac:dyDescent="0.35">
      <c r="A44" s="2" t="s">
        <v>19</v>
      </c>
      <c r="B44" s="285" t="s">
        <v>263</v>
      </c>
      <c r="C44" s="285" t="s">
        <v>263</v>
      </c>
      <c r="D44" s="285" t="s">
        <v>263</v>
      </c>
      <c r="E44" s="285" t="s">
        <v>263</v>
      </c>
      <c r="F44" s="285" t="s">
        <v>263</v>
      </c>
      <c r="G44" s="285" t="s">
        <v>263</v>
      </c>
      <c r="H44" s="285" t="s">
        <v>263</v>
      </c>
      <c r="I44" s="285" t="s">
        <v>263</v>
      </c>
      <c r="J44" s="285" t="s">
        <v>263</v>
      </c>
      <c r="K44" s="285" t="s">
        <v>263</v>
      </c>
      <c r="L44" s="285" t="s">
        <v>263</v>
      </c>
      <c r="M44" s="285" t="s">
        <v>263</v>
      </c>
      <c r="N44" s="285" t="s">
        <v>263</v>
      </c>
    </row>
    <row r="45" spans="1:16" ht="14" thickTop="1" thickBot="1" x14ac:dyDescent="0.35">
      <c r="A45" s="2" t="s">
        <v>20</v>
      </c>
      <c r="B45" s="285" t="s">
        <v>263</v>
      </c>
      <c r="C45" s="285" t="s">
        <v>263</v>
      </c>
      <c r="D45" s="285" t="s">
        <v>263</v>
      </c>
      <c r="E45" s="285" t="s">
        <v>263</v>
      </c>
      <c r="F45" s="285" t="s">
        <v>263</v>
      </c>
      <c r="G45" s="285" t="s">
        <v>263</v>
      </c>
      <c r="H45" s="285" t="s">
        <v>263</v>
      </c>
      <c r="I45" s="285" t="s">
        <v>263</v>
      </c>
      <c r="J45" s="285" t="s">
        <v>263</v>
      </c>
      <c r="K45" s="285" t="s">
        <v>263</v>
      </c>
      <c r="L45" s="285" t="s">
        <v>263</v>
      </c>
      <c r="M45" s="285" t="s">
        <v>263</v>
      </c>
      <c r="N45" s="285" t="s">
        <v>263</v>
      </c>
    </row>
    <row r="46" spans="1:16" ht="14" thickTop="1" thickBot="1" x14ac:dyDescent="0.35">
      <c r="A46" s="2" t="s">
        <v>21</v>
      </c>
      <c r="B46" s="285" t="s">
        <v>263</v>
      </c>
      <c r="C46" s="285" t="s">
        <v>263</v>
      </c>
      <c r="D46" s="285" t="s">
        <v>263</v>
      </c>
      <c r="E46" s="285" t="s">
        <v>263</v>
      </c>
      <c r="F46" s="285" t="s">
        <v>263</v>
      </c>
      <c r="G46" s="285" t="s">
        <v>263</v>
      </c>
      <c r="H46" s="285" t="s">
        <v>263</v>
      </c>
      <c r="I46" s="285" t="s">
        <v>263</v>
      </c>
      <c r="J46" s="285" t="s">
        <v>263</v>
      </c>
      <c r="K46" s="285" t="s">
        <v>263</v>
      </c>
      <c r="L46" s="285" t="s">
        <v>263</v>
      </c>
      <c r="M46" s="285" t="s">
        <v>263</v>
      </c>
      <c r="N46" s="285" t="s">
        <v>263</v>
      </c>
    </row>
    <row r="47" spans="1:16" ht="14" thickTop="1" thickBot="1" x14ac:dyDescent="0.35">
      <c r="A47" s="2" t="s">
        <v>22</v>
      </c>
      <c r="B47" s="285" t="s">
        <v>263</v>
      </c>
      <c r="C47" s="285" t="s">
        <v>263</v>
      </c>
      <c r="D47" s="285" t="s">
        <v>263</v>
      </c>
      <c r="E47" s="285" t="s">
        <v>263</v>
      </c>
      <c r="F47" s="285" t="s">
        <v>263</v>
      </c>
      <c r="G47" s="285" t="s">
        <v>263</v>
      </c>
      <c r="H47" s="285" t="s">
        <v>263</v>
      </c>
      <c r="I47" s="285" t="s">
        <v>263</v>
      </c>
      <c r="J47" s="285" t="s">
        <v>263</v>
      </c>
      <c r="K47" s="285" t="s">
        <v>263</v>
      </c>
      <c r="L47" s="285" t="s">
        <v>263</v>
      </c>
      <c r="M47" s="285" t="s">
        <v>263</v>
      </c>
      <c r="N47" s="285" t="s">
        <v>263</v>
      </c>
    </row>
    <row r="48" spans="1:16" ht="14" thickTop="1" thickBot="1" x14ac:dyDescent="0.35">
      <c r="A48" s="3" t="s">
        <v>12</v>
      </c>
      <c r="B48" s="285" t="s">
        <v>263</v>
      </c>
      <c r="C48" s="285" t="s">
        <v>263</v>
      </c>
      <c r="D48" s="285" t="s">
        <v>263</v>
      </c>
      <c r="E48" s="285" t="s">
        <v>263</v>
      </c>
      <c r="F48" s="285" t="s">
        <v>263</v>
      </c>
      <c r="G48" s="285" t="s">
        <v>263</v>
      </c>
      <c r="H48" s="285" t="s">
        <v>263</v>
      </c>
      <c r="I48" s="285" t="s">
        <v>263</v>
      </c>
      <c r="J48" s="285" t="s">
        <v>263</v>
      </c>
      <c r="K48" s="285" t="s">
        <v>263</v>
      </c>
      <c r="L48" s="285" t="s">
        <v>263</v>
      </c>
      <c r="M48" s="285" t="s">
        <v>263</v>
      </c>
      <c r="N48" s="285" t="s">
        <v>263</v>
      </c>
      <c r="P48" s="56"/>
    </row>
    <row r="49" spans="1:19" ht="13.5" thickTop="1" x14ac:dyDescent="0.3">
      <c r="A49" s="3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1" spans="1:19" x14ac:dyDescent="0.3">
      <c r="B51" s="266" t="s">
        <v>264</v>
      </c>
      <c r="C51" s="267"/>
      <c r="D51" s="267"/>
      <c r="E51" s="267"/>
      <c r="F51" s="267"/>
      <c r="G51" s="267"/>
      <c r="H51" s="267"/>
      <c r="I51" s="267"/>
      <c r="J51" s="267"/>
      <c r="K51" s="267"/>
      <c r="L51" s="267"/>
      <c r="M51" s="267"/>
      <c r="N51" s="268"/>
    </row>
    <row r="52" spans="1:19" ht="13.5" thickBot="1" x14ac:dyDescent="0.35">
      <c r="A52" s="3" t="s">
        <v>23</v>
      </c>
      <c r="B52" s="32" t="s">
        <v>99</v>
      </c>
      <c r="C52" s="32" t="s">
        <v>100</v>
      </c>
      <c r="D52" s="32" t="s">
        <v>101</v>
      </c>
      <c r="E52" s="32" t="s">
        <v>102</v>
      </c>
      <c r="F52" s="32" t="s">
        <v>103</v>
      </c>
      <c r="G52" s="32" t="s">
        <v>104</v>
      </c>
      <c r="H52" s="32" t="s">
        <v>105</v>
      </c>
      <c r="I52" s="32" t="s">
        <v>106</v>
      </c>
      <c r="J52" s="32" t="s">
        <v>107</v>
      </c>
      <c r="K52" s="32" t="s">
        <v>108</v>
      </c>
      <c r="L52" s="32" t="s">
        <v>109</v>
      </c>
      <c r="M52" s="32" t="s">
        <v>110</v>
      </c>
      <c r="N52" s="33" t="s">
        <v>12</v>
      </c>
    </row>
    <row r="53" spans="1:19" ht="14" thickTop="1" thickBot="1" x14ac:dyDescent="0.35">
      <c r="A53" s="2" t="s">
        <v>14</v>
      </c>
      <c r="B53" s="285" t="s">
        <v>263</v>
      </c>
      <c r="C53" s="285" t="s">
        <v>263</v>
      </c>
      <c r="D53" s="285" t="s">
        <v>263</v>
      </c>
      <c r="E53" s="285" t="s">
        <v>263</v>
      </c>
      <c r="F53" s="285" t="s">
        <v>263</v>
      </c>
      <c r="G53" s="285" t="s">
        <v>263</v>
      </c>
      <c r="H53" s="285" t="s">
        <v>263</v>
      </c>
      <c r="I53" s="285" t="s">
        <v>263</v>
      </c>
      <c r="J53" s="285" t="s">
        <v>263</v>
      </c>
      <c r="K53" s="285" t="s">
        <v>263</v>
      </c>
      <c r="L53" s="285" t="s">
        <v>263</v>
      </c>
      <c r="M53" s="285" t="s">
        <v>263</v>
      </c>
      <c r="N53" s="285" t="s">
        <v>263</v>
      </c>
      <c r="S53" s="204"/>
    </row>
    <row r="54" spans="1:19" ht="14" thickTop="1" thickBot="1" x14ac:dyDescent="0.35">
      <c r="A54" s="2" t="s">
        <v>15</v>
      </c>
      <c r="B54" s="285" t="s">
        <v>263</v>
      </c>
      <c r="C54" s="285" t="s">
        <v>263</v>
      </c>
      <c r="D54" s="285" t="s">
        <v>263</v>
      </c>
      <c r="E54" s="285" t="s">
        <v>263</v>
      </c>
      <c r="F54" s="285" t="s">
        <v>263</v>
      </c>
      <c r="G54" s="285" t="s">
        <v>263</v>
      </c>
      <c r="H54" s="285" t="s">
        <v>263</v>
      </c>
      <c r="I54" s="285" t="s">
        <v>263</v>
      </c>
      <c r="J54" s="285" t="s">
        <v>263</v>
      </c>
      <c r="K54" s="285" t="s">
        <v>263</v>
      </c>
      <c r="L54" s="285" t="s">
        <v>263</v>
      </c>
      <c r="M54" s="285" t="s">
        <v>263</v>
      </c>
      <c r="N54" s="285" t="s">
        <v>263</v>
      </c>
      <c r="S54" s="204"/>
    </row>
    <row r="55" spans="1:19" ht="14" thickTop="1" thickBot="1" x14ac:dyDescent="0.35">
      <c r="A55" s="2" t="s">
        <v>16</v>
      </c>
      <c r="B55" s="285" t="s">
        <v>263</v>
      </c>
      <c r="C55" s="285" t="s">
        <v>263</v>
      </c>
      <c r="D55" s="285" t="s">
        <v>263</v>
      </c>
      <c r="E55" s="285" t="s">
        <v>263</v>
      </c>
      <c r="F55" s="285" t="s">
        <v>263</v>
      </c>
      <c r="G55" s="285" t="s">
        <v>263</v>
      </c>
      <c r="H55" s="285" t="s">
        <v>263</v>
      </c>
      <c r="I55" s="285" t="s">
        <v>263</v>
      </c>
      <c r="J55" s="285" t="s">
        <v>263</v>
      </c>
      <c r="K55" s="285" t="s">
        <v>263</v>
      </c>
      <c r="L55" s="285" t="s">
        <v>263</v>
      </c>
      <c r="M55" s="285" t="s">
        <v>263</v>
      </c>
      <c r="N55" s="285" t="s">
        <v>263</v>
      </c>
      <c r="S55" s="204"/>
    </row>
    <row r="56" spans="1:19" ht="14" thickTop="1" thickBot="1" x14ac:dyDescent="0.35">
      <c r="A56" s="2" t="s">
        <v>115</v>
      </c>
      <c r="B56" s="285" t="s">
        <v>263</v>
      </c>
      <c r="C56" s="285" t="s">
        <v>263</v>
      </c>
      <c r="D56" s="285" t="s">
        <v>263</v>
      </c>
      <c r="E56" s="285" t="s">
        <v>263</v>
      </c>
      <c r="F56" s="285" t="s">
        <v>263</v>
      </c>
      <c r="G56" s="285" t="s">
        <v>263</v>
      </c>
      <c r="H56" s="285" t="s">
        <v>263</v>
      </c>
      <c r="I56" s="285" t="s">
        <v>263</v>
      </c>
      <c r="J56" s="285" t="s">
        <v>263</v>
      </c>
      <c r="K56" s="285" t="s">
        <v>263</v>
      </c>
      <c r="L56" s="285" t="s">
        <v>263</v>
      </c>
      <c r="M56" s="285" t="s">
        <v>263</v>
      </c>
      <c r="N56" s="285" t="s">
        <v>263</v>
      </c>
      <c r="S56" s="204"/>
    </row>
    <row r="57" spans="1:19" ht="14" thickTop="1" thickBot="1" x14ac:dyDescent="0.35">
      <c r="A57" s="2" t="s">
        <v>116</v>
      </c>
      <c r="B57" s="285" t="s">
        <v>263</v>
      </c>
      <c r="C57" s="285" t="s">
        <v>263</v>
      </c>
      <c r="D57" s="285" t="s">
        <v>263</v>
      </c>
      <c r="E57" s="285" t="s">
        <v>263</v>
      </c>
      <c r="F57" s="285" t="s">
        <v>263</v>
      </c>
      <c r="G57" s="285" t="s">
        <v>263</v>
      </c>
      <c r="H57" s="285" t="s">
        <v>263</v>
      </c>
      <c r="I57" s="285" t="s">
        <v>263</v>
      </c>
      <c r="J57" s="285" t="s">
        <v>263</v>
      </c>
      <c r="K57" s="285" t="s">
        <v>263</v>
      </c>
      <c r="L57" s="285" t="s">
        <v>263</v>
      </c>
      <c r="M57" s="285" t="s">
        <v>263</v>
      </c>
      <c r="N57" s="285" t="s">
        <v>263</v>
      </c>
      <c r="S57" s="204"/>
    </row>
    <row r="58" spans="1:19" ht="14" thickTop="1" thickBot="1" x14ac:dyDescent="0.35">
      <c r="A58" s="2" t="s">
        <v>17</v>
      </c>
      <c r="B58" s="285" t="s">
        <v>263</v>
      </c>
      <c r="C58" s="285" t="s">
        <v>263</v>
      </c>
      <c r="D58" s="285" t="s">
        <v>263</v>
      </c>
      <c r="E58" s="285" t="s">
        <v>263</v>
      </c>
      <c r="F58" s="285" t="s">
        <v>263</v>
      </c>
      <c r="G58" s="285" t="s">
        <v>263</v>
      </c>
      <c r="H58" s="285" t="s">
        <v>263</v>
      </c>
      <c r="I58" s="285" t="s">
        <v>263</v>
      </c>
      <c r="J58" s="285" t="s">
        <v>263</v>
      </c>
      <c r="K58" s="285" t="s">
        <v>263</v>
      </c>
      <c r="L58" s="285" t="s">
        <v>263</v>
      </c>
      <c r="M58" s="285" t="s">
        <v>263</v>
      </c>
      <c r="N58" s="285" t="s">
        <v>263</v>
      </c>
      <c r="S58" s="204"/>
    </row>
    <row r="59" spans="1:19" ht="14" thickTop="1" thickBot="1" x14ac:dyDescent="0.35">
      <c r="A59" s="2" t="s">
        <v>18</v>
      </c>
      <c r="B59" s="285" t="s">
        <v>263</v>
      </c>
      <c r="C59" s="285" t="s">
        <v>263</v>
      </c>
      <c r="D59" s="285" t="s">
        <v>263</v>
      </c>
      <c r="E59" s="285" t="s">
        <v>263</v>
      </c>
      <c r="F59" s="285" t="s">
        <v>263</v>
      </c>
      <c r="G59" s="285" t="s">
        <v>263</v>
      </c>
      <c r="H59" s="285" t="s">
        <v>263</v>
      </c>
      <c r="I59" s="285" t="s">
        <v>263</v>
      </c>
      <c r="J59" s="285" t="s">
        <v>263</v>
      </c>
      <c r="K59" s="285" t="s">
        <v>263</v>
      </c>
      <c r="L59" s="285" t="s">
        <v>263</v>
      </c>
      <c r="M59" s="285" t="s">
        <v>263</v>
      </c>
      <c r="N59" s="285" t="s">
        <v>263</v>
      </c>
      <c r="S59" s="204"/>
    </row>
    <row r="60" spans="1:19" ht="14" thickTop="1" thickBot="1" x14ac:dyDescent="0.35">
      <c r="A60" s="2" t="s">
        <v>19</v>
      </c>
      <c r="B60" s="285" t="s">
        <v>263</v>
      </c>
      <c r="C60" s="285" t="s">
        <v>263</v>
      </c>
      <c r="D60" s="285" t="s">
        <v>263</v>
      </c>
      <c r="E60" s="285" t="s">
        <v>263</v>
      </c>
      <c r="F60" s="285" t="s">
        <v>263</v>
      </c>
      <c r="G60" s="285" t="s">
        <v>263</v>
      </c>
      <c r="H60" s="285" t="s">
        <v>263</v>
      </c>
      <c r="I60" s="285" t="s">
        <v>263</v>
      </c>
      <c r="J60" s="285" t="s">
        <v>263</v>
      </c>
      <c r="K60" s="285" t="s">
        <v>263</v>
      </c>
      <c r="L60" s="285" t="s">
        <v>263</v>
      </c>
      <c r="M60" s="285" t="s">
        <v>263</v>
      </c>
      <c r="N60" s="285" t="s">
        <v>263</v>
      </c>
      <c r="S60" s="204"/>
    </row>
    <row r="61" spans="1:19" ht="14" thickTop="1" thickBot="1" x14ac:dyDescent="0.35">
      <c r="A61" s="2" t="s">
        <v>20</v>
      </c>
      <c r="B61" s="285" t="s">
        <v>263</v>
      </c>
      <c r="C61" s="285" t="s">
        <v>263</v>
      </c>
      <c r="D61" s="285" t="s">
        <v>263</v>
      </c>
      <c r="E61" s="285" t="s">
        <v>263</v>
      </c>
      <c r="F61" s="285" t="s">
        <v>263</v>
      </c>
      <c r="G61" s="285" t="s">
        <v>263</v>
      </c>
      <c r="H61" s="285" t="s">
        <v>263</v>
      </c>
      <c r="I61" s="285" t="s">
        <v>263</v>
      </c>
      <c r="J61" s="285" t="s">
        <v>263</v>
      </c>
      <c r="K61" s="285" t="s">
        <v>263</v>
      </c>
      <c r="L61" s="285" t="s">
        <v>263</v>
      </c>
      <c r="M61" s="285" t="s">
        <v>263</v>
      </c>
      <c r="N61" s="285" t="s">
        <v>263</v>
      </c>
      <c r="P61" s="231"/>
      <c r="Q61" s="231"/>
      <c r="S61" s="204"/>
    </row>
    <row r="62" spans="1:19" ht="14" thickTop="1" thickBot="1" x14ac:dyDescent="0.35">
      <c r="A62" s="2" t="s">
        <v>21</v>
      </c>
      <c r="B62" s="285" t="s">
        <v>263</v>
      </c>
      <c r="C62" s="285" t="s">
        <v>263</v>
      </c>
      <c r="D62" s="285" t="s">
        <v>263</v>
      </c>
      <c r="E62" s="285" t="s">
        <v>263</v>
      </c>
      <c r="F62" s="285" t="s">
        <v>263</v>
      </c>
      <c r="G62" s="285" t="s">
        <v>263</v>
      </c>
      <c r="H62" s="285" t="s">
        <v>263</v>
      </c>
      <c r="I62" s="285" t="s">
        <v>263</v>
      </c>
      <c r="J62" s="285" t="s">
        <v>263</v>
      </c>
      <c r="K62" s="285" t="s">
        <v>263</v>
      </c>
      <c r="L62" s="285" t="s">
        <v>263</v>
      </c>
      <c r="M62" s="285" t="s">
        <v>263</v>
      </c>
      <c r="N62" s="285" t="s">
        <v>263</v>
      </c>
      <c r="P62" s="231"/>
      <c r="Q62" s="231"/>
      <c r="S62" s="204"/>
    </row>
    <row r="63" spans="1:19" ht="14" thickTop="1" thickBot="1" x14ac:dyDescent="0.35">
      <c r="A63" s="2" t="s">
        <v>22</v>
      </c>
      <c r="B63" s="285" t="s">
        <v>263</v>
      </c>
      <c r="C63" s="285" t="s">
        <v>263</v>
      </c>
      <c r="D63" s="285" t="s">
        <v>263</v>
      </c>
      <c r="E63" s="285" t="s">
        <v>263</v>
      </c>
      <c r="F63" s="285" t="s">
        <v>263</v>
      </c>
      <c r="G63" s="285" t="s">
        <v>263</v>
      </c>
      <c r="H63" s="285" t="s">
        <v>263</v>
      </c>
      <c r="I63" s="285" t="s">
        <v>263</v>
      </c>
      <c r="J63" s="285" t="s">
        <v>263</v>
      </c>
      <c r="K63" s="285" t="s">
        <v>263</v>
      </c>
      <c r="L63" s="285" t="s">
        <v>263</v>
      </c>
      <c r="M63" s="285" t="s">
        <v>263</v>
      </c>
      <c r="N63" s="285" t="s">
        <v>263</v>
      </c>
      <c r="P63" s="231"/>
      <c r="Q63" s="237"/>
      <c r="S63" s="204"/>
    </row>
    <row r="64" spans="1:19" ht="14" thickTop="1" thickBot="1" x14ac:dyDescent="0.35">
      <c r="A64" s="2" t="s">
        <v>237</v>
      </c>
      <c r="B64" s="285" t="s">
        <v>263</v>
      </c>
      <c r="C64" s="285" t="s">
        <v>263</v>
      </c>
      <c r="D64" s="285" t="s">
        <v>263</v>
      </c>
      <c r="E64" s="285" t="s">
        <v>263</v>
      </c>
      <c r="F64" s="285" t="s">
        <v>263</v>
      </c>
      <c r="G64" s="285" t="s">
        <v>263</v>
      </c>
      <c r="H64" s="285" t="s">
        <v>263</v>
      </c>
      <c r="I64" s="285" t="s">
        <v>263</v>
      </c>
      <c r="J64" s="285" t="s">
        <v>263</v>
      </c>
      <c r="K64" s="285" t="s">
        <v>263</v>
      </c>
      <c r="L64" s="285" t="s">
        <v>263</v>
      </c>
      <c r="M64" s="285" t="s">
        <v>263</v>
      </c>
      <c r="N64" s="285" t="s">
        <v>263</v>
      </c>
      <c r="P64" s="231"/>
      <c r="Q64" s="231"/>
      <c r="S64" s="204"/>
    </row>
    <row r="65" spans="1:31" ht="12.75" customHeight="1" thickTop="1" thickBot="1" x14ac:dyDescent="0.35">
      <c r="A65" s="2" t="s">
        <v>238</v>
      </c>
      <c r="B65" s="285" t="s">
        <v>263</v>
      </c>
      <c r="C65" s="285" t="s">
        <v>263</v>
      </c>
      <c r="D65" s="285" t="s">
        <v>263</v>
      </c>
      <c r="E65" s="285" t="s">
        <v>263</v>
      </c>
      <c r="F65" s="285" t="s">
        <v>263</v>
      </c>
      <c r="G65" s="285" t="s">
        <v>263</v>
      </c>
      <c r="H65" s="285" t="s">
        <v>263</v>
      </c>
      <c r="I65" s="285" t="s">
        <v>263</v>
      </c>
      <c r="J65" s="285" t="s">
        <v>263</v>
      </c>
      <c r="K65" s="285" t="s">
        <v>263</v>
      </c>
      <c r="L65" s="285" t="s">
        <v>263</v>
      </c>
      <c r="M65" s="285" t="s">
        <v>263</v>
      </c>
      <c r="N65" s="285" t="s">
        <v>263</v>
      </c>
      <c r="P65" s="231"/>
      <c r="Q65" s="231"/>
      <c r="S65" s="204"/>
    </row>
    <row r="66" spans="1:31" ht="12.75" customHeight="1" thickTop="1" thickBot="1" x14ac:dyDescent="0.5">
      <c r="A66" s="2" t="s">
        <v>118</v>
      </c>
      <c r="B66" s="285" t="s">
        <v>263</v>
      </c>
      <c r="C66" s="285" t="s">
        <v>263</v>
      </c>
      <c r="D66" s="285" t="s">
        <v>263</v>
      </c>
      <c r="E66" s="285" t="s">
        <v>263</v>
      </c>
      <c r="F66" s="285" t="s">
        <v>263</v>
      </c>
      <c r="G66" s="285" t="s">
        <v>263</v>
      </c>
      <c r="H66" s="285" t="s">
        <v>263</v>
      </c>
      <c r="I66" s="285" t="s">
        <v>263</v>
      </c>
      <c r="J66" s="285" t="s">
        <v>263</v>
      </c>
      <c r="K66" s="285" t="s">
        <v>263</v>
      </c>
      <c r="L66" s="285" t="s">
        <v>263</v>
      </c>
      <c r="M66" s="285" t="s">
        <v>263</v>
      </c>
      <c r="N66" s="285" t="s">
        <v>263</v>
      </c>
      <c r="P66" s="231"/>
      <c r="Q66" s="236"/>
      <c r="R66" s="168"/>
      <c r="S66" s="204"/>
      <c r="T66" s="168"/>
      <c r="U66" s="168"/>
      <c r="V66" s="168"/>
      <c r="W66" s="168"/>
      <c r="X66" s="168"/>
      <c r="Y66" s="168"/>
      <c r="Z66" s="168"/>
      <c r="AA66" s="168"/>
      <c r="AB66" s="168"/>
      <c r="AC66" s="168"/>
      <c r="AD66" s="168"/>
      <c r="AE66" s="168"/>
    </row>
    <row r="67" spans="1:31" ht="12.75" customHeight="1" thickTop="1" thickBot="1" x14ac:dyDescent="0.5">
      <c r="A67" s="2" t="s">
        <v>117</v>
      </c>
      <c r="B67" s="285" t="s">
        <v>263</v>
      </c>
      <c r="C67" s="285" t="s">
        <v>263</v>
      </c>
      <c r="D67" s="285" t="s">
        <v>263</v>
      </c>
      <c r="E67" s="285" t="s">
        <v>263</v>
      </c>
      <c r="F67" s="285" t="s">
        <v>263</v>
      </c>
      <c r="G67" s="285" t="s">
        <v>263</v>
      </c>
      <c r="H67" s="285" t="s">
        <v>263</v>
      </c>
      <c r="I67" s="285" t="s">
        <v>263</v>
      </c>
      <c r="J67" s="285" t="s">
        <v>263</v>
      </c>
      <c r="K67" s="285" t="s">
        <v>263</v>
      </c>
      <c r="L67" s="285" t="s">
        <v>263</v>
      </c>
      <c r="M67" s="285" t="s">
        <v>263</v>
      </c>
      <c r="N67" s="285" t="s">
        <v>263</v>
      </c>
      <c r="P67" s="231"/>
      <c r="Q67" s="236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</row>
    <row r="68" spans="1:31" ht="14" thickTop="1" thickBot="1" x14ac:dyDescent="0.35">
      <c r="A68" s="2" t="s">
        <v>212</v>
      </c>
      <c r="B68" s="285" t="s">
        <v>263</v>
      </c>
      <c r="C68" s="285" t="s">
        <v>263</v>
      </c>
      <c r="D68" s="285" t="s">
        <v>263</v>
      </c>
      <c r="E68" s="285" t="s">
        <v>263</v>
      </c>
      <c r="F68" s="285" t="s">
        <v>263</v>
      </c>
      <c r="G68" s="285" t="s">
        <v>263</v>
      </c>
      <c r="H68" s="285" t="s">
        <v>263</v>
      </c>
      <c r="I68" s="285" t="s">
        <v>263</v>
      </c>
      <c r="J68" s="285" t="s">
        <v>263</v>
      </c>
      <c r="K68" s="285" t="s">
        <v>263</v>
      </c>
      <c r="L68" s="285" t="s">
        <v>263</v>
      </c>
      <c r="M68" s="285" t="s">
        <v>263</v>
      </c>
      <c r="N68" s="285" t="s">
        <v>263</v>
      </c>
      <c r="P68" s="231"/>
      <c r="Q68" s="231"/>
      <c r="S68" s="204"/>
      <c r="T68" s="42"/>
    </row>
    <row r="69" spans="1:31" ht="14" thickTop="1" thickBot="1" x14ac:dyDescent="0.35">
      <c r="A69" s="68" t="s">
        <v>24</v>
      </c>
      <c r="B69" s="285" t="s">
        <v>263</v>
      </c>
      <c r="C69" s="285" t="s">
        <v>263</v>
      </c>
      <c r="D69" s="285" t="s">
        <v>263</v>
      </c>
      <c r="E69" s="285" t="s">
        <v>263</v>
      </c>
      <c r="F69" s="285" t="s">
        <v>263</v>
      </c>
      <c r="G69" s="285" t="s">
        <v>263</v>
      </c>
      <c r="H69" s="285" t="s">
        <v>263</v>
      </c>
      <c r="I69" s="285" t="s">
        <v>263</v>
      </c>
      <c r="J69" s="285" t="s">
        <v>263</v>
      </c>
      <c r="K69" s="285" t="s">
        <v>263</v>
      </c>
      <c r="L69" s="285" t="s">
        <v>263</v>
      </c>
      <c r="M69" s="285" t="s">
        <v>263</v>
      </c>
      <c r="N69" s="285" t="s">
        <v>263</v>
      </c>
      <c r="P69" s="231"/>
      <c r="Q69" s="231"/>
    </row>
    <row r="70" spans="1:31" ht="14" thickTop="1" thickBot="1" x14ac:dyDescent="0.35">
      <c r="A70" s="68" t="s">
        <v>25</v>
      </c>
      <c r="B70" s="285" t="s">
        <v>263</v>
      </c>
      <c r="C70" s="285" t="s">
        <v>263</v>
      </c>
      <c r="D70" s="285" t="s">
        <v>263</v>
      </c>
      <c r="E70" s="285" t="s">
        <v>263</v>
      </c>
      <c r="F70" s="285" t="s">
        <v>263</v>
      </c>
      <c r="G70" s="285" t="s">
        <v>263</v>
      </c>
      <c r="H70" s="285" t="s">
        <v>263</v>
      </c>
      <c r="I70" s="285" t="s">
        <v>263</v>
      </c>
      <c r="J70" s="285" t="s">
        <v>263</v>
      </c>
      <c r="K70" s="285" t="s">
        <v>263</v>
      </c>
      <c r="L70" s="285" t="s">
        <v>263</v>
      </c>
      <c r="M70" s="285" t="s">
        <v>263</v>
      </c>
      <c r="N70" s="285" t="s">
        <v>263</v>
      </c>
      <c r="P70" s="231"/>
      <c r="Q70" s="231"/>
      <c r="S70" s="180"/>
      <c r="T70" s="180"/>
    </row>
    <row r="71" spans="1:31" ht="14" thickTop="1" thickBot="1" x14ac:dyDescent="0.35">
      <c r="A71" s="68" t="s">
        <v>119</v>
      </c>
      <c r="B71" s="285" t="s">
        <v>263</v>
      </c>
      <c r="C71" s="285" t="s">
        <v>263</v>
      </c>
      <c r="D71" s="285" t="s">
        <v>263</v>
      </c>
      <c r="E71" s="285" t="s">
        <v>263</v>
      </c>
      <c r="F71" s="285" t="s">
        <v>263</v>
      </c>
      <c r="G71" s="285" t="s">
        <v>263</v>
      </c>
      <c r="H71" s="285" t="s">
        <v>263</v>
      </c>
      <c r="I71" s="285" t="s">
        <v>263</v>
      </c>
      <c r="J71" s="285" t="s">
        <v>263</v>
      </c>
      <c r="K71" s="285" t="s">
        <v>263</v>
      </c>
      <c r="L71" s="285" t="s">
        <v>263</v>
      </c>
      <c r="M71" s="285" t="s">
        <v>263</v>
      </c>
      <c r="N71" s="285" t="s">
        <v>263</v>
      </c>
      <c r="P71" s="231"/>
      <c r="Q71" s="200"/>
    </row>
    <row r="72" spans="1:31" ht="14" thickTop="1" thickBot="1" x14ac:dyDescent="0.35">
      <c r="A72" s="3" t="s">
        <v>12</v>
      </c>
      <c r="B72" s="285" t="s">
        <v>263</v>
      </c>
      <c r="C72" s="285" t="s">
        <v>263</v>
      </c>
      <c r="D72" s="285" t="s">
        <v>263</v>
      </c>
      <c r="E72" s="285" t="s">
        <v>263</v>
      </c>
      <c r="F72" s="285" t="s">
        <v>263</v>
      </c>
      <c r="G72" s="285" t="s">
        <v>263</v>
      </c>
      <c r="H72" s="285" t="s">
        <v>263</v>
      </c>
      <c r="I72" s="285" t="s">
        <v>263</v>
      </c>
      <c r="J72" s="285" t="s">
        <v>263</v>
      </c>
      <c r="K72" s="285" t="s">
        <v>263</v>
      </c>
      <c r="L72" s="285" t="s">
        <v>263</v>
      </c>
      <c r="M72" s="285" t="s">
        <v>263</v>
      </c>
      <c r="N72" s="285" t="s">
        <v>263</v>
      </c>
      <c r="P72" s="231"/>
      <c r="Q72" s="231"/>
    </row>
    <row r="73" spans="1:31" ht="15" thickTop="1" x14ac:dyDescent="0.35">
      <c r="B73" s="224"/>
      <c r="C73" s="224"/>
      <c r="D73" s="224"/>
      <c r="E73" s="147"/>
      <c r="F73" s="147"/>
      <c r="G73" s="147"/>
      <c r="H73" s="147"/>
      <c r="I73" s="147"/>
      <c r="J73" s="147"/>
      <c r="K73" s="147"/>
      <c r="L73" s="147"/>
      <c r="M73" s="147"/>
      <c r="N73" s="38"/>
      <c r="P73" s="235"/>
      <c r="Q73" s="231"/>
    </row>
    <row r="74" spans="1:31" x14ac:dyDescent="0.3">
      <c r="B74" s="269" t="s">
        <v>65</v>
      </c>
      <c r="C74" s="270"/>
      <c r="D74" s="270"/>
      <c r="E74" s="270"/>
      <c r="F74" s="270"/>
      <c r="G74" s="270"/>
      <c r="H74" s="270"/>
      <c r="I74" s="270"/>
      <c r="J74" s="270"/>
      <c r="K74" s="270"/>
      <c r="L74" s="270"/>
      <c r="M74" s="270"/>
      <c r="N74" s="271"/>
      <c r="P74" s="231"/>
      <c r="Q74" s="231"/>
    </row>
    <row r="75" spans="1:31" ht="13.5" thickBot="1" x14ac:dyDescent="0.35">
      <c r="A75" s="3" t="s">
        <v>23</v>
      </c>
      <c r="B75" s="132" t="s">
        <v>99</v>
      </c>
      <c r="C75" s="132" t="s">
        <v>100</v>
      </c>
      <c r="D75" s="132" t="s">
        <v>101</v>
      </c>
      <c r="E75" s="132" t="s">
        <v>102</v>
      </c>
      <c r="F75" s="132" t="s">
        <v>103</v>
      </c>
      <c r="G75" s="132" t="s">
        <v>104</v>
      </c>
      <c r="H75" s="132" t="s">
        <v>105</v>
      </c>
      <c r="I75" s="132" t="s">
        <v>106</v>
      </c>
      <c r="J75" s="132" t="s">
        <v>107</v>
      </c>
      <c r="K75" s="132" t="s">
        <v>108</v>
      </c>
      <c r="L75" s="132" t="s">
        <v>109</v>
      </c>
      <c r="M75" s="132" t="s">
        <v>110</v>
      </c>
      <c r="N75" s="132" t="s">
        <v>12</v>
      </c>
      <c r="P75" s="231"/>
      <c r="Q75" s="231"/>
    </row>
    <row r="76" spans="1:31" ht="14" thickTop="1" thickBot="1" x14ac:dyDescent="0.35">
      <c r="A76" s="2" t="s">
        <v>14</v>
      </c>
      <c r="B76" s="285" t="s">
        <v>263</v>
      </c>
      <c r="C76" s="285" t="s">
        <v>263</v>
      </c>
      <c r="D76" s="285" t="s">
        <v>263</v>
      </c>
      <c r="E76" s="285" t="s">
        <v>263</v>
      </c>
      <c r="F76" s="285" t="s">
        <v>263</v>
      </c>
      <c r="G76" s="285" t="s">
        <v>263</v>
      </c>
      <c r="H76" s="285" t="s">
        <v>263</v>
      </c>
      <c r="I76" s="285" t="s">
        <v>263</v>
      </c>
      <c r="J76" s="285" t="s">
        <v>263</v>
      </c>
      <c r="K76" s="285" t="s">
        <v>263</v>
      </c>
      <c r="L76" s="285" t="s">
        <v>263</v>
      </c>
      <c r="M76" s="285" t="s">
        <v>263</v>
      </c>
      <c r="N76" s="285" t="s">
        <v>263</v>
      </c>
      <c r="P76" s="231"/>
      <c r="Q76" s="231"/>
    </row>
    <row r="77" spans="1:31" ht="14" thickTop="1" thickBot="1" x14ac:dyDescent="0.35">
      <c r="A77" s="2" t="s">
        <v>15</v>
      </c>
      <c r="B77" s="285" t="s">
        <v>263</v>
      </c>
      <c r="C77" s="285" t="s">
        <v>263</v>
      </c>
      <c r="D77" s="285" t="s">
        <v>263</v>
      </c>
      <c r="E77" s="285" t="s">
        <v>263</v>
      </c>
      <c r="F77" s="285" t="s">
        <v>263</v>
      </c>
      <c r="G77" s="285" t="s">
        <v>263</v>
      </c>
      <c r="H77" s="285" t="s">
        <v>263</v>
      </c>
      <c r="I77" s="285" t="s">
        <v>263</v>
      </c>
      <c r="J77" s="285" t="s">
        <v>263</v>
      </c>
      <c r="K77" s="285" t="s">
        <v>263</v>
      </c>
      <c r="L77" s="285" t="s">
        <v>263</v>
      </c>
      <c r="M77" s="285" t="s">
        <v>263</v>
      </c>
      <c r="N77" s="285" t="s">
        <v>263</v>
      </c>
      <c r="P77" s="231"/>
      <c r="Q77" s="231"/>
    </row>
    <row r="78" spans="1:31" ht="14" thickTop="1" thickBot="1" x14ac:dyDescent="0.35">
      <c r="A78" s="2" t="s">
        <v>16</v>
      </c>
      <c r="B78" s="285" t="s">
        <v>263</v>
      </c>
      <c r="C78" s="285" t="s">
        <v>263</v>
      </c>
      <c r="D78" s="285" t="s">
        <v>263</v>
      </c>
      <c r="E78" s="285" t="s">
        <v>263</v>
      </c>
      <c r="F78" s="285" t="s">
        <v>263</v>
      </c>
      <c r="G78" s="285" t="s">
        <v>263</v>
      </c>
      <c r="H78" s="285" t="s">
        <v>263</v>
      </c>
      <c r="I78" s="285" t="s">
        <v>263</v>
      </c>
      <c r="J78" s="285" t="s">
        <v>263</v>
      </c>
      <c r="K78" s="285" t="s">
        <v>263</v>
      </c>
      <c r="L78" s="285" t="s">
        <v>263</v>
      </c>
      <c r="M78" s="285" t="s">
        <v>263</v>
      </c>
      <c r="N78" s="285" t="s">
        <v>263</v>
      </c>
      <c r="P78" s="231"/>
      <c r="Q78" s="231"/>
    </row>
    <row r="79" spans="1:31" ht="14" thickTop="1" thickBot="1" x14ac:dyDescent="0.35">
      <c r="A79" s="2" t="s">
        <v>115</v>
      </c>
      <c r="B79" s="285" t="s">
        <v>263</v>
      </c>
      <c r="C79" s="285" t="s">
        <v>263</v>
      </c>
      <c r="D79" s="285" t="s">
        <v>263</v>
      </c>
      <c r="E79" s="285" t="s">
        <v>263</v>
      </c>
      <c r="F79" s="285" t="s">
        <v>263</v>
      </c>
      <c r="G79" s="285" t="s">
        <v>263</v>
      </c>
      <c r="H79" s="285" t="s">
        <v>263</v>
      </c>
      <c r="I79" s="285" t="s">
        <v>263</v>
      </c>
      <c r="J79" s="285" t="s">
        <v>263</v>
      </c>
      <c r="K79" s="285" t="s">
        <v>263</v>
      </c>
      <c r="L79" s="285" t="s">
        <v>263</v>
      </c>
      <c r="M79" s="285" t="s">
        <v>263</v>
      </c>
      <c r="N79" s="285" t="s">
        <v>263</v>
      </c>
      <c r="P79" s="231"/>
      <c r="Q79" s="231"/>
    </row>
    <row r="80" spans="1:31" ht="14" thickTop="1" thickBot="1" x14ac:dyDescent="0.35">
      <c r="A80" s="2" t="s">
        <v>116</v>
      </c>
      <c r="B80" s="285" t="s">
        <v>263</v>
      </c>
      <c r="C80" s="285" t="s">
        <v>263</v>
      </c>
      <c r="D80" s="285" t="s">
        <v>263</v>
      </c>
      <c r="E80" s="285" t="s">
        <v>263</v>
      </c>
      <c r="F80" s="285" t="s">
        <v>263</v>
      </c>
      <c r="G80" s="285" t="s">
        <v>263</v>
      </c>
      <c r="H80" s="285" t="s">
        <v>263</v>
      </c>
      <c r="I80" s="285" t="s">
        <v>263</v>
      </c>
      <c r="J80" s="285" t="s">
        <v>263</v>
      </c>
      <c r="K80" s="285" t="s">
        <v>263</v>
      </c>
      <c r="L80" s="285" t="s">
        <v>263</v>
      </c>
      <c r="M80" s="285" t="s">
        <v>263</v>
      </c>
      <c r="N80" s="285" t="s">
        <v>263</v>
      </c>
      <c r="P80" s="231"/>
      <c r="Q80" s="231"/>
    </row>
    <row r="81" spans="1:17" ht="14" thickTop="1" thickBot="1" x14ac:dyDescent="0.35">
      <c r="A81" s="2" t="s">
        <v>17</v>
      </c>
      <c r="B81" s="285" t="s">
        <v>263</v>
      </c>
      <c r="C81" s="285" t="s">
        <v>263</v>
      </c>
      <c r="D81" s="285" t="s">
        <v>263</v>
      </c>
      <c r="E81" s="285" t="s">
        <v>263</v>
      </c>
      <c r="F81" s="285" t="s">
        <v>263</v>
      </c>
      <c r="G81" s="285" t="s">
        <v>263</v>
      </c>
      <c r="H81" s="285" t="s">
        <v>263</v>
      </c>
      <c r="I81" s="285" t="s">
        <v>263</v>
      </c>
      <c r="J81" s="285" t="s">
        <v>263</v>
      </c>
      <c r="K81" s="285" t="s">
        <v>263</v>
      </c>
      <c r="L81" s="285" t="s">
        <v>263</v>
      </c>
      <c r="M81" s="285" t="s">
        <v>263</v>
      </c>
      <c r="N81" s="285" t="s">
        <v>263</v>
      </c>
      <c r="P81" s="231"/>
      <c r="Q81" s="231"/>
    </row>
    <row r="82" spans="1:17" ht="14" thickTop="1" thickBot="1" x14ac:dyDescent="0.35">
      <c r="A82" s="2" t="s">
        <v>18</v>
      </c>
      <c r="B82" s="285" t="s">
        <v>263</v>
      </c>
      <c r="C82" s="285" t="s">
        <v>263</v>
      </c>
      <c r="D82" s="285" t="s">
        <v>263</v>
      </c>
      <c r="E82" s="285" t="s">
        <v>263</v>
      </c>
      <c r="F82" s="285" t="s">
        <v>263</v>
      </c>
      <c r="G82" s="285" t="s">
        <v>263</v>
      </c>
      <c r="H82" s="285" t="s">
        <v>263</v>
      </c>
      <c r="I82" s="285" t="s">
        <v>263</v>
      </c>
      <c r="J82" s="285" t="s">
        <v>263</v>
      </c>
      <c r="K82" s="285" t="s">
        <v>263</v>
      </c>
      <c r="L82" s="285" t="s">
        <v>263</v>
      </c>
      <c r="M82" s="285" t="s">
        <v>263</v>
      </c>
      <c r="N82" s="285" t="s">
        <v>263</v>
      </c>
      <c r="P82" s="231"/>
      <c r="Q82" s="237"/>
    </row>
    <row r="83" spans="1:17" ht="14" thickTop="1" thickBot="1" x14ac:dyDescent="0.35">
      <c r="A83" s="2" t="s">
        <v>19</v>
      </c>
      <c r="B83" s="285" t="s">
        <v>263</v>
      </c>
      <c r="C83" s="285" t="s">
        <v>263</v>
      </c>
      <c r="D83" s="285" t="s">
        <v>263</v>
      </c>
      <c r="E83" s="285" t="s">
        <v>263</v>
      </c>
      <c r="F83" s="285" t="s">
        <v>263</v>
      </c>
      <c r="G83" s="285" t="s">
        <v>263</v>
      </c>
      <c r="H83" s="285" t="s">
        <v>263</v>
      </c>
      <c r="I83" s="285" t="s">
        <v>263</v>
      </c>
      <c r="J83" s="285" t="s">
        <v>263</v>
      </c>
      <c r="K83" s="285" t="s">
        <v>263</v>
      </c>
      <c r="L83" s="285" t="s">
        <v>263</v>
      </c>
      <c r="M83" s="285" t="s">
        <v>263</v>
      </c>
      <c r="N83" s="285" t="s">
        <v>263</v>
      </c>
      <c r="P83" s="232"/>
      <c r="Q83" s="237"/>
    </row>
    <row r="84" spans="1:17" ht="14" thickTop="1" thickBot="1" x14ac:dyDescent="0.35">
      <c r="A84" s="2" t="s">
        <v>20</v>
      </c>
      <c r="B84" s="285" t="s">
        <v>263</v>
      </c>
      <c r="C84" s="285" t="s">
        <v>263</v>
      </c>
      <c r="D84" s="285" t="s">
        <v>263</v>
      </c>
      <c r="E84" s="285" t="s">
        <v>263</v>
      </c>
      <c r="F84" s="285" t="s">
        <v>263</v>
      </c>
      <c r="G84" s="285" t="s">
        <v>263</v>
      </c>
      <c r="H84" s="285" t="s">
        <v>263</v>
      </c>
      <c r="I84" s="285" t="s">
        <v>263</v>
      </c>
      <c r="J84" s="285" t="s">
        <v>263</v>
      </c>
      <c r="K84" s="285" t="s">
        <v>263</v>
      </c>
      <c r="L84" s="285" t="s">
        <v>263</v>
      </c>
      <c r="M84" s="285" t="s">
        <v>263</v>
      </c>
      <c r="N84" s="285" t="s">
        <v>263</v>
      </c>
      <c r="P84" s="231"/>
      <c r="Q84" s="231"/>
    </row>
    <row r="85" spans="1:17" ht="14" thickTop="1" thickBot="1" x14ac:dyDescent="0.35">
      <c r="A85" s="2" t="s">
        <v>21</v>
      </c>
      <c r="B85" s="285" t="s">
        <v>263</v>
      </c>
      <c r="C85" s="285" t="s">
        <v>263</v>
      </c>
      <c r="D85" s="285" t="s">
        <v>263</v>
      </c>
      <c r="E85" s="285" t="s">
        <v>263</v>
      </c>
      <c r="F85" s="285" t="s">
        <v>263</v>
      </c>
      <c r="G85" s="285" t="s">
        <v>263</v>
      </c>
      <c r="H85" s="285" t="s">
        <v>263</v>
      </c>
      <c r="I85" s="285" t="s">
        <v>263</v>
      </c>
      <c r="J85" s="285" t="s">
        <v>263</v>
      </c>
      <c r="K85" s="285" t="s">
        <v>263</v>
      </c>
      <c r="L85" s="285" t="s">
        <v>263</v>
      </c>
      <c r="M85" s="285" t="s">
        <v>263</v>
      </c>
      <c r="N85" s="285" t="s">
        <v>263</v>
      </c>
      <c r="P85" s="231"/>
      <c r="Q85" s="231"/>
    </row>
    <row r="86" spans="1:17" ht="14" thickTop="1" thickBot="1" x14ac:dyDescent="0.35">
      <c r="A86" s="2" t="s">
        <v>22</v>
      </c>
      <c r="B86" s="285" t="s">
        <v>263</v>
      </c>
      <c r="C86" s="285" t="s">
        <v>263</v>
      </c>
      <c r="D86" s="285" t="s">
        <v>263</v>
      </c>
      <c r="E86" s="285" t="s">
        <v>263</v>
      </c>
      <c r="F86" s="285" t="s">
        <v>263</v>
      </c>
      <c r="G86" s="285" t="s">
        <v>263</v>
      </c>
      <c r="H86" s="285" t="s">
        <v>263</v>
      </c>
      <c r="I86" s="285" t="s">
        <v>263</v>
      </c>
      <c r="J86" s="285" t="s">
        <v>263</v>
      </c>
      <c r="K86" s="285" t="s">
        <v>263</v>
      </c>
      <c r="L86" s="285" t="s">
        <v>263</v>
      </c>
      <c r="M86" s="285" t="s">
        <v>263</v>
      </c>
      <c r="N86" s="285" t="s">
        <v>263</v>
      </c>
      <c r="P86" s="231"/>
      <c r="Q86" s="200"/>
    </row>
    <row r="87" spans="1:17" ht="14" thickTop="1" thickBot="1" x14ac:dyDescent="0.35">
      <c r="A87" s="2" t="s">
        <v>237</v>
      </c>
      <c r="B87" s="285" t="s">
        <v>263</v>
      </c>
      <c r="C87" s="285" t="s">
        <v>263</v>
      </c>
      <c r="D87" s="285" t="s">
        <v>263</v>
      </c>
      <c r="E87" s="285" t="s">
        <v>263</v>
      </c>
      <c r="F87" s="285" t="s">
        <v>263</v>
      </c>
      <c r="G87" s="285" t="s">
        <v>263</v>
      </c>
      <c r="H87" s="285" t="s">
        <v>263</v>
      </c>
      <c r="I87" s="285" t="s">
        <v>263</v>
      </c>
      <c r="J87" s="285" t="s">
        <v>263</v>
      </c>
      <c r="K87" s="285" t="s">
        <v>263</v>
      </c>
      <c r="L87" s="285" t="s">
        <v>263</v>
      </c>
      <c r="M87" s="285" t="s">
        <v>263</v>
      </c>
      <c r="N87" s="285" t="s">
        <v>263</v>
      </c>
      <c r="P87" s="231"/>
      <c r="Q87" s="231"/>
    </row>
    <row r="88" spans="1:17" ht="14" thickTop="1" thickBot="1" x14ac:dyDescent="0.35">
      <c r="A88" s="2" t="s">
        <v>238</v>
      </c>
      <c r="B88" s="285" t="s">
        <v>263</v>
      </c>
      <c r="C88" s="285" t="s">
        <v>263</v>
      </c>
      <c r="D88" s="285" t="s">
        <v>263</v>
      </c>
      <c r="E88" s="285" t="s">
        <v>263</v>
      </c>
      <c r="F88" s="285" t="s">
        <v>263</v>
      </c>
      <c r="G88" s="285" t="s">
        <v>263</v>
      </c>
      <c r="H88" s="285" t="s">
        <v>263</v>
      </c>
      <c r="I88" s="285" t="s">
        <v>263</v>
      </c>
      <c r="J88" s="285" t="s">
        <v>263</v>
      </c>
      <c r="K88" s="285" t="s">
        <v>263</v>
      </c>
      <c r="L88" s="285" t="s">
        <v>263</v>
      </c>
      <c r="M88" s="285" t="s">
        <v>263</v>
      </c>
      <c r="N88" s="285" t="s">
        <v>263</v>
      </c>
      <c r="P88" s="231"/>
      <c r="Q88" s="231"/>
    </row>
    <row r="89" spans="1:17" ht="14" thickTop="1" thickBot="1" x14ac:dyDescent="0.35">
      <c r="A89" s="2" t="s">
        <v>118</v>
      </c>
      <c r="B89" s="285" t="s">
        <v>263</v>
      </c>
      <c r="C89" s="285" t="s">
        <v>263</v>
      </c>
      <c r="D89" s="285" t="s">
        <v>263</v>
      </c>
      <c r="E89" s="285" t="s">
        <v>263</v>
      </c>
      <c r="F89" s="285" t="s">
        <v>263</v>
      </c>
      <c r="G89" s="285" t="s">
        <v>263</v>
      </c>
      <c r="H89" s="285" t="s">
        <v>263</v>
      </c>
      <c r="I89" s="285" t="s">
        <v>263</v>
      </c>
      <c r="J89" s="285" t="s">
        <v>263</v>
      </c>
      <c r="K89" s="285" t="s">
        <v>263</v>
      </c>
      <c r="L89" s="285" t="s">
        <v>263</v>
      </c>
      <c r="M89" s="285" t="s">
        <v>263</v>
      </c>
      <c r="N89" s="285" t="s">
        <v>263</v>
      </c>
      <c r="P89" s="231"/>
      <c r="Q89" s="231"/>
    </row>
    <row r="90" spans="1:17" ht="14" thickTop="1" thickBot="1" x14ac:dyDescent="0.35">
      <c r="A90" s="2" t="s">
        <v>117</v>
      </c>
      <c r="B90" s="285" t="s">
        <v>263</v>
      </c>
      <c r="C90" s="285" t="s">
        <v>263</v>
      </c>
      <c r="D90" s="285" t="s">
        <v>263</v>
      </c>
      <c r="E90" s="285" t="s">
        <v>263</v>
      </c>
      <c r="F90" s="285" t="s">
        <v>263</v>
      </c>
      <c r="G90" s="285" t="s">
        <v>263</v>
      </c>
      <c r="H90" s="285" t="s">
        <v>263</v>
      </c>
      <c r="I90" s="285" t="s">
        <v>263</v>
      </c>
      <c r="J90" s="285" t="s">
        <v>263</v>
      </c>
      <c r="K90" s="285" t="s">
        <v>263</v>
      </c>
      <c r="L90" s="285" t="s">
        <v>263</v>
      </c>
      <c r="M90" s="285" t="s">
        <v>263</v>
      </c>
      <c r="N90" s="285" t="s">
        <v>263</v>
      </c>
      <c r="P90" s="231"/>
      <c r="Q90" s="231"/>
    </row>
    <row r="91" spans="1:17" ht="14" thickTop="1" thickBot="1" x14ac:dyDescent="0.35">
      <c r="A91" s="2" t="s">
        <v>212</v>
      </c>
      <c r="B91" s="285" t="s">
        <v>263</v>
      </c>
      <c r="C91" s="285" t="s">
        <v>263</v>
      </c>
      <c r="D91" s="285" t="s">
        <v>263</v>
      </c>
      <c r="E91" s="285" t="s">
        <v>263</v>
      </c>
      <c r="F91" s="285" t="s">
        <v>263</v>
      </c>
      <c r="G91" s="285" t="s">
        <v>263</v>
      </c>
      <c r="H91" s="285" t="s">
        <v>263</v>
      </c>
      <c r="I91" s="285" t="s">
        <v>263</v>
      </c>
      <c r="J91" s="285" t="s">
        <v>263</v>
      </c>
      <c r="K91" s="285" t="s">
        <v>263</v>
      </c>
      <c r="L91" s="285" t="s">
        <v>263</v>
      </c>
      <c r="M91" s="285" t="s">
        <v>263</v>
      </c>
      <c r="N91" s="285" t="s">
        <v>263</v>
      </c>
      <c r="P91" s="231"/>
      <c r="Q91" s="231"/>
    </row>
    <row r="92" spans="1:17" ht="14" thickTop="1" thickBot="1" x14ac:dyDescent="0.35">
      <c r="A92" s="2" t="s">
        <v>25</v>
      </c>
      <c r="B92" s="285" t="s">
        <v>263</v>
      </c>
      <c r="C92" s="285" t="s">
        <v>263</v>
      </c>
      <c r="D92" s="285" t="s">
        <v>263</v>
      </c>
      <c r="E92" s="285" t="s">
        <v>263</v>
      </c>
      <c r="F92" s="285" t="s">
        <v>263</v>
      </c>
      <c r="G92" s="285" t="s">
        <v>263</v>
      </c>
      <c r="H92" s="285" t="s">
        <v>263</v>
      </c>
      <c r="I92" s="285" t="s">
        <v>263</v>
      </c>
      <c r="J92" s="285" t="s">
        <v>263</v>
      </c>
      <c r="K92" s="285" t="s">
        <v>263</v>
      </c>
      <c r="L92" s="285" t="s">
        <v>263</v>
      </c>
      <c r="M92" s="285" t="s">
        <v>263</v>
      </c>
      <c r="N92" s="285" t="s">
        <v>263</v>
      </c>
      <c r="P92" s="231"/>
      <c r="Q92" s="231"/>
    </row>
    <row r="93" spans="1:17" ht="14" thickTop="1" thickBot="1" x14ac:dyDescent="0.35">
      <c r="A93" s="2" t="s">
        <v>119</v>
      </c>
      <c r="B93" s="285" t="s">
        <v>263</v>
      </c>
      <c r="C93" s="285" t="s">
        <v>263</v>
      </c>
      <c r="D93" s="285" t="s">
        <v>263</v>
      </c>
      <c r="E93" s="285" t="s">
        <v>263</v>
      </c>
      <c r="F93" s="285" t="s">
        <v>263</v>
      </c>
      <c r="G93" s="285" t="s">
        <v>263</v>
      </c>
      <c r="H93" s="285" t="s">
        <v>263</v>
      </c>
      <c r="I93" s="285" t="s">
        <v>263</v>
      </c>
      <c r="J93" s="285" t="s">
        <v>263</v>
      </c>
      <c r="K93" s="285" t="s">
        <v>263</v>
      </c>
      <c r="L93" s="285" t="s">
        <v>263</v>
      </c>
      <c r="M93" s="285" t="s">
        <v>263</v>
      </c>
      <c r="N93" s="285" t="s">
        <v>263</v>
      </c>
      <c r="P93" s="231"/>
      <c r="Q93" s="231"/>
    </row>
    <row r="94" spans="1:17" ht="14" thickTop="1" thickBot="1" x14ac:dyDescent="0.35">
      <c r="A94" s="3" t="s">
        <v>12</v>
      </c>
      <c r="B94" s="285" t="s">
        <v>263</v>
      </c>
      <c r="C94" s="285" t="s">
        <v>263</v>
      </c>
      <c r="D94" s="285" t="s">
        <v>263</v>
      </c>
      <c r="E94" s="285" t="s">
        <v>263</v>
      </c>
      <c r="F94" s="285" t="s">
        <v>263</v>
      </c>
      <c r="G94" s="285" t="s">
        <v>263</v>
      </c>
      <c r="H94" s="285" t="s">
        <v>263</v>
      </c>
      <c r="I94" s="285" t="s">
        <v>263</v>
      </c>
      <c r="J94" s="285" t="s">
        <v>263</v>
      </c>
      <c r="K94" s="285" t="s">
        <v>263</v>
      </c>
      <c r="L94" s="285" t="s">
        <v>263</v>
      </c>
      <c r="M94" s="285" t="s">
        <v>263</v>
      </c>
      <c r="N94" s="285" t="s">
        <v>263</v>
      </c>
      <c r="P94" s="231"/>
      <c r="Q94" s="231"/>
    </row>
    <row r="95" spans="1:17" ht="13.5" thickTop="1" x14ac:dyDescent="0.3"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P95" s="231"/>
      <c r="Q95" s="231"/>
    </row>
    <row r="96" spans="1:17" ht="13.5" thickBot="1" x14ac:dyDescent="0.35">
      <c r="A96" s="3" t="s">
        <v>114</v>
      </c>
      <c r="B96" s="132" t="s">
        <v>99</v>
      </c>
      <c r="C96" s="132" t="s">
        <v>100</v>
      </c>
      <c r="D96" s="132" t="s">
        <v>101</v>
      </c>
      <c r="E96" s="132" t="s">
        <v>102</v>
      </c>
      <c r="F96" s="132" t="s">
        <v>103</v>
      </c>
      <c r="G96" s="132" t="s">
        <v>104</v>
      </c>
      <c r="H96" s="132" t="s">
        <v>105</v>
      </c>
      <c r="I96" s="132" t="s">
        <v>106</v>
      </c>
      <c r="J96" s="132" t="s">
        <v>107</v>
      </c>
      <c r="K96" s="132" t="s">
        <v>108</v>
      </c>
      <c r="L96" s="132" t="s">
        <v>109</v>
      </c>
      <c r="M96" s="132" t="s">
        <v>110</v>
      </c>
      <c r="N96" s="132" t="s">
        <v>12</v>
      </c>
      <c r="P96" s="231"/>
      <c r="Q96" s="231"/>
    </row>
    <row r="97" spans="1:17" ht="14" thickTop="1" thickBot="1" x14ac:dyDescent="0.35">
      <c r="A97" s="2" t="s">
        <v>14</v>
      </c>
      <c r="B97" s="226">
        <v>32306.411999999997</v>
      </c>
      <c r="C97" s="45">
        <v>7130.32</v>
      </c>
      <c r="D97" s="45">
        <v>0</v>
      </c>
      <c r="E97" s="45">
        <v>0</v>
      </c>
      <c r="F97" s="45">
        <v>0</v>
      </c>
      <c r="G97" s="45">
        <v>0</v>
      </c>
      <c r="H97" s="45">
        <v>0</v>
      </c>
      <c r="I97" s="45">
        <v>0</v>
      </c>
      <c r="J97" s="45">
        <v>0</v>
      </c>
      <c r="K97" s="45">
        <v>0</v>
      </c>
      <c r="L97" s="45">
        <v>0</v>
      </c>
      <c r="M97" s="126">
        <v>0</v>
      </c>
      <c r="N97" s="131">
        <v>39436.731999999996</v>
      </c>
      <c r="P97" s="231"/>
      <c r="Q97" s="231"/>
    </row>
    <row r="98" spans="1:17" ht="14" thickTop="1" thickBot="1" x14ac:dyDescent="0.35">
      <c r="A98" s="2" t="s">
        <v>15</v>
      </c>
      <c r="B98" s="285" t="s">
        <v>263</v>
      </c>
      <c r="C98" s="285" t="s">
        <v>263</v>
      </c>
      <c r="D98" s="285" t="s">
        <v>263</v>
      </c>
      <c r="E98" s="285" t="s">
        <v>263</v>
      </c>
      <c r="F98" s="285" t="s">
        <v>263</v>
      </c>
      <c r="G98" s="285" t="s">
        <v>263</v>
      </c>
      <c r="H98" s="285" t="s">
        <v>263</v>
      </c>
      <c r="I98" s="285" t="s">
        <v>263</v>
      </c>
      <c r="J98" s="285" t="s">
        <v>263</v>
      </c>
      <c r="K98" s="285" t="s">
        <v>263</v>
      </c>
      <c r="L98" s="285" t="s">
        <v>263</v>
      </c>
      <c r="M98" s="285" t="s">
        <v>263</v>
      </c>
      <c r="N98" s="285" t="s">
        <v>263</v>
      </c>
      <c r="P98" s="231"/>
      <c r="Q98" s="231"/>
    </row>
    <row r="99" spans="1:17" ht="14" thickTop="1" thickBot="1" x14ac:dyDescent="0.35">
      <c r="A99" s="2" t="s">
        <v>16</v>
      </c>
      <c r="B99" s="285" t="s">
        <v>263</v>
      </c>
      <c r="C99" s="285" t="s">
        <v>263</v>
      </c>
      <c r="D99" s="285" t="s">
        <v>263</v>
      </c>
      <c r="E99" s="285" t="s">
        <v>263</v>
      </c>
      <c r="F99" s="285" t="s">
        <v>263</v>
      </c>
      <c r="G99" s="285" t="s">
        <v>263</v>
      </c>
      <c r="H99" s="285" t="s">
        <v>263</v>
      </c>
      <c r="I99" s="285" t="s">
        <v>263</v>
      </c>
      <c r="J99" s="285" t="s">
        <v>263</v>
      </c>
      <c r="K99" s="285" t="s">
        <v>263</v>
      </c>
      <c r="L99" s="285" t="s">
        <v>263</v>
      </c>
      <c r="M99" s="285" t="s">
        <v>263</v>
      </c>
      <c r="N99" s="285" t="s">
        <v>263</v>
      </c>
      <c r="P99" s="231"/>
      <c r="Q99" s="231"/>
    </row>
    <row r="100" spans="1:17" ht="14" thickTop="1" thickBot="1" x14ac:dyDescent="0.35">
      <c r="A100" s="2" t="s">
        <v>115</v>
      </c>
      <c r="B100" s="285" t="s">
        <v>263</v>
      </c>
      <c r="C100" s="285" t="s">
        <v>263</v>
      </c>
      <c r="D100" s="285" t="s">
        <v>263</v>
      </c>
      <c r="E100" s="285" t="s">
        <v>263</v>
      </c>
      <c r="F100" s="285" t="s">
        <v>263</v>
      </c>
      <c r="G100" s="285" t="s">
        <v>263</v>
      </c>
      <c r="H100" s="285" t="s">
        <v>263</v>
      </c>
      <c r="I100" s="285" t="s">
        <v>263</v>
      </c>
      <c r="J100" s="285" t="s">
        <v>263</v>
      </c>
      <c r="K100" s="285" t="s">
        <v>263</v>
      </c>
      <c r="L100" s="285" t="s">
        <v>263</v>
      </c>
      <c r="M100" s="285" t="s">
        <v>263</v>
      </c>
      <c r="N100" s="285" t="s">
        <v>263</v>
      </c>
      <c r="P100" s="231"/>
      <c r="Q100" s="231"/>
    </row>
    <row r="101" spans="1:17" ht="14" thickTop="1" thickBot="1" x14ac:dyDescent="0.35">
      <c r="A101" s="2" t="s">
        <v>116</v>
      </c>
      <c r="B101" s="285" t="s">
        <v>263</v>
      </c>
      <c r="C101" s="285" t="s">
        <v>263</v>
      </c>
      <c r="D101" s="285" t="s">
        <v>263</v>
      </c>
      <c r="E101" s="285" t="s">
        <v>263</v>
      </c>
      <c r="F101" s="285" t="s">
        <v>263</v>
      </c>
      <c r="G101" s="285" t="s">
        <v>263</v>
      </c>
      <c r="H101" s="285" t="s">
        <v>263</v>
      </c>
      <c r="I101" s="285" t="s">
        <v>263</v>
      </c>
      <c r="J101" s="285" t="s">
        <v>263</v>
      </c>
      <c r="K101" s="285" t="s">
        <v>263</v>
      </c>
      <c r="L101" s="285" t="s">
        <v>263</v>
      </c>
      <c r="M101" s="285" t="s">
        <v>263</v>
      </c>
      <c r="N101" s="285" t="s">
        <v>263</v>
      </c>
      <c r="P101" s="231"/>
      <c r="Q101" s="231"/>
    </row>
    <row r="102" spans="1:17" ht="14" thickTop="1" thickBot="1" x14ac:dyDescent="0.35">
      <c r="A102" s="2" t="s">
        <v>17</v>
      </c>
      <c r="B102" s="285" t="s">
        <v>263</v>
      </c>
      <c r="C102" s="285" t="s">
        <v>263</v>
      </c>
      <c r="D102" s="285" t="s">
        <v>263</v>
      </c>
      <c r="E102" s="285" t="s">
        <v>263</v>
      </c>
      <c r="F102" s="285" t="s">
        <v>263</v>
      </c>
      <c r="G102" s="285" t="s">
        <v>263</v>
      </c>
      <c r="H102" s="285" t="s">
        <v>263</v>
      </c>
      <c r="I102" s="285" t="s">
        <v>263</v>
      </c>
      <c r="J102" s="285" t="s">
        <v>263</v>
      </c>
      <c r="K102" s="285" t="s">
        <v>263</v>
      </c>
      <c r="L102" s="285" t="s">
        <v>263</v>
      </c>
      <c r="M102" s="285" t="s">
        <v>263</v>
      </c>
      <c r="N102" s="285" t="s">
        <v>263</v>
      </c>
      <c r="P102" s="231"/>
      <c r="Q102" s="231"/>
    </row>
    <row r="103" spans="1:17" ht="14" thickTop="1" thickBot="1" x14ac:dyDescent="0.35">
      <c r="A103" s="2" t="s">
        <v>18</v>
      </c>
      <c r="B103" s="285" t="s">
        <v>263</v>
      </c>
      <c r="C103" s="285" t="s">
        <v>263</v>
      </c>
      <c r="D103" s="285" t="s">
        <v>263</v>
      </c>
      <c r="E103" s="285" t="s">
        <v>263</v>
      </c>
      <c r="F103" s="285" t="s">
        <v>263</v>
      </c>
      <c r="G103" s="285" t="s">
        <v>263</v>
      </c>
      <c r="H103" s="285" t="s">
        <v>263</v>
      </c>
      <c r="I103" s="285" t="s">
        <v>263</v>
      </c>
      <c r="J103" s="285" t="s">
        <v>263</v>
      </c>
      <c r="K103" s="285" t="s">
        <v>263</v>
      </c>
      <c r="L103" s="285" t="s">
        <v>263</v>
      </c>
      <c r="M103" s="285" t="s">
        <v>263</v>
      </c>
      <c r="N103" s="285" t="s">
        <v>263</v>
      </c>
      <c r="P103" s="231"/>
      <c r="Q103" s="231"/>
    </row>
    <row r="104" spans="1:17" ht="14" thickTop="1" thickBot="1" x14ac:dyDescent="0.35">
      <c r="A104" s="2" t="s">
        <v>19</v>
      </c>
      <c r="B104" s="285" t="s">
        <v>263</v>
      </c>
      <c r="C104" s="285" t="s">
        <v>263</v>
      </c>
      <c r="D104" s="285" t="s">
        <v>263</v>
      </c>
      <c r="E104" s="285" t="s">
        <v>263</v>
      </c>
      <c r="F104" s="285" t="s">
        <v>263</v>
      </c>
      <c r="G104" s="285" t="s">
        <v>263</v>
      </c>
      <c r="H104" s="285" t="s">
        <v>263</v>
      </c>
      <c r="I104" s="285" t="s">
        <v>263</v>
      </c>
      <c r="J104" s="285" t="s">
        <v>263</v>
      </c>
      <c r="K104" s="285" t="s">
        <v>263</v>
      </c>
      <c r="L104" s="285" t="s">
        <v>263</v>
      </c>
      <c r="M104" s="285" t="s">
        <v>263</v>
      </c>
      <c r="N104" s="285" t="s">
        <v>263</v>
      </c>
      <c r="P104" s="231"/>
      <c r="Q104" s="231"/>
    </row>
    <row r="105" spans="1:17" ht="14" thickTop="1" thickBot="1" x14ac:dyDescent="0.35">
      <c r="A105" s="2" t="s">
        <v>20</v>
      </c>
      <c r="B105" s="285" t="s">
        <v>263</v>
      </c>
      <c r="C105" s="285" t="s">
        <v>263</v>
      </c>
      <c r="D105" s="285" t="s">
        <v>263</v>
      </c>
      <c r="E105" s="285" t="s">
        <v>263</v>
      </c>
      <c r="F105" s="285" t="s">
        <v>263</v>
      </c>
      <c r="G105" s="285" t="s">
        <v>263</v>
      </c>
      <c r="H105" s="285" t="s">
        <v>263</v>
      </c>
      <c r="I105" s="285" t="s">
        <v>263</v>
      </c>
      <c r="J105" s="285" t="s">
        <v>263</v>
      </c>
      <c r="K105" s="285" t="s">
        <v>263</v>
      </c>
      <c r="L105" s="285" t="s">
        <v>263</v>
      </c>
      <c r="M105" s="285" t="s">
        <v>263</v>
      </c>
      <c r="N105" s="285" t="s">
        <v>263</v>
      </c>
      <c r="P105" s="231"/>
      <c r="Q105" s="231"/>
    </row>
    <row r="106" spans="1:17" ht="14" thickTop="1" thickBot="1" x14ac:dyDescent="0.35">
      <c r="A106" s="2" t="s">
        <v>21</v>
      </c>
      <c r="B106" s="285" t="s">
        <v>263</v>
      </c>
      <c r="C106" s="285" t="s">
        <v>263</v>
      </c>
      <c r="D106" s="285" t="s">
        <v>263</v>
      </c>
      <c r="E106" s="285" t="s">
        <v>263</v>
      </c>
      <c r="F106" s="285" t="s">
        <v>263</v>
      </c>
      <c r="G106" s="285" t="s">
        <v>263</v>
      </c>
      <c r="H106" s="285" t="s">
        <v>263</v>
      </c>
      <c r="I106" s="285" t="s">
        <v>263</v>
      </c>
      <c r="J106" s="285" t="s">
        <v>263</v>
      </c>
      <c r="K106" s="285" t="s">
        <v>263</v>
      </c>
      <c r="L106" s="285" t="s">
        <v>263</v>
      </c>
      <c r="M106" s="285" t="s">
        <v>263</v>
      </c>
      <c r="N106" s="285" t="s">
        <v>263</v>
      </c>
      <c r="P106" s="231"/>
      <c r="Q106" s="231"/>
    </row>
    <row r="107" spans="1:17" ht="14" thickTop="1" thickBot="1" x14ac:dyDescent="0.35">
      <c r="A107" s="2" t="s">
        <v>22</v>
      </c>
      <c r="B107" s="285" t="s">
        <v>263</v>
      </c>
      <c r="C107" s="285" t="s">
        <v>263</v>
      </c>
      <c r="D107" s="285" t="s">
        <v>263</v>
      </c>
      <c r="E107" s="285" t="s">
        <v>263</v>
      </c>
      <c r="F107" s="285" t="s">
        <v>263</v>
      </c>
      <c r="G107" s="285" t="s">
        <v>263</v>
      </c>
      <c r="H107" s="285" t="s">
        <v>263</v>
      </c>
      <c r="I107" s="285" t="s">
        <v>263</v>
      </c>
      <c r="J107" s="285" t="s">
        <v>263</v>
      </c>
      <c r="K107" s="285" t="s">
        <v>263</v>
      </c>
      <c r="L107" s="285" t="s">
        <v>263</v>
      </c>
      <c r="M107" s="285" t="s">
        <v>263</v>
      </c>
      <c r="N107" s="285" t="s">
        <v>263</v>
      </c>
      <c r="P107" s="231"/>
      <c r="Q107" s="231"/>
    </row>
    <row r="108" spans="1:17" ht="14" thickTop="1" thickBot="1" x14ac:dyDescent="0.35">
      <c r="A108" s="2" t="s">
        <v>237</v>
      </c>
      <c r="B108" s="285" t="s">
        <v>263</v>
      </c>
      <c r="C108" s="285" t="s">
        <v>263</v>
      </c>
      <c r="D108" s="285" t="s">
        <v>263</v>
      </c>
      <c r="E108" s="285" t="s">
        <v>263</v>
      </c>
      <c r="F108" s="285" t="s">
        <v>263</v>
      </c>
      <c r="G108" s="285" t="s">
        <v>263</v>
      </c>
      <c r="H108" s="285" t="s">
        <v>263</v>
      </c>
      <c r="I108" s="285" t="s">
        <v>263</v>
      </c>
      <c r="J108" s="285" t="s">
        <v>263</v>
      </c>
      <c r="K108" s="285" t="s">
        <v>263</v>
      </c>
      <c r="L108" s="285" t="s">
        <v>263</v>
      </c>
      <c r="M108" s="285" t="s">
        <v>263</v>
      </c>
      <c r="N108" s="285" t="s">
        <v>263</v>
      </c>
      <c r="P108" s="231"/>
      <c r="Q108" s="231"/>
    </row>
    <row r="109" spans="1:17" ht="14" thickTop="1" thickBot="1" x14ac:dyDescent="0.35">
      <c r="A109" s="2" t="s">
        <v>238</v>
      </c>
      <c r="B109" s="285" t="s">
        <v>263</v>
      </c>
      <c r="C109" s="285" t="s">
        <v>263</v>
      </c>
      <c r="D109" s="285" t="s">
        <v>263</v>
      </c>
      <c r="E109" s="285" t="s">
        <v>263</v>
      </c>
      <c r="F109" s="285" t="s">
        <v>263</v>
      </c>
      <c r="G109" s="285" t="s">
        <v>263</v>
      </c>
      <c r="H109" s="285" t="s">
        <v>263</v>
      </c>
      <c r="I109" s="285" t="s">
        <v>263</v>
      </c>
      <c r="J109" s="285" t="s">
        <v>263</v>
      </c>
      <c r="K109" s="285" t="s">
        <v>263</v>
      </c>
      <c r="L109" s="285" t="s">
        <v>263</v>
      </c>
      <c r="M109" s="285" t="s">
        <v>263</v>
      </c>
      <c r="N109" s="285" t="s">
        <v>263</v>
      </c>
      <c r="P109" s="231"/>
      <c r="Q109" s="231"/>
    </row>
    <row r="110" spans="1:17" ht="14" thickTop="1" thickBot="1" x14ac:dyDescent="0.35">
      <c r="A110" s="2" t="s">
        <v>118</v>
      </c>
      <c r="B110" s="285" t="s">
        <v>263</v>
      </c>
      <c r="C110" s="285" t="s">
        <v>263</v>
      </c>
      <c r="D110" s="285" t="s">
        <v>263</v>
      </c>
      <c r="E110" s="285" t="s">
        <v>263</v>
      </c>
      <c r="F110" s="285" t="s">
        <v>263</v>
      </c>
      <c r="G110" s="285" t="s">
        <v>263</v>
      </c>
      <c r="H110" s="285" t="s">
        <v>263</v>
      </c>
      <c r="I110" s="285" t="s">
        <v>263</v>
      </c>
      <c r="J110" s="285" t="s">
        <v>263</v>
      </c>
      <c r="K110" s="285" t="s">
        <v>263</v>
      </c>
      <c r="L110" s="285" t="s">
        <v>263</v>
      </c>
      <c r="M110" s="285" t="s">
        <v>263</v>
      </c>
      <c r="N110" s="285" t="s">
        <v>263</v>
      </c>
      <c r="P110" s="231"/>
      <c r="Q110" s="231"/>
    </row>
    <row r="111" spans="1:17" ht="14" thickTop="1" thickBot="1" x14ac:dyDescent="0.35">
      <c r="A111" s="2" t="s">
        <v>117</v>
      </c>
      <c r="B111" s="285" t="s">
        <v>263</v>
      </c>
      <c r="C111" s="285" t="s">
        <v>263</v>
      </c>
      <c r="D111" s="285" t="s">
        <v>263</v>
      </c>
      <c r="E111" s="285" t="s">
        <v>263</v>
      </c>
      <c r="F111" s="285" t="s">
        <v>263</v>
      </c>
      <c r="G111" s="285" t="s">
        <v>263</v>
      </c>
      <c r="H111" s="285" t="s">
        <v>263</v>
      </c>
      <c r="I111" s="285" t="s">
        <v>263</v>
      </c>
      <c r="J111" s="285" t="s">
        <v>263</v>
      </c>
      <c r="K111" s="285" t="s">
        <v>263</v>
      </c>
      <c r="L111" s="285" t="s">
        <v>263</v>
      </c>
      <c r="M111" s="285" t="s">
        <v>263</v>
      </c>
      <c r="N111" s="285" t="s">
        <v>263</v>
      </c>
      <c r="P111" s="231"/>
      <c r="Q111" s="238"/>
    </row>
    <row r="112" spans="1:17" ht="14" thickTop="1" thickBot="1" x14ac:dyDescent="0.35">
      <c r="A112" s="2" t="s">
        <v>212</v>
      </c>
      <c r="B112" s="285" t="s">
        <v>263</v>
      </c>
      <c r="C112" s="285" t="s">
        <v>263</v>
      </c>
      <c r="D112" s="285" t="s">
        <v>263</v>
      </c>
      <c r="E112" s="285" t="s">
        <v>263</v>
      </c>
      <c r="F112" s="285" t="s">
        <v>263</v>
      </c>
      <c r="G112" s="285" t="s">
        <v>263</v>
      </c>
      <c r="H112" s="285" t="s">
        <v>263</v>
      </c>
      <c r="I112" s="285" t="s">
        <v>263</v>
      </c>
      <c r="J112" s="285" t="s">
        <v>263</v>
      </c>
      <c r="K112" s="285" t="s">
        <v>263</v>
      </c>
      <c r="L112" s="285" t="s">
        <v>263</v>
      </c>
      <c r="M112" s="285" t="s">
        <v>263</v>
      </c>
      <c r="N112" s="285" t="s">
        <v>263</v>
      </c>
      <c r="P112" s="231"/>
      <c r="Q112" s="231"/>
    </row>
    <row r="113" spans="1:27" ht="14" thickTop="1" thickBot="1" x14ac:dyDescent="0.35">
      <c r="A113" s="2" t="s">
        <v>25</v>
      </c>
      <c r="B113" s="285" t="s">
        <v>263</v>
      </c>
      <c r="C113" s="285" t="s">
        <v>263</v>
      </c>
      <c r="D113" s="285" t="s">
        <v>263</v>
      </c>
      <c r="E113" s="285" t="s">
        <v>263</v>
      </c>
      <c r="F113" s="285" t="s">
        <v>263</v>
      </c>
      <c r="G113" s="285" t="s">
        <v>263</v>
      </c>
      <c r="H113" s="285" t="s">
        <v>263</v>
      </c>
      <c r="I113" s="285" t="s">
        <v>263</v>
      </c>
      <c r="J113" s="285" t="s">
        <v>263</v>
      </c>
      <c r="K113" s="285" t="s">
        <v>263</v>
      </c>
      <c r="L113" s="285" t="s">
        <v>263</v>
      </c>
      <c r="M113" s="285" t="s">
        <v>263</v>
      </c>
      <c r="N113" s="285" t="s">
        <v>263</v>
      </c>
      <c r="P113" s="231"/>
      <c r="Q113" s="231"/>
    </row>
    <row r="114" spans="1:27" ht="14" thickTop="1" thickBot="1" x14ac:dyDescent="0.35">
      <c r="A114" s="2" t="s">
        <v>119</v>
      </c>
      <c r="B114" s="285" t="s">
        <v>263</v>
      </c>
      <c r="C114" s="285" t="s">
        <v>263</v>
      </c>
      <c r="D114" s="285" t="s">
        <v>263</v>
      </c>
      <c r="E114" s="285" t="s">
        <v>263</v>
      </c>
      <c r="F114" s="285" t="s">
        <v>263</v>
      </c>
      <c r="G114" s="285" t="s">
        <v>263</v>
      </c>
      <c r="H114" s="285" t="s">
        <v>263</v>
      </c>
      <c r="I114" s="285" t="s">
        <v>263</v>
      </c>
      <c r="J114" s="285" t="s">
        <v>263</v>
      </c>
      <c r="K114" s="285" t="s">
        <v>263</v>
      </c>
      <c r="L114" s="285" t="s">
        <v>263</v>
      </c>
      <c r="M114" s="285" t="s">
        <v>263</v>
      </c>
      <c r="N114" s="285" t="s">
        <v>263</v>
      </c>
      <c r="P114" s="231"/>
      <c r="Q114" s="231"/>
    </row>
    <row r="115" spans="1:27" ht="14" thickTop="1" thickBot="1" x14ac:dyDescent="0.35">
      <c r="A115" s="3" t="s">
        <v>12</v>
      </c>
      <c r="B115" s="285" t="s">
        <v>263</v>
      </c>
      <c r="C115" s="285" t="s">
        <v>263</v>
      </c>
      <c r="D115" s="285" t="s">
        <v>263</v>
      </c>
      <c r="E115" s="285" t="s">
        <v>263</v>
      </c>
      <c r="F115" s="285" t="s">
        <v>263</v>
      </c>
      <c r="G115" s="285" t="s">
        <v>263</v>
      </c>
      <c r="H115" s="285" t="s">
        <v>263</v>
      </c>
      <c r="I115" s="285" t="s">
        <v>263</v>
      </c>
      <c r="J115" s="285" t="s">
        <v>263</v>
      </c>
      <c r="K115" s="285" t="s">
        <v>263</v>
      </c>
      <c r="L115" s="285" t="s">
        <v>263</v>
      </c>
      <c r="M115" s="285" t="s">
        <v>263</v>
      </c>
      <c r="N115" s="285" t="s">
        <v>263</v>
      </c>
      <c r="P115" s="200"/>
      <c r="Q115" s="231"/>
    </row>
    <row r="116" spans="1:27" ht="13.5" thickTop="1" x14ac:dyDescent="0.3">
      <c r="P116" s="239"/>
      <c r="Q116" s="239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x14ac:dyDescent="0.3">
      <c r="P117" s="239"/>
      <c r="Q117" s="239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x14ac:dyDescent="0.3">
      <c r="P118" s="239"/>
      <c r="Q118" s="239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x14ac:dyDescent="0.3">
      <c r="A119" s="1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29"/>
      <c r="P119" s="239"/>
      <c r="Q119" s="239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x14ac:dyDescent="0.3">
      <c r="A120" s="1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29"/>
      <c r="P120" s="239"/>
      <c r="Q120" s="239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x14ac:dyDescent="0.3">
      <c r="P121" s="239"/>
      <c r="Q121" s="239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x14ac:dyDescent="0.3">
      <c r="A122" s="1"/>
      <c r="B122" s="144"/>
      <c r="C122" s="144"/>
      <c r="D122" s="144"/>
      <c r="E122" s="19"/>
      <c r="F122" s="19"/>
      <c r="G122" s="19"/>
      <c r="H122" s="19"/>
      <c r="I122" s="19"/>
      <c r="J122" s="19"/>
      <c r="K122" s="19"/>
      <c r="L122" s="19"/>
      <c r="M122" s="19"/>
      <c r="N122" s="29"/>
      <c r="P122" s="239"/>
      <c r="Q122" s="239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x14ac:dyDescent="0.3">
      <c r="A123" s="1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29"/>
      <c r="P123" s="239"/>
      <c r="Q123" s="239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x14ac:dyDescent="0.3">
      <c r="P124" s="239"/>
      <c r="Q124" s="239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x14ac:dyDescent="0.3">
      <c r="P125" s="239"/>
      <c r="Q125" s="239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x14ac:dyDescent="0.3">
      <c r="P126" s="239"/>
      <c r="Q126" s="239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x14ac:dyDescent="0.3">
      <c r="P127" s="239"/>
      <c r="Q127" s="239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x14ac:dyDescent="0.3">
      <c r="P128" s="239"/>
      <c r="Q128" s="239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6:27" x14ac:dyDescent="0.3">
      <c r="P129" s="239"/>
      <c r="Q129" s="239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6:27" x14ac:dyDescent="0.3"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6:27" x14ac:dyDescent="0.3"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6:27" x14ac:dyDescent="0.3"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6:27" x14ac:dyDescent="0.3"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6:27" x14ac:dyDescent="0.3"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6:27" x14ac:dyDescent="0.3"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6:27" x14ac:dyDescent="0.3"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6:27" x14ac:dyDescent="0.3"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6:27" x14ac:dyDescent="0.3"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6:27" x14ac:dyDescent="0.3"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6:27" x14ac:dyDescent="0.3"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6:27" x14ac:dyDescent="0.3"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6:27" x14ac:dyDescent="0.3"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6:27" x14ac:dyDescent="0.3"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</sheetData>
  <mergeCells count="4">
    <mergeCell ref="B6:N6"/>
    <mergeCell ref="B21:N21"/>
    <mergeCell ref="B74:N74"/>
    <mergeCell ref="B51:N51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FFFF00"/>
  </sheetPr>
  <dimension ref="A1:AB167"/>
  <sheetViews>
    <sheetView zoomScale="55" zoomScaleNormal="55" workbookViewId="0">
      <selection activeCell="B25" sqref="B25"/>
    </sheetView>
  </sheetViews>
  <sheetFormatPr defaultColWidth="8.54296875" defaultRowHeight="13" x14ac:dyDescent="0.3"/>
  <cols>
    <col min="1" max="1" width="43.453125" style="2" customWidth="1"/>
    <col min="2" max="13" width="13.54296875" style="2" customWidth="1"/>
    <col min="14" max="14" width="14.453125" style="2" customWidth="1"/>
    <col min="15" max="15" width="26.26953125" style="2" customWidth="1"/>
    <col min="16" max="16" width="12.453125" style="2" bestFit="1" customWidth="1"/>
    <col min="17" max="17" width="13.54296875" style="2" bestFit="1" customWidth="1"/>
    <col min="18" max="18" width="11.453125" style="2" bestFit="1" customWidth="1"/>
    <col min="19" max="27" width="11" style="2" bestFit="1" customWidth="1"/>
    <col min="28" max="28" width="12" style="2" bestFit="1" customWidth="1"/>
    <col min="29" max="16384" width="8.54296875" style="2"/>
  </cols>
  <sheetData>
    <row r="1" spans="1:28" ht="18.5" x14ac:dyDescent="0.45">
      <c r="A1" s="26" t="s">
        <v>87</v>
      </c>
      <c r="E1" s="283" t="s">
        <v>261</v>
      </c>
      <c r="F1" s="286"/>
      <c r="G1" s="286"/>
      <c r="H1" s="286"/>
      <c r="I1" s="286"/>
      <c r="J1" s="286"/>
    </row>
    <row r="2" spans="1:28" ht="21" x14ac:dyDescent="0.5">
      <c r="A2" s="27" t="s">
        <v>93</v>
      </c>
    </row>
    <row r="3" spans="1:28" ht="15.5" x14ac:dyDescent="0.35">
      <c r="A3" s="28" t="s">
        <v>255</v>
      </c>
    </row>
    <row r="6" spans="1:28" x14ac:dyDescent="0.3">
      <c r="B6" s="266" t="s">
        <v>264</v>
      </c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8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</row>
    <row r="7" spans="1:28" ht="13.5" thickBot="1" x14ac:dyDescent="0.35">
      <c r="A7" s="3" t="s">
        <v>11</v>
      </c>
      <c r="B7" s="32" t="s">
        <v>99</v>
      </c>
      <c r="C7" s="32" t="s">
        <v>100</v>
      </c>
      <c r="D7" s="32" t="s">
        <v>101</v>
      </c>
      <c r="E7" s="32" t="s">
        <v>102</v>
      </c>
      <c r="F7" s="32" t="s">
        <v>103</v>
      </c>
      <c r="G7" s="32" t="s">
        <v>104</v>
      </c>
      <c r="H7" s="32" t="s">
        <v>105</v>
      </c>
      <c r="I7" s="32" t="s">
        <v>106</v>
      </c>
      <c r="J7" s="32" t="s">
        <v>107</v>
      </c>
      <c r="K7" s="32" t="s">
        <v>108</v>
      </c>
      <c r="L7" s="32" t="s">
        <v>109</v>
      </c>
      <c r="M7" s="32" t="s">
        <v>110</v>
      </c>
      <c r="N7" s="33" t="s">
        <v>12</v>
      </c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</row>
    <row r="8" spans="1:28" ht="14" thickTop="1" thickBot="1" x14ac:dyDescent="0.35">
      <c r="A8" s="2" t="s">
        <v>7</v>
      </c>
      <c r="B8" s="285" t="s">
        <v>263</v>
      </c>
      <c r="C8" s="285" t="s">
        <v>263</v>
      </c>
      <c r="D8" s="285" t="s">
        <v>263</v>
      </c>
      <c r="E8" s="285" t="s">
        <v>263</v>
      </c>
      <c r="F8" s="285" t="s">
        <v>263</v>
      </c>
      <c r="G8" s="285" t="s">
        <v>263</v>
      </c>
      <c r="H8" s="285" t="s">
        <v>263</v>
      </c>
      <c r="I8" s="285" t="s">
        <v>263</v>
      </c>
      <c r="J8" s="285" t="s">
        <v>263</v>
      </c>
      <c r="K8" s="285" t="s">
        <v>263</v>
      </c>
      <c r="L8" s="285" t="s">
        <v>263</v>
      </c>
      <c r="M8" s="285" t="s">
        <v>263</v>
      </c>
      <c r="N8" s="285" t="s">
        <v>263</v>
      </c>
      <c r="O8" s="10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43"/>
    </row>
    <row r="9" spans="1:28" ht="14" thickTop="1" thickBot="1" x14ac:dyDescent="0.35">
      <c r="A9" s="43" t="s">
        <v>194</v>
      </c>
      <c r="B9" s="285" t="s">
        <v>263</v>
      </c>
      <c r="C9" s="285" t="s">
        <v>263</v>
      </c>
      <c r="D9" s="285" t="s">
        <v>263</v>
      </c>
      <c r="E9" s="285" t="s">
        <v>263</v>
      </c>
      <c r="F9" s="285" t="s">
        <v>263</v>
      </c>
      <c r="G9" s="285" t="s">
        <v>263</v>
      </c>
      <c r="H9" s="285" t="s">
        <v>263</v>
      </c>
      <c r="I9" s="285" t="s">
        <v>263</v>
      </c>
      <c r="J9" s="285" t="s">
        <v>263</v>
      </c>
      <c r="K9" s="285" t="s">
        <v>263</v>
      </c>
      <c r="L9" s="285" t="s">
        <v>263</v>
      </c>
      <c r="M9" s="285" t="s">
        <v>263</v>
      </c>
      <c r="N9" s="285" t="s">
        <v>263</v>
      </c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</row>
    <row r="10" spans="1:28" ht="14" thickTop="1" thickBot="1" x14ac:dyDescent="0.35">
      <c r="A10" s="2" t="s">
        <v>8</v>
      </c>
      <c r="B10" s="285" t="s">
        <v>263</v>
      </c>
      <c r="C10" s="285" t="s">
        <v>263</v>
      </c>
      <c r="D10" s="285" t="s">
        <v>263</v>
      </c>
      <c r="E10" s="285" t="s">
        <v>263</v>
      </c>
      <c r="F10" s="285" t="s">
        <v>263</v>
      </c>
      <c r="G10" s="285" t="s">
        <v>263</v>
      </c>
      <c r="H10" s="285" t="s">
        <v>263</v>
      </c>
      <c r="I10" s="285" t="s">
        <v>263</v>
      </c>
      <c r="J10" s="285" t="s">
        <v>263</v>
      </c>
      <c r="K10" s="285" t="s">
        <v>263</v>
      </c>
      <c r="L10" s="285" t="s">
        <v>263</v>
      </c>
      <c r="M10" s="285" t="s">
        <v>263</v>
      </c>
      <c r="N10" s="285" t="s">
        <v>263</v>
      </c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</row>
    <row r="11" spans="1:28" ht="14" thickTop="1" thickBot="1" x14ac:dyDescent="0.35">
      <c r="A11" s="2" t="s">
        <v>32</v>
      </c>
      <c r="B11" s="285" t="s">
        <v>263</v>
      </c>
      <c r="C11" s="285" t="s">
        <v>263</v>
      </c>
      <c r="D11" s="285" t="s">
        <v>263</v>
      </c>
      <c r="E11" s="285" t="s">
        <v>263</v>
      </c>
      <c r="F11" s="285" t="s">
        <v>263</v>
      </c>
      <c r="G11" s="285" t="s">
        <v>263</v>
      </c>
      <c r="H11" s="285" t="s">
        <v>263</v>
      </c>
      <c r="I11" s="285" t="s">
        <v>263</v>
      </c>
      <c r="J11" s="285" t="s">
        <v>263</v>
      </c>
      <c r="K11" s="285" t="s">
        <v>263</v>
      </c>
      <c r="L11" s="285" t="s">
        <v>263</v>
      </c>
      <c r="M11" s="285" t="s">
        <v>263</v>
      </c>
      <c r="N11" s="285" t="s">
        <v>263</v>
      </c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</row>
    <row r="12" spans="1:28" ht="14" thickTop="1" thickBot="1" x14ac:dyDescent="0.35">
      <c r="A12" s="2" t="s">
        <v>9</v>
      </c>
      <c r="B12" s="285" t="s">
        <v>263</v>
      </c>
      <c r="C12" s="285" t="s">
        <v>263</v>
      </c>
      <c r="D12" s="285" t="s">
        <v>263</v>
      </c>
      <c r="E12" s="285" t="s">
        <v>263</v>
      </c>
      <c r="F12" s="285" t="s">
        <v>263</v>
      </c>
      <c r="G12" s="285" t="s">
        <v>263</v>
      </c>
      <c r="H12" s="285" t="s">
        <v>263</v>
      </c>
      <c r="I12" s="285" t="s">
        <v>263</v>
      </c>
      <c r="J12" s="285" t="s">
        <v>263</v>
      </c>
      <c r="K12" s="285" t="s">
        <v>263</v>
      </c>
      <c r="L12" s="285" t="s">
        <v>263</v>
      </c>
      <c r="M12" s="285" t="s">
        <v>263</v>
      </c>
      <c r="N12" s="285" t="s">
        <v>263</v>
      </c>
    </row>
    <row r="13" spans="1:28" ht="14" thickTop="1" thickBot="1" x14ac:dyDescent="0.35">
      <c r="A13" s="2" t="s">
        <v>33</v>
      </c>
      <c r="B13" s="285" t="s">
        <v>263</v>
      </c>
      <c r="C13" s="285" t="s">
        <v>263</v>
      </c>
      <c r="D13" s="285" t="s">
        <v>263</v>
      </c>
      <c r="E13" s="285" t="s">
        <v>263</v>
      </c>
      <c r="F13" s="285" t="s">
        <v>263</v>
      </c>
      <c r="G13" s="285" t="s">
        <v>263</v>
      </c>
      <c r="H13" s="285" t="s">
        <v>263</v>
      </c>
      <c r="I13" s="285" t="s">
        <v>263</v>
      </c>
      <c r="J13" s="285" t="s">
        <v>263</v>
      </c>
      <c r="K13" s="285" t="s">
        <v>263</v>
      </c>
      <c r="L13" s="285" t="s">
        <v>263</v>
      </c>
      <c r="M13" s="285" t="s">
        <v>263</v>
      </c>
      <c r="N13" s="285" t="s">
        <v>263</v>
      </c>
    </row>
    <row r="14" spans="1:28" ht="15.5" thickTop="1" thickBot="1" x14ac:dyDescent="0.4">
      <c r="A14" s="2" t="s">
        <v>34</v>
      </c>
      <c r="B14" s="285" t="s">
        <v>263</v>
      </c>
      <c r="C14" s="285" t="s">
        <v>263</v>
      </c>
      <c r="D14" s="285" t="s">
        <v>263</v>
      </c>
      <c r="E14" s="285" t="s">
        <v>263</v>
      </c>
      <c r="F14" s="285" t="s">
        <v>263</v>
      </c>
      <c r="G14" s="285" t="s">
        <v>263</v>
      </c>
      <c r="H14" s="285" t="s">
        <v>263</v>
      </c>
      <c r="I14" s="285" t="s">
        <v>263</v>
      </c>
      <c r="J14" s="285" t="s">
        <v>263</v>
      </c>
      <c r="K14" s="285" t="s">
        <v>263</v>
      </c>
      <c r="L14" s="285" t="s">
        <v>263</v>
      </c>
      <c r="M14" s="285" t="s">
        <v>263</v>
      </c>
      <c r="N14" s="285" t="s">
        <v>263</v>
      </c>
      <c r="P14" s="211"/>
      <c r="Q14" s="146"/>
      <c r="R14" s="210"/>
      <c r="S14" s="208"/>
    </row>
    <row r="15" spans="1:28" ht="14" thickTop="1" thickBot="1" x14ac:dyDescent="0.35">
      <c r="A15" s="2" t="s">
        <v>35</v>
      </c>
      <c r="B15" s="285" t="s">
        <v>263</v>
      </c>
      <c r="C15" s="285" t="s">
        <v>263</v>
      </c>
      <c r="D15" s="285" t="s">
        <v>263</v>
      </c>
      <c r="E15" s="285" t="s">
        <v>263</v>
      </c>
      <c r="F15" s="285" t="s">
        <v>263</v>
      </c>
      <c r="G15" s="285" t="s">
        <v>263</v>
      </c>
      <c r="H15" s="285" t="s">
        <v>263</v>
      </c>
      <c r="I15" s="285" t="s">
        <v>263</v>
      </c>
      <c r="J15" s="285" t="s">
        <v>263</v>
      </c>
      <c r="K15" s="285" t="s">
        <v>263</v>
      </c>
      <c r="L15" s="285" t="s">
        <v>263</v>
      </c>
      <c r="M15" s="285" t="s">
        <v>263</v>
      </c>
      <c r="N15" s="285" t="s">
        <v>263</v>
      </c>
    </row>
    <row r="16" spans="1:28" ht="14" thickTop="1" thickBot="1" x14ac:dyDescent="0.35">
      <c r="A16" s="2" t="s">
        <v>36</v>
      </c>
      <c r="B16" s="285" t="s">
        <v>263</v>
      </c>
      <c r="C16" s="285" t="s">
        <v>263</v>
      </c>
      <c r="D16" s="285" t="s">
        <v>263</v>
      </c>
      <c r="E16" s="285" t="s">
        <v>263</v>
      </c>
      <c r="F16" s="285" t="s">
        <v>263</v>
      </c>
      <c r="G16" s="285" t="s">
        <v>263</v>
      </c>
      <c r="H16" s="285" t="s">
        <v>263</v>
      </c>
      <c r="I16" s="285" t="s">
        <v>263</v>
      </c>
      <c r="J16" s="285" t="s">
        <v>263</v>
      </c>
      <c r="K16" s="285" t="s">
        <v>263</v>
      </c>
      <c r="L16" s="285" t="s">
        <v>263</v>
      </c>
      <c r="M16" s="285" t="s">
        <v>263</v>
      </c>
      <c r="N16" s="285" t="s">
        <v>263</v>
      </c>
    </row>
    <row r="17" spans="1:19" ht="14" thickTop="1" thickBot="1" x14ac:dyDescent="0.35">
      <c r="A17" s="2" t="s">
        <v>37</v>
      </c>
      <c r="B17" s="285" t="s">
        <v>263</v>
      </c>
      <c r="C17" s="285" t="s">
        <v>263</v>
      </c>
      <c r="D17" s="285" t="s">
        <v>263</v>
      </c>
      <c r="E17" s="285" t="s">
        <v>263</v>
      </c>
      <c r="F17" s="285" t="s">
        <v>263</v>
      </c>
      <c r="G17" s="285" t="s">
        <v>263</v>
      </c>
      <c r="H17" s="285" t="s">
        <v>263</v>
      </c>
      <c r="I17" s="285" t="s">
        <v>263</v>
      </c>
      <c r="J17" s="285" t="s">
        <v>263</v>
      </c>
      <c r="K17" s="285" t="s">
        <v>263</v>
      </c>
      <c r="L17" s="285" t="s">
        <v>263</v>
      </c>
      <c r="M17" s="285" t="s">
        <v>263</v>
      </c>
      <c r="N17" s="285" t="s">
        <v>263</v>
      </c>
    </row>
    <row r="18" spans="1:19" ht="14" thickTop="1" thickBot="1" x14ac:dyDescent="0.35">
      <c r="A18" s="2" t="s">
        <v>126</v>
      </c>
      <c r="B18" s="285" t="s">
        <v>263</v>
      </c>
      <c r="C18" s="285" t="s">
        <v>263</v>
      </c>
      <c r="D18" s="285" t="s">
        <v>263</v>
      </c>
      <c r="E18" s="285" t="s">
        <v>263</v>
      </c>
      <c r="F18" s="285" t="s">
        <v>263</v>
      </c>
      <c r="G18" s="285" t="s">
        <v>263</v>
      </c>
      <c r="H18" s="285" t="s">
        <v>263</v>
      </c>
      <c r="I18" s="285" t="s">
        <v>263</v>
      </c>
      <c r="J18" s="285" t="s">
        <v>263</v>
      </c>
      <c r="K18" s="285" t="s">
        <v>263</v>
      </c>
      <c r="L18" s="285" t="s">
        <v>263</v>
      </c>
      <c r="M18" s="285" t="s">
        <v>263</v>
      </c>
      <c r="N18" s="285" t="s">
        <v>263</v>
      </c>
    </row>
    <row r="19" spans="1:19" ht="14" thickTop="1" thickBot="1" x14ac:dyDescent="0.35">
      <c r="A19" s="43" t="s">
        <v>125</v>
      </c>
      <c r="B19" s="285" t="s">
        <v>263</v>
      </c>
      <c r="C19" s="285" t="s">
        <v>263</v>
      </c>
      <c r="D19" s="285" t="s">
        <v>263</v>
      </c>
      <c r="E19" s="285" t="s">
        <v>263</v>
      </c>
      <c r="F19" s="285" t="s">
        <v>263</v>
      </c>
      <c r="G19" s="285" t="s">
        <v>263</v>
      </c>
      <c r="H19" s="285" t="s">
        <v>263</v>
      </c>
      <c r="I19" s="285" t="s">
        <v>263</v>
      </c>
      <c r="J19" s="285" t="s">
        <v>263</v>
      </c>
      <c r="K19" s="285" t="s">
        <v>263</v>
      </c>
      <c r="L19" s="285" t="s">
        <v>263</v>
      </c>
      <c r="M19" s="285" t="s">
        <v>263</v>
      </c>
      <c r="N19" s="285" t="s">
        <v>263</v>
      </c>
    </row>
    <row r="20" spans="1:19" ht="15.5" thickTop="1" thickBot="1" x14ac:dyDescent="0.4">
      <c r="A20" s="43" t="s">
        <v>135</v>
      </c>
      <c r="B20" s="285" t="s">
        <v>263</v>
      </c>
      <c r="C20" s="285" t="s">
        <v>263</v>
      </c>
      <c r="D20" s="285" t="s">
        <v>263</v>
      </c>
      <c r="E20" s="285" t="s">
        <v>263</v>
      </c>
      <c r="F20" s="285" t="s">
        <v>263</v>
      </c>
      <c r="G20" s="285" t="s">
        <v>263</v>
      </c>
      <c r="H20" s="285" t="s">
        <v>263</v>
      </c>
      <c r="I20" s="285" t="s">
        <v>263</v>
      </c>
      <c r="J20" s="285" t="s">
        <v>263</v>
      </c>
      <c r="K20" s="285" t="s">
        <v>263</v>
      </c>
      <c r="L20" s="285" t="s">
        <v>263</v>
      </c>
      <c r="M20" s="285" t="s">
        <v>263</v>
      </c>
      <c r="N20" s="285" t="s">
        <v>263</v>
      </c>
      <c r="P20" s="211"/>
      <c r="Q20" s="146"/>
      <c r="R20" s="210"/>
      <c r="S20" s="208"/>
    </row>
    <row r="21" spans="1:19" ht="14" thickTop="1" thickBot="1" x14ac:dyDescent="0.35">
      <c r="A21" s="43" t="s">
        <v>136</v>
      </c>
      <c r="B21" s="285" t="s">
        <v>263</v>
      </c>
      <c r="C21" s="285" t="s">
        <v>263</v>
      </c>
      <c r="D21" s="285" t="s">
        <v>263</v>
      </c>
      <c r="E21" s="285" t="s">
        <v>263</v>
      </c>
      <c r="F21" s="285" t="s">
        <v>263</v>
      </c>
      <c r="G21" s="285" t="s">
        <v>263</v>
      </c>
      <c r="H21" s="285" t="s">
        <v>263</v>
      </c>
      <c r="I21" s="285" t="s">
        <v>263</v>
      </c>
      <c r="J21" s="285" t="s">
        <v>263</v>
      </c>
      <c r="K21" s="285" t="s">
        <v>263</v>
      </c>
      <c r="L21" s="285" t="s">
        <v>263</v>
      </c>
      <c r="M21" s="285" t="s">
        <v>263</v>
      </c>
      <c r="N21" s="285" t="s">
        <v>263</v>
      </c>
    </row>
    <row r="22" spans="1:19" ht="14" thickTop="1" thickBot="1" x14ac:dyDescent="0.35">
      <c r="A22" s="43" t="s">
        <v>197</v>
      </c>
      <c r="B22" s="285" t="s">
        <v>263</v>
      </c>
      <c r="C22" s="285" t="s">
        <v>263</v>
      </c>
      <c r="D22" s="285" t="s">
        <v>263</v>
      </c>
      <c r="E22" s="285" t="s">
        <v>263</v>
      </c>
      <c r="F22" s="285" t="s">
        <v>263</v>
      </c>
      <c r="G22" s="285" t="s">
        <v>263</v>
      </c>
      <c r="H22" s="285" t="s">
        <v>263</v>
      </c>
      <c r="I22" s="285" t="s">
        <v>263</v>
      </c>
      <c r="J22" s="285" t="s">
        <v>263</v>
      </c>
      <c r="K22" s="285" t="s">
        <v>263</v>
      </c>
      <c r="L22" s="285" t="s">
        <v>263</v>
      </c>
      <c r="M22" s="285" t="s">
        <v>263</v>
      </c>
      <c r="N22" s="285" t="s">
        <v>263</v>
      </c>
    </row>
    <row r="23" spans="1:19" ht="15.5" thickTop="1" thickBot="1" x14ac:dyDescent="0.4">
      <c r="A23" s="43" t="s">
        <v>200</v>
      </c>
      <c r="B23" s="285" t="s">
        <v>263</v>
      </c>
      <c r="C23" s="285" t="s">
        <v>263</v>
      </c>
      <c r="D23" s="285" t="s">
        <v>263</v>
      </c>
      <c r="E23" s="285" t="s">
        <v>263</v>
      </c>
      <c r="F23" s="285" t="s">
        <v>263</v>
      </c>
      <c r="G23" s="285" t="s">
        <v>263</v>
      </c>
      <c r="H23" s="285" t="s">
        <v>263</v>
      </c>
      <c r="I23" s="285" t="s">
        <v>263</v>
      </c>
      <c r="J23" s="285" t="s">
        <v>263</v>
      </c>
      <c r="K23" s="285" t="s">
        <v>263</v>
      </c>
      <c r="L23" s="285" t="s">
        <v>263</v>
      </c>
      <c r="M23" s="285" t="s">
        <v>263</v>
      </c>
      <c r="N23" s="285" t="s">
        <v>263</v>
      </c>
      <c r="P23" s="211"/>
      <c r="Q23" s="146"/>
      <c r="R23" s="210"/>
      <c r="S23" s="208"/>
    </row>
    <row r="24" spans="1:19" ht="14" thickTop="1" thickBot="1" x14ac:dyDescent="0.35">
      <c r="A24" s="43" t="s">
        <v>213</v>
      </c>
      <c r="B24" s="285" t="s">
        <v>263</v>
      </c>
      <c r="C24" s="285" t="s">
        <v>263</v>
      </c>
      <c r="D24" s="285" t="s">
        <v>263</v>
      </c>
      <c r="E24" s="285" t="s">
        <v>263</v>
      </c>
      <c r="F24" s="285" t="s">
        <v>263</v>
      </c>
      <c r="G24" s="285" t="s">
        <v>263</v>
      </c>
      <c r="H24" s="285" t="s">
        <v>263</v>
      </c>
      <c r="I24" s="285" t="s">
        <v>263</v>
      </c>
      <c r="J24" s="285" t="s">
        <v>263</v>
      </c>
      <c r="K24" s="285" t="s">
        <v>263</v>
      </c>
      <c r="L24" s="285" t="s">
        <v>263</v>
      </c>
      <c r="M24" s="285" t="s">
        <v>263</v>
      </c>
      <c r="N24" s="285" t="s">
        <v>263</v>
      </c>
    </row>
    <row r="25" spans="1:19" ht="14" thickTop="1" thickBot="1" x14ac:dyDescent="0.35">
      <c r="A25" s="3" t="s">
        <v>12</v>
      </c>
      <c r="B25" s="285" t="s">
        <v>263</v>
      </c>
      <c r="C25" s="285" t="s">
        <v>263</v>
      </c>
      <c r="D25" s="285" t="s">
        <v>263</v>
      </c>
      <c r="E25" s="285" t="s">
        <v>263</v>
      </c>
      <c r="F25" s="285" t="s">
        <v>263</v>
      </c>
      <c r="G25" s="285" t="s">
        <v>263</v>
      </c>
      <c r="H25" s="285" t="s">
        <v>263</v>
      </c>
      <c r="I25" s="285" t="s">
        <v>263</v>
      </c>
      <c r="J25" s="285" t="s">
        <v>263</v>
      </c>
      <c r="K25" s="285" t="s">
        <v>263</v>
      </c>
      <c r="L25" s="285" t="s">
        <v>263</v>
      </c>
      <c r="M25" s="285" t="s">
        <v>263</v>
      </c>
      <c r="N25" s="285" t="s">
        <v>263</v>
      </c>
    </row>
    <row r="26" spans="1:19" ht="13.5" thickTop="1" x14ac:dyDescent="0.3"/>
    <row r="27" spans="1:19" x14ac:dyDescent="0.3">
      <c r="B27" s="266" t="s">
        <v>65</v>
      </c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N27" s="268"/>
    </row>
    <row r="28" spans="1:19" ht="13.5" thickBot="1" x14ac:dyDescent="0.35">
      <c r="A28" s="3" t="s">
        <v>11</v>
      </c>
      <c r="B28" s="32" t="s">
        <v>99</v>
      </c>
      <c r="C28" s="32" t="s">
        <v>100</v>
      </c>
      <c r="D28" s="32" t="s">
        <v>101</v>
      </c>
      <c r="E28" s="32" t="s">
        <v>102</v>
      </c>
      <c r="F28" s="32" t="s">
        <v>103</v>
      </c>
      <c r="G28" s="32" t="s">
        <v>104</v>
      </c>
      <c r="H28" s="32" t="s">
        <v>105</v>
      </c>
      <c r="I28" s="32" t="s">
        <v>106</v>
      </c>
      <c r="J28" s="32" t="s">
        <v>107</v>
      </c>
      <c r="K28" s="32" t="s">
        <v>108</v>
      </c>
      <c r="L28" s="32" t="s">
        <v>109</v>
      </c>
      <c r="M28" s="32" t="s">
        <v>110</v>
      </c>
      <c r="N28" s="33" t="s">
        <v>12</v>
      </c>
    </row>
    <row r="29" spans="1:19" ht="14" thickTop="1" thickBot="1" x14ac:dyDescent="0.35">
      <c r="A29" s="2" t="s">
        <v>7</v>
      </c>
      <c r="B29" s="285" t="s">
        <v>263</v>
      </c>
      <c r="C29" s="285" t="s">
        <v>263</v>
      </c>
      <c r="D29" s="285" t="s">
        <v>263</v>
      </c>
      <c r="E29" s="285" t="s">
        <v>263</v>
      </c>
      <c r="F29" s="285" t="s">
        <v>263</v>
      </c>
      <c r="G29" s="285" t="s">
        <v>263</v>
      </c>
      <c r="H29" s="285" t="s">
        <v>263</v>
      </c>
      <c r="I29" s="285" t="s">
        <v>263</v>
      </c>
      <c r="J29" s="285" t="s">
        <v>263</v>
      </c>
      <c r="K29" s="285" t="s">
        <v>263</v>
      </c>
      <c r="L29" s="285" t="s">
        <v>263</v>
      </c>
      <c r="M29" s="285" t="s">
        <v>263</v>
      </c>
      <c r="N29" s="285" t="s">
        <v>263</v>
      </c>
    </row>
    <row r="30" spans="1:19" ht="14" thickTop="1" thickBot="1" x14ac:dyDescent="0.35">
      <c r="A30" s="2" t="s">
        <v>214</v>
      </c>
      <c r="B30" s="285" t="s">
        <v>263</v>
      </c>
      <c r="C30" s="285" t="s">
        <v>263</v>
      </c>
      <c r="D30" s="285" t="s">
        <v>263</v>
      </c>
      <c r="E30" s="285" t="s">
        <v>263</v>
      </c>
      <c r="F30" s="285" t="s">
        <v>263</v>
      </c>
      <c r="G30" s="285" t="s">
        <v>263</v>
      </c>
      <c r="H30" s="285" t="s">
        <v>263</v>
      </c>
      <c r="I30" s="285" t="s">
        <v>263</v>
      </c>
      <c r="J30" s="285" t="s">
        <v>263</v>
      </c>
      <c r="K30" s="285" t="s">
        <v>263</v>
      </c>
      <c r="L30" s="285" t="s">
        <v>263</v>
      </c>
      <c r="M30" s="285" t="s">
        <v>263</v>
      </c>
      <c r="N30" s="285" t="s">
        <v>263</v>
      </c>
    </row>
    <row r="31" spans="1:19" ht="14" thickTop="1" thickBot="1" x14ac:dyDescent="0.35">
      <c r="A31" s="2" t="s">
        <v>8</v>
      </c>
      <c r="B31" s="285" t="s">
        <v>263</v>
      </c>
      <c r="C31" s="285" t="s">
        <v>263</v>
      </c>
      <c r="D31" s="285" t="s">
        <v>263</v>
      </c>
      <c r="E31" s="285" t="s">
        <v>263</v>
      </c>
      <c r="F31" s="285" t="s">
        <v>263</v>
      </c>
      <c r="G31" s="285" t="s">
        <v>263</v>
      </c>
      <c r="H31" s="285" t="s">
        <v>263</v>
      </c>
      <c r="I31" s="285" t="s">
        <v>263</v>
      </c>
      <c r="J31" s="285" t="s">
        <v>263</v>
      </c>
      <c r="K31" s="285" t="s">
        <v>263</v>
      </c>
      <c r="L31" s="285" t="s">
        <v>263</v>
      </c>
      <c r="M31" s="285" t="s">
        <v>263</v>
      </c>
      <c r="N31" s="285" t="s">
        <v>263</v>
      </c>
    </row>
    <row r="32" spans="1:19" ht="14" thickTop="1" thickBot="1" x14ac:dyDescent="0.35">
      <c r="A32" s="2" t="s">
        <v>32</v>
      </c>
      <c r="B32" s="285" t="s">
        <v>263</v>
      </c>
      <c r="C32" s="285" t="s">
        <v>263</v>
      </c>
      <c r="D32" s="285" t="s">
        <v>263</v>
      </c>
      <c r="E32" s="285" t="s">
        <v>263</v>
      </c>
      <c r="F32" s="285" t="s">
        <v>263</v>
      </c>
      <c r="G32" s="285" t="s">
        <v>263</v>
      </c>
      <c r="H32" s="285" t="s">
        <v>263</v>
      </c>
      <c r="I32" s="285" t="s">
        <v>263</v>
      </c>
      <c r="J32" s="285" t="s">
        <v>263</v>
      </c>
      <c r="K32" s="285" t="s">
        <v>263</v>
      </c>
      <c r="L32" s="285" t="s">
        <v>263</v>
      </c>
      <c r="M32" s="285" t="s">
        <v>263</v>
      </c>
      <c r="N32" s="285" t="s">
        <v>263</v>
      </c>
    </row>
    <row r="33" spans="1:18" ht="14" thickTop="1" thickBot="1" x14ac:dyDescent="0.35">
      <c r="A33" s="2" t="s">
        <v>9</v>
      </c>
      <c r="B33" s="285" t="s">
        <v>263</v>
      </c>
      <c r="C33" s="285" t="s">
        <v>263</v>
      </c>
      <c r="D33" s="285" t="s">
        <v>263</v>
      </c>
      <c r="E33" s="285" t="s">
        <v>263</v>
      </c>
      <c r="F33" s="285" t="s">
        <v>263</v>
      </c>
      <c r="G33" s="285" t="s">
        <v>263</v>
      </c>
      <c r="H33" s="285" t="s">
        <v>263</v>
      </c>
      <c r="I33" s="285" t="s">
        <v>263</v>
      </c>
      <c r="J33" s="285" t="s">
        <v>263</v>
      </c>
      <c r="K33" s="285" t="s">
        <v>263</v>
      </c>
      <c r="L33" s="285" t="s">
        <v>263</v>
      </c>
      <c r="M33" s="285" t="s">
        <v>263</v>
      </c>
      <c r="N33" s="285" t="s">
        <v>263</v>
      </c>
    </row>
    <row r="34" spans="1:18" ht="14" thickTop="1" thickBot="1" x14ac:dyDescent="0.35">
      <c r="A34" s="2" t="s">
        <v>33</v>
      </c>
      <c r="B34" s="285" t="s">
        <v>263</v>
      </c>
      <c r="C34" s="285" t="s">
        <v>263</v>
      </c>
      <c r="D34" s="285" t="s">
        <v>263</v>
      </c>
      <c r="E34" s="285" t="s">
        <v>263</v>
      </c>
      <c r="F34" s="285" t="s">
        <v>263</v>
      </c>
      <c r="G34" s="285" t="s">
        <v>263</v>
      </c>
      <c r="H34" s="285" t="s">
        <v>263</v>
      </c>
      <c r="I34" s="285" t="s">
        <v>263</v>
      </c>
      <c r="J34" s="285" t="s">
        <v>263</v>
      </c>
      <c r="K34" s="285" t="s">
        <v>263</v>
      </c>
      <c r="L34" s="285" t="s">
        <v>263</v>
      </c>
      <c r="M34" s="285" t="s">
        <v>263</v>
      </c>
      <c r="N34" s="285" t="s">
        <v>263</v>
      </c>
    </row>
    <row r="35" spans="1:18" ht="14" thickTop="1" thickBot="1" x14ac:dyDescent="0.35">
      <c r="A35" s="2" t="s">
        <v>34</v>
      </c>
      <c r="B35" s="285" t="s">
        <v>263</v>
      </c>
      <c r="C35" s="285" t="s">
        <v>263</v>
      </c>
      <c r="D35" s="285" t="s">
        <v>263</v>
      </c>
      <c r="E35" s="285" t="s">
        <v>263</v>
      </c>
      <c r="F35" s="285" t="s">
        <v>263</v>
      </c>
      <c r="G35" s="285" t="s">
        <v>263</v>
      </c>
      <c r="H35" s="285" t="s">
        <v>263</v>
      </c>
      <c r="I35" s="285" t="s">
        <v>263</v>
      </c>
      <c r="J35" s="285" t="s">
        <v>263</v>
      </c>
      <c r="K35" s="285" t="s">
        <v>263</v>
      </c>
      <c r="L35" s="285" t="s">
        <v>263</v>
      </c>
      <c r="M35" s="285" t="s">
        <v>263</v>
      </c>
      <c r="N35" s="285" t="s">
        <v>263</v>
      </c>
    </row>
    <row r="36" spans="1:18" ht="14" thickTop="1" thickBot="1" x14ac:dyDescent="0.35">
      <c r="A36" s="2" t="s">
        <v>35</v>
      </c>
      <c r="B36" s="285" t="s">
        <v>263</v>
      </c>
      <c r="C36" s="285" t="s">
        <v>263</v>
      </c>
      <c r="D36" s="285" t="s">
        <v>263</v>
      </c>
      <c r="E36" s="285" t="s">
        <v>263</v>
      </c>
      <c r="F36" s="285" t="s">
        <v>263</v>
      </c>
      <c r="G36" s="285" t="s">
        <v>263</v>
      </c>
      <c r="H36" s="285" t="s">
        <v>263</v>
      </c>
      <c r="I36" s="285" t="s">
        <v>263</v>
      </c>
      <c r="J36" s="285" t="s">
        <v>263</v>
      </c>
      <c r="K36" s="285" t="s">
        <v>263</v>
      </c>
      <c r="L36" s="285" t="s">
        <v>263</v>
      </c>
      <c r="M36" s="285" t="s">
        <v>263</v>
      </c>
      <c r="N36" s="285" t="s">
        <v>263</v>
      </c>
    </row>
    <row r="37" spans="1:18" ht="14" thickTop="1" thickBot="1" x14ac:dyDescent="0.35">
      <c r="A37" s="2" t="s">
        <v>36</v>
      </c>
      <c r="B37" s="285" t="s">
        <v>263</v>
      </c>
      <c r="C37" s="285" t="s">
        <v>263</v>
      </c>
      <c r="D37" s="285" t="s">
        <v>263</v>
      </c>
      <c r="E37" s="285" t="s">
        <v>263</v>
      </c>
      <c r="F37" s="285" t="s">
        <v>263</v>
      </c>
      <c r="G37" s="285" t="s">
        <v>263</v>
      </c>
      <c r="H37" s="285" t="s">
        <v>263</v>
      </c>
      <c r="I37" s="285" t="s">
        <v>263</v>
      </c>
      <c r="J37" s="285" t="s">
        <v>263</v>
      </c>
      <c r="K37" s="285" t="s">
        <v>263</v>
      </c>
      <c r="L37" s="285" t="s">
        <v>263</v>
      </c>
      <c r="M37" s="285" t="s">
        <v>263</v>
      </c>
      <c r="N37" s="285" t="s">
        <v>263</v>
      </c>
      <c r="P37" s="201"/>
    </row>
    <row r="38" spans="1:18" ht="14" thickTop="1" thickBot="1" x14ac:dyDescent="0.35">
      <c r="A38" s="2" t="s">
        <v>37</v>
      </c>
      <c r="B38" s="285" t="s">
        <v>263</v>
      </c>
      <c r="C38" s="285" t="s">
        <v>263</v>
      </c>
      <c r="D38" s="285" t="s">
        <v>263</v>
      </c>
      <c r="E38" s="285" t="s">
        <v>263</v>
      </c>
      <c r="F38" s="285" t="s">
        <v>263</v>
      </c>
      <c r="G38" s="285" t="s">
        <v>263</v>
      </c>
      <c r="H38" s="285" t="s">
        <v>263</v>
      </c>
      <c r="I38" s="285" t="s">
        <v>263</v>
      </c>
      <c r="J38" s="285" t="s">
        <v>263</v>
      </c>
      <c r="K38" s="285" t="s">
        <v>263</v>
      </c>
      <c r="L38" s="285" t="s">
        <v>263</v>
      </c>
      <c r="M38" s="285" t="s">
        <v>263</v>
      </c>
      <c r="N38" s="285" t="s">
        <v>263</v>
      </c>
    </row>
    <row r="39" spans="1:18" ht="14" thickTop="1" thickBot="1" x14ac:dyDescent="0.35">
      <c r="A39" s="2" t="s">
        <v>126</v>
      </c>
      <c r="B39" s="285" t="s">
        <v>263</v>
      </c>
      <c r="C39" s="285" t="s">
        <v>263</v>
      </c>
      <c r="D39" s="285" t="s">
        <v>263</v>
      </c>
      <c r="E39" s="285" t="s">
        <v>263</v>
      </c>
      <c r="F39" s="285" t="s">
        <v>263</v>
      </c>
      <c r="G39" s="285" t="s">
        <v>263</v>
      </c>
      <c r="H39" s="285" t="s">
        <v>263</v>
      </c>
      <c r="I39" s="285" t="s">
        <v>263</v>
      </c>
      <c r="J39" s="285" t="s">
        <v>263</v>
      </c>
      <c r="K39" s="285" t="s">
        <v>263</v>
      </c>
      <c r="L39" s="285" t="s">
        <v>263</v>
      </c>
      <c r="M39" s="285" t="s">
        <v>263</v>
      </c>
      <c r="N39" s="285" t="s">
        <v>263</v>
      </c>
    </row>
    <row r="40" spans="1:18" ht="14" thickTop="1" thickBot="1" x14ac:dyDescent="0.35">
      <c r="A40" s="2" t="s">
        <v>125</v>
      </c>
      <c r="B40" s="285" t="s">
        <v>263</v>
      </c>
      <c r="C40" s="285" t="s">
        <v>263</v>
      </c>
      <c r="D40" s="285" t="s">
        <v>263</v>
      </c>
      <c r="E40" s="285" t="s">
        <v>263</v>
      </c>
      <c r="F40" s="285" t="s">
        <v>263</v>
      </c>
      <c r="G40" s="285" t="s">
        <v>263</v>
      </c>
      <c r="H40" s="285" t="s">
        <v>263</v>
      </c>
      <c r="I40" s="285" t="s">
        <v>263</v>
      </c>
      <c r="J40" s="285" t="s">
        <v>263</v>
      </c>
      <c r="K40" s="285" t="s">
        <v>263</v>
      </c>
      <c r="L40" s="285" t="s">
        <v>263</v>
      </c>
      <c r="M40" s="285" t="s">
        <v>263</v>
      </c>
      <c r="N40" s="285" t="s">
        <v>263</v>
      </c>
    </row>
    <row r="41" spans="1:18" ht="14" thickTop="1" thickBot="1" x14ac:dyDescent="0.35">
      <c r="A41" s="2" t="s">
        <v>135</v>
      </c>
      <c r="B41" s="285" t="s">
        <v>263</v>
      </c>
      <c r="C41" s="285" t="s">
        <v>263</v>
      </c>
      <c r="D41" s="285" t="s">
        <v>263</v>
      </c>
      <c r="E41" s="285" t="s">
        <v>263</v>
      </c>
      <c r="F41" s="285" t="s">
        <v>263</v>
      </c>
      <c r="G41" s="285" t="s">
        <v>263</v>
      </c>
      <c r="H41" s="285" t="s">
        <v>263</v>
      </c>
      <c r="I41" s="285" t="s">
        <v>263</v>
      </c>
      <c r="J41" s="285" t="s">
        <v>263</v>
      </c>
      <c r="K41" s="285" t="s">
        <v>263</v>
      </c>
      <c r="L41" s="285" t="s">
        <v>263</v>
      </c>
      <c r="M41" s="285" t="s">
        <v>263</v>
      </c>
      <c r="N41" s="285" t="s">
        <v>263</v>
      </c>
    </row>
    <row r="42" spans="1:18" ht="14" thickTop="1" thickBot="1" x14ac:dyDescent="0.35">
      <c r="A42" s="2" t="s">
        <v>136</v>
      </c>
      <c r="B42" s="285" t="s">
        <v>263</v>
      </c>
      <c r="C42" s="285" t="s">
        <v>263</v>
      </c>
      <c r="D42" s="285" t="s">
        <v>263</v>
      </c>
      <c r="E42" s="285" t="s">
        <v>263</v>
      </c>
      <c r="F42" s="285" t="s">
        <v>263</v>
      </c>
      <c r="G42" s="285" t="s">
        <v>263</v>
      </c>
      <c r="H42" s="285" t="s">
        <v>263</v>
      </c>
      <c r="I42" s="285" t="s">
        <v>263</v>
      </c>
      <c r="J42" s="285" t="s">
        <v>263</v>
      </c>
      <c r="K42" s="285" t="s">
        <v>263</v>
      </c>
      <c r="L42" s="285" t="s">
        <v>263</v>
      </c>
      <c r="M42" s="285" t="s">
        <v>263</v>
      </c>
      <c r="N42" s="285" t="s">
        <v>263</v>
      </c>
      <c r="O42" s="56"/>
    </row>
    <row r="43" spans="1:18" ht="14" thickTop="1" thickBot="1" x14ac:dyDescent="0.35">
      <c r="A43" s="2" t="s">
        <v>197</v>
      </c>
      <c r="B43" s="285" t="s">
        <v>263</v>
      </c>
      <c r="C43" s="285" t="s">
        <v>263</v>
      </c>
      <c r="D43" s="285" t="s">
        <v>263</v>
      </c>
      <c r="E43" s="285" t="s">
        <v>263</v>
      </c>
      <c r="F43" s="285" t="s">
        <v>263</v>
      </c>
      <c r="G43" s="285" t="s">
        <v>263</v>
      </c>
      <c r="H43" s="285" t="s">
        <v>263</v>
      </c>
      <c r="I43" s="285" t="s">
        <v>263</v>
      </c>
      <c r="J43" s="285" t="s">
        <v>263</v>
      </c>
      <c r="K43" s="285" t="s">
        <v>263</v>
      </c>
      <c r="L43" s="285" t="s">
        <v>263</v>
      </c>
      <c r="M43" s="285" t="s">
        <v>263</v>
      </c>
      <c r="N43" s="285" t="s">
        <v>263</v>
      </c>
      <c r="O43" s="56"/>
    </row>
    <row r="44" spans="1:18" ht="14" thickTop="1" thickBot="1" x14ac:dyDescent="0.35">
      <c r="A44" s="2" t="s">
        <v>215</v>
      </c>
      <c r="B44" s="285" t="s">
        <v>263</v>
      </c>
      <c r="C44" s="285" t="s">
        <v>263</v>
      </c>
      <c r="D44" s="285" t="s">
        <v>263</v>
      </c>
      <c r="E44" s="285" t="s">
        <v>263</v>
      </c>
      <c r="F44" s="285" t="s">
        <v>263</v>
      </c>
      <c r="G44" s="285" t="s">
        <v>263</v>
      </c>
      <c r="H44" s="285" t="s">
        <v>263</v>
      </c>
      <c r="I44" s="285" t="s">
        <v>263</v>
      </c>
      <c r="J44" s="285" t="s">
        <v>263</v>
      </c>
      <c r="K44" s="285" t="s">
        <v>263</v>
      </c>
      <c r="L44" s="285" t="s">
        <v>263</v>
      </c>
      <c r="M44" s="285" t="s">
        <v>263</v>
      </c>
      <c r="N44" s="285" t="s">
        <v>263</v>
      </c>
      <c r="O44" s="235"/>
      <c r="P44" s="231"/>
      <c r="Q44" s="231"/>
      <c r="R44" s="231"/>
    </row>
    <row r="45" spans="1:18" ht="14" thickTop="1" thickBot="1" x14ac:dyDescent="0.35">
      <c r="A45" s="2" t="s">
        <v>211</v>
      </c>
      <c r="B45" s="285" t="s">
        <v>263</v>
      </c>
      <c r="C45" s="285" t="s">
        <v>263</v>
      </c>
      <c r="D45" s="285" t="s">
        <v>263</v>
      </c>
      <c r="E45" s="285" t="s">
        <v>263</v>
      </c>
      <c r="F45" s="285" t="s">
        <v>263</v>
      </c>
      <c r="G45" s="285" t="s">
        <v>263</v>
      </c>
      <c r="H45" s="285" t="s">
        <v>263</v>
      </c>
      <c r="I45" s="285" t="s">
        <v>263</v>
      </c>
      <c r="J45" s="285" t="s">
        <v>263</v>
      </c>
      <c r="K45" s="285" t="s">
        <v>263</v>
      </c>
      <c r="L45" s="285" t="s">
        <v>263</v>
      </c>
      <c r="M45" s="285" t="s">
        <v>263</v>
      </c>
      <c r="N45" s="285" t="s">
        <v>263</v>
      </c>
      <c r="O45" s="231"/>
      <c r="P45" s="231"/>
      <c r="Q45" s="231"/>
      <c r="R45" s="231"/>
    </row>
    <row r="46" spans="1:18" ht="14" thickTop="1" thickBot="1" x14ac:dyDescent="0.35">
      <c r="A46" s="3" t="s">
        <v>12</v>
      </c>
      <c r="B46" s="285" t="s">
        <v>263</v>
      </c>
      <c r="C46" s="285" t="s">
        <v>263</v>
      </c>
      <c r="D46" s="285" t="s">
        <v>263</v>
      </c>
      <c r="E46" s="285" t="s">
        <v>263</v>
      </c>
      <c r="F46" s="285" t="s">
        <v>263</v>
      </c>
      <c r="G46" s="285" t="s">
        <v>263</v>
      </c>
      <c r="H46" s="285" t="s">
        <v>263</v>
      </c>
      <c r="I46" s="285" t="s">
        <v>263</v>
      </c>
      <c r="J46" s="285" t="s">
        <v>263</v>
      </c>
      <c r="K46" s="285" t="s">
        <v>263</v>
      </c>
      <c r="L46" s="285" t="s">
        <v>263</v>
      </c>
      <c r="M46" s="285" t="s">
        <v>263</v>
      </c>
      <c r="N46" s="285" t="s">
        <v>263</v>
      </c>
      <c r="O46" s="231"/>
      <c r="P46" s="235"/>
      <c r="Q46" s="231"/>
      <c r="R46" s="231"/>
    </row>
    <row r="47" spans="1:18" ht="13.5" thickTop="1" x14ac:dyDescent="0.3">
      <c r="O47" s="231"/>
      <c r="P47" s="231"/>
      <c r="Q47" s="231"/>
      <c r="R47" s="231"/>
    </row>
    <row r="48" spans="1:18" ht="13.5" thickBot="1" x14ac:dyDescent="0.35">
      <c r="A48" s="3" t="s">
        <v>124</v>
      </c>
      <c r="B48" s="32" t="s">
        <v>99</v>
      </c>
      <c r="C48" s="32" t="s">
        <v>100</v>
      </c>
      <c r="D48" s="32" t="s">
        <v>101</v>
      </c>
      <c r="E48" s="32" t="s">
        <v>102</v>
      </c>
      <c r="F48" s="32" t="s">
        <v>103</v>
      </c>
      <c r="G48" s="32" t="s">
        <v>104</v>
      </c>
      <c r="H48" s="32" t="s">
        <v>105</v>
      </c>
      <c r="I48" s="32" t="s">
        <v>106</v>
      </c>
      <c r="J48" s="32" t="s">
        <v>107</v>
      </c>
      <c r="K48" s="32" t="s">
        <v>108</v>
      </c>
      <c r="L48" s="32" t="s">
        <v>109</v>
      </c>
      <c r="M48" s="32" t="s">
        <v>110</v>
      </c>
      <c r="N48" s="33" t="s">
        <v>12</v>
      </c>
      <c r="O48" s="231"/>
      <c r="P48" s="231"/>
      <c r="Q48" s="231"/>
      <c r="R48" s="231"/>
    </row>
    <row r="49" spans="1:18" ht="14" thickTop="1" thickBot="1" x14ac:dyDescent="0.35">
      <c r="A49" s="2" t="s">
        <v>7</v>
      </c>
      <c r="B49" s="285" t="s">
        <v>263</v>
      </c>
      <c r="C49" s="285" t="s">
        <v>263</v>
      </c>
      <c r="D49" s="285" t="s">
        <v>263</v>
      </c>
      <c r="E49" s="285" t="s">
        <v>263</v>
      </c>
      <c r="F49" s="285" t="s">
        <v>263</v>
      </c>
      <c r="G49" s="285" t="s">
        <v>263</v>
      </c>
      <c r="H49" s="285" t="s">
        <v>263</v>
      </c>
      <c r="I49" s="285" t="s">
        <v>263</v>
      </c>
      <c r="J49" s="285" t="s">
        <v>263</v>
      </c>
      <c r="K49" s="285" t="s">
        <v>263</v>
      </c>
      <c r="L49" s="285" t="s">
        <v>263</v>
      </c>
      <c r="M49" s="285" t="s">
        <v>263</v>
      </c>
      <c r="N49" s="285" t="s">
        <v>263</v>
      </c>
      <c r="O49" s="231"/>
      <c r="P49" s="231"/>
      <c r="Q49" s="231"/>
      <c r="R49" s="231"/>
    </row>
    <row r="50" spans="1:18" ht="14" thickTop="1" thickBot="1" x14ac:dyDescent="0.35">
      <c r="A50" s="2" t="s">
        <v>194</v>
      </c>
      <c r="B50" s="285" t="s">
        <v>263</v>
      </c>
      <c r="C50" s="285" t="s">
        <v>263</v>
      </c>
      <c r="D50" s="285" t="s">
        <v>263</v>
      </c>
      <c r="E50" s="285" t="s">
        <v>263</v>
      </c>
      <c r="F50" s="285" t="s">
        <v>263</v>
      </c>
      <c r="G50" s="285" t="s">
        <v>263</v>
      </c>
      <c r="H50" s="285" t="s">
        <v>263</v>
      </c>
      <c r="I50" s="285" t="s">
        <v>263</v>
      </c>
      <c r="J50" s="285" t="s">
        <v>263</v>
      </c>
      <c r="K50" s="285" t="s">
        <v>263</v>
      </c>
      <c r="L50" s="285" t="s">
        <v>263</v>
      </c>
      <c r="M50" s="285" t="s">
        <v>263</v>
      </c>
      <c r="N50" s="285" t="s">
        <v>263</v>
      </c>
      <c r="O50" s="231"/>
      <c r="P50" s="231"/>
      <c r="Q50" s="231"/>
      <c r="R50" s="231"/>
    </row>
    <row r="51" spans="1:18" ht="14" thickTop="1" thickBot="1" x14ac:dyDescent="0.35">
      <c r="A51" s="2" t="s">
        <v>8</v>
      </c>
      <c r="B51" s="285" t="s">
        <v>263</v>
      </c>
      <c r="C51" s="285" t="s">
        <v>263</v>
      </c>
      <c r="D51" s="285" t="s">
        <v>263</v>
      </c>
      <c r="E51" s="285" t="s">
        <v>263</v>
      </c>
      <c r="F51" s="285" t="s">
        <v>263</v>
      </c>
      <c r="G51" s="285" t="s">
        <v>263</v>
      </c>
      <c r="H51" s="285" t="s">
        <v>263</v>
      </c>
      <c r="I51" s="285" t="s">
        <v>263</v>
      </c>
      <c r="J51" s="285" t="s">
        <v>263</v>
      </c>
      <c r="K51" s="285" t="s">
        <v>263</v>
      </c>
      <c r="L51" s="285" t="s">
        <v>263</v>
      </c>
      <c r="M51" s="285" t="s">
        <v>263</v>
      </c>
      <c r="N51" s="285" t="s">
        <v>263</v>
      </c>
      <c r="O51" s="231"/>
      <c r="P51" s="231"/>
      <c r="Q51" s="231"/>
      <c r="R51" s="231"/>
    </row>
    <row r="52" spans="1:18" ht="14" thickTop="1" thickBot="1" x14ac:dyDescent="0.35">
      <c r="A52" s="2" t="s">
        <v>32</v>
      </c>
      <c r="B52" s="285" t="s">
        <v>263</v>
      </c>
      <c r="C52" s="285" t="s">
        <v>263</v>
      </c>
      <c r="D52" s="285" t="s">
        <v>263</v>
      </c>
      <c r="E52" s="285" t="s">
        <v>263</v>
      </c>
      <c r="F52" s="285" t="s">
        <v>263</v>
      </c>
      <c r="G52" s="285" t="s">
        <v>263</v>
      </c>
      <c r="H52" s="285" t="s">
        <v>263</v>
      </c>
      <c r="I52" s="285" t="s">
        <v>263</v>
      </c>
      <c r="J52" s="285" t="s">
        <v>263</v>
      </c>
      <c r="K52" s="285" t="s">
        <v>263</v>
      </c>
      <c r="L52" s="285" t="s">
        <v>263</v>
      </c>
      <c r="M52" s="285" t="s">
        <v>263</v>
      </c>
      <c r="N52" s="285" t="s">
        <v>263</v>
      </c>
      <c r="O52" s="231"/>
      <c r="P52" s="231"/>
      <c r="Q52" s="231"/>
      <c r="R52" s="231"/>
    </row>
    <row r="53" spans="1:18" ht="14" thickTop="1" thickBot="1" x14ac:dyDescent="0.35">
      <c r="A53" s="2" t="s">
        <v>9</v>
      </c>
      <c r="B53" s="285" t="s">
        <v>263</v>
      </c>
      <c r="C53" s="285" t="s">
        <v>263</v>
      </c>
      <c r="D53" s="285" t="s">
        <v>263</v>
      </c>
      <c r="E53" s="285" t="s">
        <v>263</v>
      </c>
      <c r="F53" s="285" t="s">
        <v>263</v>
      </c>
      <c r="G53" s="285" t="s">
        <v>263</v>
      </c>
      <c r="H53" s="285" t="s">
        <v>263</v>
      </c>
      <c r="I53" s="285" t="s">
        <v>263</v>
      </c>
      <c r="J53" s="285" t="s">
        <v>263</v>
      </c>
      <c r="K53" s="285" t="s">
        <v>263</v>
      </c>
      <c r="L53" s="285" t="s">
        <v>263</v>
      </c>
      <c r="M53" s="285" t="s">
        <v>263</v>
      </c>
      <c r="N53" s="285" t="s">
        <v>263</v>
      </c>
      <c r="O53" s="231"/>
      <c r="P53" s="231"/>
      <c r="Q53" s="231"/>
      <c r="R53" s="231"/>
    </row>
    <row r="54" spans="1:18" ht="14" thickTop="1" thickBot="1" x14ac:dyDescent="0.35">
      <c r="A54" s="2" t="s">
        <v>33</v>
      </c>
      <c r="B54" s="285" t="s">
        <v>263</v>
      </c>
      <c r="C54" s="285" t="s">
        <v>263</v>
      </c>
      <c r="D54" s="285" t="s">
        <v>263</v>
      </c>
      <c r="E54" s="285" t="s">
        <v>263</v>
      </c>
      <c r="F54" s="285" t="s">
        <v>263</v>
      </c>
      <c r="G54" s="285" t="s">
        <v>263</v>
      </c>
      <c r="H54" s="285" t="s">
        <v>263</v>
      </c>
      <c r="I54" s="285" t="s">
        <v>263</v>
      </c>
      <c r="J54" s="285" t="s">
        <v>263</v>
      </c>
      <c r="K54" s="285" t="s">
        <v>263</v>
      </c>
      <c r="L54" s="285" t="s">
        <v>263</v>
      </c>
      <c r="M54" s="285" t="s">
        <v>263</v>
      </c>
      <c r="N54" s="285" t="s">
        <v>263</v>
      </c>
      <c r="O54" s="231"/>
      <c r="P54" s="231"/>
      <c r="Q54" s="231"/>
      <c r="R54" s="231"/>
    </row>
    <row r="55" spans="1:18" ht="14" thickTop="1" thickBot="1" x14ac:dyDescent="0.35">
      <c r="A55" s="2" t="s">
        <v>34</v>
      </c>
      <c r="B55" s="285" t="s">
        <v>263</v>
      </c>
      <c r="C55" s="285" t="s">
        <v>263</v>
      </c>
      <c r="D55" s="285" t="s">
        <v>263</v>
      </c>
      <c r="E55" s="285" t="s">
        <v>263</v>
      </c>
      <c r="F55" s="285" t="s">
        <v>263</v>
      </c>
      <c r="G55" s="285" t="s">
        <v>263</v>
      </c>
      <c r="H55" s="285" t="s">
        <v>263</v>
      </c>
      <c r="I55" s="285" t="s">
        <v>263</v>
      </c>
      <c r="J55" s="285" t="s">
        <v>263</v>
      </c>
      <c r="K55" s="285" t="s">
        <v>263</v>
      </c>
      <c r="L55" s="285" t="s">
        <v>263</v>
      </c>
      <c r="M55" s="285" t="s">
        <v>263</v>
      </c>
      <c r="N55" s="285" t="s">
        <v>263</v>
      </c>
      <c r="O55" s="231"/>
      <c r="P55" s="231"/>
      <c r="Q55" s="231"/>
      <c r="R55" s="231"/>
    </row>
    <row r="56" spans="1:18" ht="14" thickTop="1" thickBot="1" x14ac:dyDescent="0.35">
      <c r="A56" s="2" t="s">
        <v>35</v>
      </c>
      <c r="B56" s="285" t="s">
        <v>263</v>
      </c>
      <c r="C56" s="285" t="s">
        <v>263</v>
      </c>
      <c r="D56" s="285" t="s">
        <v>263</v>
      </c>
      <c r="E56" s="285" t="s">
        <v>263</v>
      </c>
      <c r="F56" s="285" t="s">
        <v>263</v>
      </c>
      <c r="G56" s="285" t="s">
        <v>263</v>
      </c>
      <c r="H56" s="285" t="s">
        <v>263</v>
      </c>
      <c r="I56" s="285" t="s">
        <v>263</v>
      </c>
      <c r="J56" s="285" t="s">
        <v>263</v>
      </c>
      <c r="K56" s="285" t="s">
        <v>263</v>
      </c>
      <c r="L56" s="285" t="s">
        <v>263</v>
      </c>
      <c r="M56" s="285" t="s">
        <v>263</v>
      </c>
      <c r="N56" s="285" t="s">
        <v>263</v>
      </c>
      <c r="O56" s="231"/>
      <c r="P56" s="231"/>
      <c r="Q56" s="231"/>
      <c r="R56" s="231"/>
    </row>
    <row r="57" spans="1:18" ht="14" thickTop="1" thickBot="1" x14ac:dyDescent="0.35">
      <c r="A57" s="2" t="s">
        <v>36</v>
      </c>
      <c r="B57" s="285" t="s">
        <v>263</v>
      </c>
      <c r="C57" s="285" t="s">
        <v>263</v>
      </c>
      <c r="D57" s="285" t="s">
        <v>263</v>
      </c>
      <c r="E57" s="285" t="s">
        <v>263</v>
      </c>
      <c r="F57" s="285" t="s">
        <v>263</v>
      </c>
      <c r="G57" s="285" t="s">
        <v>263</v>
      </c>
      <c r="H57" s="285" t="s">
        <v>263</v>
      </c>
      <c r="I57" s="285" t="s">
        <v>263</v>
      </c>
      <c r="J57" s="285" t="s">
        <v>263</v>
      </c>
      <c r="K57" s="285" t="s">
        <v>263</v>
      </c>
      <c r="L57" s="285" t="s">
        <v>263</v>
      </c>
      <c r="M57" s="285" t="s">
        <v>263</v>
      </c>
      <c r="N57" s="285" t="s">
        <v>263</v>
      </c>
      <c r="O57" s="231"/>
      <c r="P57" s="231"/>
      <c r="Q57" s="231"/>
      <c r="R57" s="231"/>
    </row>
    <row r="58" spans="1:18" ht="14" thickTop="1" thickBot="1" x14ac:dyDescent="0.35">
      <c r="A58" s="2" t="s">
        <v>37</v>
      </c>
      <c r="B58" s="285" t="s">
        <v>263</v>
      </c>
      <c r="C58" s="285" t="s">
        <v>263</v>
      </c>
      <c r="D58" s="285" t="s">
        <v>263</v>
      </c>
      <c r="E58" s="285" t="s">
        <v>263</v>
      </c>
      <c r="F58" s="285" t="s">
        <v>263</v>
      </c>
      <c r="G58" s="285" t="s">
        <v>263</v>
      </c>
      <c r="H58" s="285" t="s">
        <v>263</v>
      </c>
      <c r="I58" s="285" t="s">
        <v>263</v>
      </c>
      <c r="J58" s="285" t="s">
        <v>263</v>
      </c>
      <c r="K58" s="285" t="s">
        <v>263</v>
      </c>
      <c r="L58" s="285" t="s">
        <v>263</v>
      </c>
      <c r="M58" s="285" t="s">
        <v>263</v>
      </c>
      <c r="N58" s="285" t="s">
        <v>263</v>
      </c>
      <c r="O58" s="231"/>
      <c r="P58" s="231"/>
      <c r="Q58" s="231"/>
      <c r="R58" s="231"/>
    </row>
    <row r="59" spans="1:18" ht="14" thickTop="1" thickBot="1" x14ac:dyDescent="0.35">
      <c r="A59" s="2" t="s">
        <v>126</v>
      </c>
      <c r="B59" s="285" t="s">
        <v>263</v>
      </c>
      <c r="C59" s="285" t="s">
        <v>263</v>
      </c>
      <c r="D59" s="285" t="s">
        <v>263</v>
      </c>
      <c r="E59" s="285" t="s">
        <v>263</v>
      </c>
      <c r="F59" s="285" t="s">
        <v>263</v>
      </c>
      <c r="G59" s="285" t="s">
        <v>263</v>
      </c>
      <c r="H59" s="285" t="s">
        <v>263</v>
      </c>
      <c r="I59" s="285" t="s">
        <v>263</v>
      </c>
      <c r="J59" s="285" t="s">
        <v>263</v>
      </c>
      <c r="K59" s="285" t="s">
        <v>263</v>
      </c>
      <c r="L59" s="285" t="s">
        <v>263</v>
      </c>
      <c r="M59" s="285" t="s">
        <v>263</v>
      </c>
      <c r="N59" s="285" t="s">
        <v>263</v>
      </c>
      <c r="O59" s="231"/>
      <c r="P59" s="231"/>
      <c r="Q59" s="231"/>
      <c r="R59" s="231"/>
    </row>
    <row r="60" spans="1:18" ht="14" thickTop="1" thickBot="1" x14ac:dyDescent="0.35">
      <c r="A60" s="2" t="s">
        <v>125</v>
      </c>
      <c r="B60" s="285" t="s">
        <v>263</v>
      </c>
      <c r="C60" s="285" t="s">
        <v>263</v>
      </c>
      <c r="D60" s="285" t="s">
        <v>263</v>
      </c>
      <c r="E60" s="285" t="s">
        <v>263</v>
      </c>
      <c r="F60" s="285" t="s">
        <v>263</v>
      </c>
      <c r="G60" s="285" t="s">
        <v>263</v>
      </c>
      <c r="H60" s="285" t="s">
        <v>263</v>
      </c>
      <c r="I60" s="285" t="s">
        <v>263</v>
      </c>
      <c r="J60" s="285" t="s">
        <v>263</v>
      </c>
      <c r="K60" s="285" t="s">
        <v>263</v>
      </c>
      <c r="L60" s="285" t="s">
        <v>263</v>
      </c>
      <c r="M60" s="285" t="s">
        <v>263</v>
      </c>
      <c r="N60" s="285" t="s">
        <v>263</v>
      </c>
      <c r="O60" s="231"/>
      <c r="P60" s="231"/>
      <c r="Q60" s="231"/>
      <c r="R60" s="231"/>
    </row>
    <row r="61" spans="1:18" ht="14" thickTop="1" thickBot="1" x14ac:dyDescent="0.35">
      <c r="A61" s="2" t="s">
        <v>135</v>
      </c>
      <c r="B61" s="285" t="s">
        <v>263</v>
      </c>
      <c r="C61" s="285" t="s">
        <v>263</v>
      </c>
      <c r="D61" s="285" t="s">
        <v>263</v>
      </c>
      <c r="E61" s="285" t="s">
        <v>263</v>
      </c>
      <c r="F61" s="285" t="s">
        <v>263</v>
      </c>
      <c r="G61" s="285" t="s">
        <v>263</v>
      </c>
      <c r="H61" s="285" t="s">
        <v>263</v>
      </c>
      <c r="I61" s="285" t="s">
        <v>263</v>
      </c>
      <c r="J61" s="285" t="s">
        <v>263</v>
      </c>
      <c r="K61" s="285" t="s">
        <v>263</v>
      </c>
      <c r="L61" s="285" t="s">
        <v>263</v>
      </c>
      <c r="M61" s="285" t="s">
        <v>263</v>
      </c>
      <c r="N61" s="285" t="s">
        <v>263</v>
      </c>
      <c r="O61" s="231"/>
      <c r="P61" s="231"/>
      <c r="Q61" s="231"/>
      <c r="R61" s="231"/>
    </row>
    <row r="62" spans="1:18" ht="14" thickTop="1" thickBot="1" x14ac:dyDescent="0.35">
      <c r="A62" s="43" t="s">
        <v>136</v>
      </c>
      <c r="B62" s="285" t="s">
        <v>263</v>
      </c>
      <c r="C62" s="285" t="s">
        <v>263</v>
      </c>
      <c r="D62" s="285" t="s">
        <v>263</v>
      </c>
      <c r="E62" s="285" t="s">
        <v>263</v>
      </c>
      <c r="F62" s="285" t="s">
        <v>263</v>
      </c>
      <c r="G62" s="285" t="s">
        <v>263</v>
      </c>
      <c r="H62" s="285" t="s">
        <v>263</v>
      </c>
      <c r="I62" s="285" t="s">
        <v>263</v>
      </c>
      <c r="J62" s="285" t="s">
        <v>263</v>
      </c>
      <c r="K62" s="285" t="s">
        <v>263</v>
      </c>
      <c r="L62" s="285" t="s">
        <v>263</v>
      </c>
      <c r="M62" s="285" t="s">
        <v>263</v>
      </c>
      <c r="N62" s="285" t="s">
        <v>263</v>
      </c>
      <c r="O62" s="231"/>
      <c r="P62" s="231"/>
      <c r="Q62" s="231"/>
      <c r="R62" s="231"/>
    </row>
    <row r="63" spans="1:18" ht="14" thickTop="1" thickBot="1" x14ac:dyDescent="0.35">
      <c r="A63" s="43" t="s">
        <v>197</v>
      </c>
      <c r="B63" s="285" t="s">
        <v>263</v>
      </c>
      <c r="C63" s="285" t="s">
        <v>263</v>
      </c>
      <c r="D63" s="285" t="s">
        <v>263</v>
      </c>
      <c r="E63" s="285" t="s">
        <v>263</v>
      </c>
      <c r="F63" s="285" t="s">
        <v>263</v>
      </c>
      <c r="G63" s="285" t="s">
        <v>263</v>
      </c>
      <c r="H63" s="285" t="s">
        <v>263</v>
      </c>
      <c r="I63" s="285" t="s">
        <v>263</v>
      </c>
      <c r="J63" s="285" t="s">
        <v>263</v>
      </c>
      <c r="K63" s="285" t="s">
        <v>263</v>
      </c>
      <c r="L63" s="285" t="s">
        <v>263</v>
      </c>
      <c r="M63" s="285" t="s">
        <v>263</v>
      </c>
      <c r="N63" s="285" t="s">
        <v>263</v>
      </c>
      <c r="O63" s="231"/>
      <c r="P63" s="231"/>
      <c r="Q63" s="231"/>
      <c r="R63" s="231"/>
    </row>
    <row r="64" spans="1:18" ht="14" thickTop="1" thickBot="1" x14ac:dyDescent="0.35">
      <c r="A64" s="43" t="s">
        <v>193</v>
      </c>
      <c r="B64" s="285" t="s">
        <v>263</v>
      </c>
      <c r="C64" s="285" t="s">
        <v>263</v>
      </c>
      <c r="D64" s="285" t="s">
        <v>263</v>
      </c>
      <c r="E64" s="285" t="s">
        <v>263</v>
      </c>
      <c r="F64" s="285" t="s">
        <v>263</v>
      </c>
      <c r="G64" s="285" t="s">
        <v>263</v>
      </c>
      <c r="H64" s="285" t="s">
        <v>263</v>
      </c>
      <c r="I64" s="285" t="s">
        <v>263</v>
      </c>
      <c r="J64" s="285" t="s">
        <v>263</v>
      </c>
      <c r="K64" s="285" t="s">
        <v>263</v>
      </c>
      <c r="L64" s="285" t="s">
        <v>263</v>
      </c>
      <c r="M64" s="285" t="s">
        <v>263</v>
      </c>
      <c r="N64" s="285" t="s">
        <v>263</v>
      </c>
      <c r="O64" s="231"/>
      <c r="P64" s="231"/>
      <c r="Q64" s="231"/>
      <c r="R64" s="231"/>
    </row>
    <row r="65" spans="1:18" ht="14" thickTop="1" thickBot="1" x14ac:dyDescent="0.35">
      <c r="A65" s="2" t="s">
        <v>213</v>
      </c>
      <c r="B65" s="285" t="s">
        <v>263</v>
      </c>
      <c r="C65" s="285" t="s">
        <v>263</v>
      </c>
      <c r="D65" s="285" t="s">
        <v>263</v>
      </c>
      <c r="E65" s="285" t="s">
        <v>263</v>
      </c>
      <c r="F65" s="285" t="s">
        <v>263</v>
      </c>
      <c r="G65" s="285" t="s">
        <v>263</v>
      </c>
      <c r="H65" s="285" t="s">
        <v>263</v>
      </c>
      <c r="I65" s="285" t="s">
        <v>263</v>
      </c>
      <c r="J65" s="285" t="s">
        <v>263</v>
      </c>
      <c r="K65" s="285" t="s">
        <v>263</v>
      </c>
      <c r="L65" s="285" t="s">
        <v>263</v>
      </c>
      <c r="M65" s="285" t="s">
        <v>263</v>
      </c>
      <c r="N65" s="285" t="s">
        <v>263</v>
      </c>
      <c r="O65" s="231"/>
      <c r="P65" s="231"/>
      <c r="Q65" s="231"/>
      <c r="R65" s="231"/>
    </row>
    <row r="66" spans="1:18" ht="14" thickTop="1" thickBot="1" x14ac:dyDescent="0.35">
      <c r="A66" s="3" t="s">
        <v>12</v>
      </c>
      <c r="B66" s="285" t="s">
        <v>263</v>
      </c>
      <c r="C66" s="285" t="s">
        <v>263</v>
      </c>
      <c r="D66" s="285" t="s">
        <v>263</v>
      </c>
      <c r="E66" s="285" t="s">
        <v>263</v>
      </c>
      <c r="F66" s="285" t="s">
        <v>263</v>
      </c>
      <c r="G66" s="285" t="s">
        <v>263</v>
      </c>
      <c r="H66" s="285" t="s">
        <v>263</v>
      </c>
      <c r="I66" s="285" t="s">
        <v>263</v>
      </c>
      <c r="J66" s="285" t="s">
        <v>263</v>
      </c>
      <c r="K66" s="285" t="s">
        <v>263</v>
      </c>
      <c r="L66" s="285" t="s">
        <v>263</v>
      </c>
      <c r="M66" s="285" t="s">
        <v>263</v>
      </c>
      <c r="N66" s="285" t="s">
        <v>263</v>
      </c>
      <c r="O66" s="231"/>
      <c r="P66" s="192"/>
      <c r="Q66" s="231"/>
      <c r="R66" s="231"/>
    </row>
    <row r="67" spans="1:18" ht="13.5" thickTop="1" x14ac:dyDescent="0.3">
      <c r="A67" s="3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231"/>
      <c r="P67" s="192"/>
      <c r="Q67" s="231"/>
      <c r="R67" s="231"/>
    </row>
    <row r="68" spans="1:18" x14ac:dyDescent="0.3">
      <c r="O68" s="231"/>
      <c r="P68" s="231"/>
      <c r="Q68" s="231"/>
      <c r="R68" s="231"/>
    </row>
    <row r="69" spans="1:18" x14ac:dyDescent="0.3">
      <c r="B69" s="266" t="s">
        <v>264</v>
      </c>
      <c r="C69" s="267"/>
      <c r="D69" s="267"/>
      <c r="E69" s="267"/>
      <c r="F69" s="267"/>
      <c r="G69" s="267"/>
      <c r="H69" s="267"/>
      <c r="I69" s="267"/>
      <c r="J69" s="267"/>
      <c r="K69" s="267"/>
      <c r="L69" s="267"/>
      <c r="M69" s="267"/>
      <c r="N69" s="267"/>
      <c r="O69" s="231"/>
      <c r="P69" s="231"/>
      <c r="Q69" s="231"/>
      <c r="R69" s="231"/>
    </row>
    <row r="70" spans="1:18" ht="13.5" thickBot="1" x14ac:dyDescent="0.35">
      <c r="A70" s="3" t="s">
        <v>23</v>
      </c>
      <c r="B70" s="32" t="s">
        <v>99</v>
      </c>
      <c r="C70" s="32" t="s">
        <v>100</v>
      </c>
      <c r="D70" s="32" t="s">
        <v>101</v>
      </c>
      <c r="E70" s="32" t="s">
        <v>102</v>
      </c>
      <c r="F70" s="32" t="s">
        <v>103</v>
      </c>
      <c r="G70" s="32" t="s">
        <v>104</v>
      </c>
      <c r="H70" s="32" t="s">
        <v>105</v>
      </c>
      <c r="I70" s="32" t="s">
        <v>106</v>
      </c>
      <c r="J70" s="32" t="s">
        <v>107</v>
      </c>
      <c r="K70" s="32" t="s">
        <v>108</v>
      </c>
      <c r="L70" s="32" t="s">
        <v>109</v>
      </c>
      <c r="M70" s="32" t="s">
        <v>110</v>
      </c>
      <c r="N70" s="33" t="s">
        <v>12</v>
      </c>
      <c r="O70" s="231"/>
      <c r="P70" s="231"/>
      <c r="Q70" s="231"/>
      <c r="R70" s="231"/>
    </row>
    <row r="71" spans="1:18" ht="14" thickTop="1" thickBot="1" x14ac:dyDescent="0.35">
      <c r="A71" s="43" t="s">
        <v>207</v>
      </c>
      <c r="B71" s="285" t="s">
        <v>263</v>
      </c>
      <c r="C71" s="285" t="s">
        <v>263</v>
      </c>
      <c r="D71" s="285" t="s">
        <v>263</v>
      </c>
      <c r="E71" s="285" t="s">
        <v>263</v>
      </c>
      <c r="F71" s="285" t="s">
        <v>263</v>
      </c>
      <c r="G71" s="285" t="s">
        <v>263</v>
      </c>
      <c r="H71" s="285" t="s">
        <v>263</v>
      </c>
      <c r="I71" s="285" t="s">
        <v>263</v>
      </c>
      <c r="J71" s="285" t="s">
        <v>263</v>
      </c>
      <c r="K71" s="285" t="s">
        <v>263</v>
      </c>
      <c r="L71" s="285" t="s">
        <v>263</v>
      </c>
      <c r="M71" s="285" t="s">
        <v>263</v>
      </c>
      <c r="N71" s="285" t="s">
        <v>263</v>
      </c>
      <c r="O71" s="70"/>
      <c r="P71" s="240"/>
      <c r="Q71" s="241"/>
      <c r="R71" s="241"/>
    </row>
    <row r="72" spans="1:18" ht="14" thickTop="1" thickBot="1" x14ac:dyDescent="0.35">
      <c r="A72" s="43" t="s">
        <v>208</v>
      </c>
      <c r="B72" s="285" t="s">
        <v>263</v>
      </c>
      <c r="C72" s="285" t="s">
        <v>263</v>
      </c>
      <c r="D72" s="285" t="s">
        <v>263</v>
      </c>
      <c r="E72" s="285" t="s">
        <v>263</v>
      </c>
      <c r="F72" s="285" t="s">
        <v>263</v>
      </c>
      <c r="G72" s="285" t="s">
        <v>263</v>
      </c>
      <c r="H72" s="285" t="s">
        <v>263</v>
      </c>
      <c r="I72" s="285" t="s">
        <v>263</v>
      </c>
      <c r="J72" s="285" t="s">
        <v>263</v>
      </c>
      <c r="K72" s="285" t="s">
        <v>263</v>
      </c>
      <c r="L72" s="285" t="s">
        <v>263</v>
      </c>
      <c r="M72" s="285" t="s">
        <v>263</v>
      </c>
      <c r="N72" s="285" t="s">
        <v>263</v>
      </c>
      <c r="O72" s="70"/>
      <c r="P72" s="240"/>
      <c r="Q72" s="241"/>
      <c r="R72" s="241"/>
    </row>
    <row r="73" spans="1:18" ht="14" thickTop="1" thickBot="1" x14ac:dyDescent="0.35">
      <c r="A73" s="43" t="s">
        <v>209</v>
      </c>
      <c r="B73" s="285" t="s">
        <v>263</v>
      </c>
      <c r="C73" s="285" t="s">
        <v>263</v>
      </c>
      <c r="D73" s="285" t="s">
        <v>263</v>
      </c>
      <c r="E73" s="285" t="s">
        <v>263</v>
      </c>
      <c r="F73" s="285" t="s">
        <v>263</v>
      </c>
      <c r="G73" s="285" t="s">
        <v>263</v>
      </c>
      <c r="H73" s="285" t="s">
        <v>263</v>
      </c>
      <c r="I73" s="285" t="s">
        <v>263</v>
      </c>
      <c r="J73" s="285" t="s">
        <v>263</v>
      </c>
      <c r="K73" s="285" t="s">
        <v>263</v>
      </c>
      <c r="L73" s="285" t="s">
        <v>263</v>
      </c>
      <c r="M73" s="285" t="s">
        <v>263</v>
      </c>
      <c r="N73" s="285" t="s">
        <v>263</v>
      </c>
      <c r="O73" s="231"/>
      <c r="P73" s="242"/>
      <c r="Q73" s="241"/>
      <c r="R73" s="241"/>
    </row>
    <row r="74" spans="1:18" ht="14" thickTop="1" thickBot="1" x14ac:dyDescent="0.35">
      <c r="A74" s="43" t="s">
        <v>210</v>
      </c>
      <c r="B74" s="285" t="s">
        <v>263</v>
      </c>
      <c r="C74" s="285" t="s">
        <v>263</v>
      </c>
      <c r="D74" s="285" t="s">
        <v>263</v>
      </c>
      <c r="E74" s="285" t="s">
        <v>263</v>
      </c>
      <c r="F74" s="285" t="s">
        <v>263</v>
      </c>
      <c r="G74" s="285" t="s">
        <v>263</v>
      </c>
      <c r="H74" s="285" t="s">
        <v>263</v>
      </c>
      <c r="I74" s="285" t="s">
        <v>263</v>
      </c>
      <c r="J74" s="285" t="s">
        <v>263</v>
      </c>
      <c r="K74" s="285" t="s">
        <v>263</v>
      </c>
      <c r="L74" s="285" t="s">
        <v>263</v>
      </c>
      <c r="M74" s="285" t="s">
        <v>263</v>
      </c>
      <c r="N74" s="285" t="s">
        <v>263</v>
      </c>
      <c r="O74" s="231"/>
      <c r="P74" s="242"/>
      <c r="Q74" s="241"/>
      <c r="R74" s="241"/>
    </row>
    <row r="75" spans="1:18" ht="14" thickTop="1" thickBot="1" x14ac:dyDescent="0.35">
      <c r="A75" s="43" t="s">
        <v>7</v>
      </c>
      <c r="B75" s="285" t="s">
        <v>263</v>
      </c>
      <c r="C75" s="285" t="s">
        <v>263</v>
      </c>
      <c r="D75" s="285" t="s">
        <v>263</v>
      </c>
      <c r="E75" s="285" t="s">
        <v>263</v>
      </c>
      <c r="F75" s="285" t="s">
        <v>263</v>
      </c>
      <c r="G75" s="285" t="s">
        <v>263</v>
      </c>
      <c r="H75" s="285" t="s">
        <v>263</v>
      </c>
      <c r="I75" s="285" t="s">
        <v>263</v>
      </c>
      <c r="J75" s="285" t="s">
        <v>263</v>
      </c>
      <c r="K75" s="285" t="s">
        <v>263</v>
      </c>
      <c r="L75" s="285" t="s">
        <v>263</v>
      </c>
      <c r="M75" s="285" t="s">
        <v>263</v>
      </c>
      <c r="N75" s="285" t="s">
        <v>263</v>
      </c>
      <c r="O75" s="231"/>
      <c r="P75" s="242"/>
      <c r="Q75" s="231"/>
      <c r="R75" s="231"/>
    </row>
    <row r="76" spans="1:18" ht="14" thickTop="1" thickBot="1" x14ac:dyDescent="0.35">
      <c r="A76" s="43" t="s">
        <v>214</v>
      </c>
      <c r="B76" s="285" t="s">
        <v>263</v>
      </c>
      <c r="C76" s="285" t="s">
        <v>263</v>
      </c>
      <c r="D76" s="285" t="s">
        <v>263</v>
      </c>
      <c r="E76" s="285" t="s">
        <v>263</v>
      </c>
      <c r="F76" s="285" t="s">
        <v>263</v>
      </c>
      <c r="G76" s="285" t="s">
        <v>263</v>
      </c>
      <c r="H76" s="285" t="s">
        <v>263</v>
      </c>
      <c r="I76" s="285" t="s">
        <v>263</v>
      </c>
      <c r="J76" s="285" t="s">
        <v>263</v>
      </c>
      <c r="K76" s="285" t="s">
        <v>263</v>
      </c>
      <c r="L76" s="285" t="s">
        <v>263</v>
      </c>
      <c r="M76" s="285" t="s">
        <v>263</v>
      </c>
      <c r="N76" s="285" t="s">
        <v>263</v>
      </c>
      <c r="O76" s="231"/>
      <c r="P76" s="242"/>
      <c r="Q76" s="231"/>
      <c r="R76" s="231"/>
    </row>
    <row r="77" spans="1:18" ht="14" thickTop="1" thickBot="1" x14ac:dyDescent="0.35">
      <c r="A77" s="43" t="s">
        <v>8</v>
      </c>
      <c r="B77" s="285" t="s">
        <v>263</v>
      </c>
      <c r="C77" s="285" t="s">
        <v>263</v>
      </c>
      <c r="D77" s="285" t="s">
        <v>263</v>
      </c>
      <c r="E77" s="285" t="s">
        <v>263</v>
      </c>
      <c r="F77" s="285" t="s">
        <v>263</v>
      </c>
      <c r="G77" s="285" t="s">
        <v>263</v>
      </c>
      <c r="H77" s="285" t="s">
        <v>263</v>
      </c>
      <c r="I77" s="285" t="s">
        <v>263</v>
      </c>
      <c r="J77" s="285" t="s">
        <v>263</v>
      </c>
      <c r="K77" s="285" t="s">
        <v>263</v>
      </c>
      <c r="L77" s="285" t="s">
        <v>263</v>
      </c>
      <c r="M77" s="285" t="s">
        <v>263</v>
      </c>
      <c r="N77" s="285" t="s">
        <v>263</v>
      </c>
      <c r="O77" s="231"/>
      <c r="P77" s="242"/>
      <c r="Q77" s="231"/>
      <c r="R77" s="231"/>
    </row>
    <row r="78" spans="1:18" ht="14" thickTop="1" thickBot="1" x14ac:dyDescent="0.35">
      <c r="A78" s="43" t="s">
        <v>38</v>
      </c>
      <c r="B78" s="285" t="s">
        <v>263</v>
      </c>
      <c r="C78" s="285" t="s">
        <v>263</v>
      </c>
      <c r="D78" s="285" t="s">
        <v>263</v>
      </c>
      <c r="E78" s="285" t="s">
        <v>263</v>
      </c>
      <c r="F78" s="285" t="s">
        <v>263</v>
      </c>
      <c r="G78" s="285" t="s">
        <v>263</v>
      </c>
      <c r="H78" s="285" t="s">
        <v>263</v>
      </c>
      <c r="I78" s="285" t="s">
        <v>263</v>
      </c>
      <c r="J78" s="285" t="s">
        <v>263</v>
      </c>
      <c r="K78" s="285" t="s">
        <v>263</v>
      </c>
      <c r="L78" s="285" t="s">
        <v>263</v>
      </c>
      <c r="M78" s="285" t="s">
        <v>263</v>
      </c>
      <c r="N78" s="285" t="s">
        <v>263</v>
      </c>
      <c r="O78" s="231"/>
      <c r="P78" s="242"/>
      <c r="Q78" s="231"/>
      <c r="R78" s="231"/>
    </row>
    <row r="79" spans="1:18" ht="14" thickTop="1" thickBot="1" x14ac:dyDescent="0.35">
      <c r="A79" s="54" t="s">
        <v>39</v>
      </c>
      <c r="B79" s="285" t="s">
        <v>263</v>
      </c>
      <c r="C79" s="285" t="s">
        <v>263</v>
      </c>
      <c r="D79" s="285" t="s">
        <v>263</v>
      </c>
      <c r="E79" s="285" t="s">
        <v>263</v>
      </c>
      <c r="F79" s="285" t="s">
        <v>263</v>
      </c>
      <c r="G79" s="285" t="s">
        <v>263</v>
      </c>
      <c r="H79" s="285" t="s">
        <v>263</v>
      </c>
      <c r="I79" s="285" t="s">
        <v>263</v>
      </c>
      <c r="J79" s="285" t="s">
        <v>263</v>
      </c>
      <c r="K79" s="285" t="s">
        <v>263</v>
      </c>
      <c r="L79" s="285" t="s">
        <v>263</v>
      </c>
      <c r="M79" s="285" t="s">
        <v>263</v>
      </c>
      <c r="N79" s="285" t="s">
        <v>263</v>
      </c>
      <c r="O79" s="231"/>
      <c r="P79" s="242"/>
      <c r="Q79" s="231"/>
      <c r="R79" s="231"/>
    </row>
    <row r="80" spans="1:18" ht="14" thickTop="1" thickBot="1" x14ac:dyDescent="0.35">
      <c r="A80" s="54" t="s">
        <v>41</v>
      </c>
      <c r="B80" s="285" t="s">
        <v>263</v>
      </c>
      <c r="C80" s="285" t="s">
        <v>263</v>
      </c>
      <c r="D80" s="285" t="s">
        <v>263</v>
      </c>
      <c r="E80" s="285" t="s">
        <v>263</v>
      </c>
      <c r="F80" s="285" t="s">
        <v>263</v>
      </c>
      <c r="G80" s="285" t="s">
        <v>263</v>
      </c>
      <c r="H80" s="285" t="s">
        <v>263</v>
      </c>
      <c r="I80" s="285" t="s">
        <v>263</v>
      </c>
      <c r="J80" s="285" t="s">
        <v>263</v>
      </c>
      <c r="K80" s="285" t="s">
        <v>263</v>
      </c>
      <c r="L80" s="285" t="s">
        <v>263</v>
      </c>
      <c r="M80" s="285" t="s">
        <v>263</v>
      </c>
      <c r="N80" s="285" t="s">
        <v>263</v>
      </c>
      <c r="O80" s="231"/>
      <c r="P80" s="242"/>
      <c r="Q80" s="231"/>
      <c r="R80" s="231"/>
    </row>
    <row r="81" spans="1:19" ht="14" thickTop="1" thickBot="1" x14ac:dyDescent="0.35">
      <c r="A81" s="43" t="s">
        <v>42</v>
      </c>
      <c r="B81" s="285" t="s">
        <v>263</v>
      </c>
      <c r="C81" s="285" t="s">
        <v>263</v>
      </c>
      <c r="D81" s="285" t="s">
        <v>263</v>
      </c>
      <c r="E81" s="285" t="s">
        <v>263</v>
      </c>
      <c r="F81" s="285" t="s">
        <v>263</v>
      </c>
      <c r="G81" s="285" t="s">
        <v>263</v>
      </c>
      <c r="H81" s="285" t="s">
        <v>263</v>
      </c>
      <c r="I81" s="285" t="s">
        <v>263</v>
      </c>
      <c r="J81" s="285" t="s">
        <v>263</v>
      </c>
      <c r="K81" s="285" t="s">
        <v>263</v>
      </c>
      <c r="L81" s="285" t="s">
        <v>263</v>
      </c>
      <c r="M81" s="285" t="s">
        <v>263</v>
      </c>
      <c r="N81" s="285" t="s">
        <v>263</v>
      </c>
      <c r="O81" s="231"/>
      <c r="P81" s="243"/>
      <c r="Q81" s="241"/>
      <c r="R81" s="244"/>
      <c r="S81" s="24"/>
    </row>
    <row r="82" spans="1:19" ht="14" thickTop="1" thickBot="1" x14ac:dyDescent="0.35">
      <c r="A82" s="43" t="s">
        <v>40</v>
      </c>
      <c r="B82" s="285" t="s">
        <v>263</v>
      </c>
      <c r="C82" s="285" t="s">
        <v>263</v>
      </c>
      <c r="D82" s="285" t="s">
        <v>263</v>
      </c>
      <c r="E82" s="285" t="s">
        <v>263</v>
      </c>
      <c r="F82" s="285" t="s">
        <v>263</v>
      </c>
      <c r="G82" s="285" t="s">
        <v>263</v>
      </c>
      <c r="H82" s="285" t="s">
        <v>263</v>
      </c>
      <c r="I82" s="285" t="s">
        <v>263</v>
      </c>
      <c r="J82" s="285" t="s">
        <v>263</v>
      </c>
      <c r="K82" s="285" t="s">
        <v>263</v>
      </c>
      <c r="L82" s="285" t="s">
        <v>263</v>
      </c>
      <c r="M82" s="285" t="s">
        <v>263</v>
      </c>
      <c r="N82" s="285" t="s">
        <v>263</v>
      </c>
      <c r="O82" s="70"/>
      <c r="P82" s="242"/>
      <c r="Q82" s="231"/>
      <c r="R82" s="231"/>
    </row>
    <row r="83" spans="1:19" ht="14" thickTop="1" thickBot="1" x14ac:dyDescent="0.35">
      <c r="A83" s="43" t="s">
        <v>73</v>
      </c>
      <c r="B83" s="285" t="s">
        <v>263</v>
      </c>
      <c r="C83" s="285" t="s">
        <v>263</v>
      </c>
      <c r="D83" s="285" t="s">
        <v>263</v>
      </c>
      <c r="E83" s="285" t="s">
        <v>263</v>
      </c>
      <c r="F83" s="285" t="s">
        <v>263</v>
      </c>
      <c r="G83" s="285" t="s">
        <v>263</v>
      </c>
      <c r="H83" s="285" t="s">
        <v>263</v>
      </c>
      <c r="I83" s="285" t="s">
        <v>263</v>
      </c>
      <c r="J83" s="285" t="s">
        <v>263</v>
      </c>
      <c r="K83" s="285" t="s">
        <v>263</v>
      </c>
      <c r="L83" s="285" t="s">
        <v>263</v>
      </c>
      <c r="M83" s="285" t="s">
        <v>263</v>
      </c>
      <c r="N83" s="285" t="s">
        <v>263</v>
      </c>
      <c r="O83" s="231"/>
      <c r="P83" s="242"/>
      <c r="Q83" s="54"/>
      <c r="R83" s="62"/>
    </row>
    <row r="84" spans="1:19" ht="14" thickTop="1" thickBot="1" x14ac:dyDescent="0.35">
      <c r="A84" s="43" t="s">
        <v>125</v>
      </c>
      <c r="B84" s="285" t="s">
        <v>263</v>
      </c>
      <c r="C84" s="285" t="s">
        <v>263</v>
      </c>
      <c r="D84" s="285" t="s">
        <v>263</v>
      </c>
      <c r="E84" s="285" t="s">
        <v>263</v>
      </c>
      <c r="F84" s="285" t="s">
        <v>263</v>
      </c>
      <c r="G84" s="285" t="s">
        <v>263</v>
      </c>
      <c r="H84" s="285" t="s">
        <v>263</v>
      </c>
      <c r="I84" s="285" t="s">
        <v>263</v>
      </c>
      <c r="J84" s="285" t="s">
        <v>263</v>
      </c>
      <c r="K84" s="285" t="s">
        <v>263</v>
      </c>
      <c r="L84" s="285" t="s">
        <v>263</v>
      </c>
      <c r="M84" s="285" t="s">
        <v>263</v>
      </c>
      <c r="N84" s="285" t="s">
        <v>263</v>
      </c>
      <c r="O84" s="231"/>
      <c r="P84" s="242"/>
      <c r="Q84" s="54"/>
      <c r="R84" s="62"/>
    </row>
    <row r="85" spans="1:19" ht="14" thickTop="1" thickBot="1" x14ac:dyDescent="0.35">
      <c r="A85" s="43" t="s">
        <v>135</v>
      </c>
      <c r="B85" s="285" t="s">
        <v>263</v>
      </c>
      <c r="C85" s="285" t="s">
        <v>263</v>
      </c>
      <c r="D85" s="285" t="s">
        <v>263</v>
      </c>
      <c r="E85" s="285" t="s">
        <v>263</v>
      </c>
      <c r="F85" s="285" t="s">
        <v>263</v>
      </c>
      <c r="G85" s="285" t="s">
        <v>263</v>
      </c>
      <c r="H85" s="285" t="s">
        <v>263</v>
      </c>
      <c r="I85" s="285" t="s">
        <v>263</v>
      </c>
      <c r="J85" s="285" t="s">
        <v>263</v>
      </c>
      <c r="K85" s="285" t="s">
        <v>263</v>
      </c>
      <c r="L85" s="285" t="s">
        <v>263</v>
      </c>
      <c r="M85" s="285" t="s">
        <v>263</v>
      </c>
      <c r="N85" s="285" t="s">
        <v>263</v>
      </c>
      <c r="O85" s="231"/>
      <c r="P85" s="242"/>
      <c r="Q85" s="54"/>
      <c r="R85" s="62"/>
    </row>
    <row r="86" spans="1:19" ht="14" thickTop="1" thickBot="1" x14ac:dyDescent="0.35">
      <c r="A86" s="43" t="s">
        <v>134</v>
      </c>
      <c r="B86" s="285" t="s">
        <v>263</v>
      </c>
      <c r="C86" s="285" t="s">
        <v>263</v>
      </c>
      <c r="D86" s="285" t="s">
        <v>263</v>
      </c>
      <c r="E86" s="285" t="s">
        <v>263</v>
      </c>
      <c r="F86" s="285" t="s">
        <v>263</v>
      </c>
      <c r="G86" s="285" t="s">
        <v>263</v>
      </c>
      <c r="H86" s="285" t="s">
        <v>263</v>
      </c>
      <c r="I86" s="285" t="s">
        <v>263</v>
      </c>
      <c r="J86" s="285" t="s">
        <v>263</v>
      </c>
      <c r="K86" s="285" t="s">
        <v>263</v>
      </c>
      <c r="L86" s="285" t="s">
        <v>263</v>
      </c>
      <c r="M86" s="285" t="s">
        <v>263</v>
      </c>
      <c r="N86" s="285" t="s">
        <v>263</v>
      </c>
      <c r="O86" s="231"/>
      <c r="P86" s="242"/>
      <c r="Q86" s="54"/>
      <c r="R86" s="62"/>
    </row>
    <row r="87" spans="1:19" ht="14" thickTop="1" thickBot="1" x14ac:dyDescent="0.35">
      <c r="A87" s="43" t="s">
        <v>136</v>
      </c>
      <c r="B87" s="285" t="s">
        <v>263</v>
      </c>
      <c r="C87" s="285" t="s">
        <v>263</v>
      </c>
      <c r="D87" s="285" t="s">
        <v>263</v>
      </c>
      <c r="E87" s="285" t="s">
        <v>263</v>
      </c>
      <c r="F87" s="285" t="s">
        <v>263</v>
      </c>
      <c r="G87" s="285" t="s">
        <v>263</v>
      </c>
      <c r="H87" s="285" t="s">
        <v>263</v>
      </c>
      <c r="I87" s="285" t="s">
        <v>263</v>
      </c>
      <c r="J87" s="285" t="s">
        <v>263</v>
      </c>
      <c r="K87" s="285" t="s">
        <v>263</v>
      </c>
      <c r="L87" s="285" t="s">
        <v>263</v>
      </c>
      <c r="M87" s="285" t="s">
        <v>263</v>
      </c>
      <c r="N87" s="285" t="s">
        <v>263</v>
      </c>
      <c r="O87" s="231"/>
      <c r="P87" s="242"/>
      <c r="Q87" s="54"/>
      <c r="R87" s="62"/>
    </row>
    <row r="88" spans="1:19" ht="14" thickTop="1" thickBot="1" x14ac:dyDescent="0.35">
      <c r="A88" s="43" t="s">
        <v>138</v>
      </c>
      <c r="B88" s="285" t="s">
        <v>263</v>
      </c>
      <c r="C88" s="285" t="s">
        <v>263</v>
      </c>
      <c r="D88" s="285" t="s">
        <v>263</v>
      </c>
      <c r="E88" s="285" t="s">
        <v>263</v>
      </c>
      <c r="F88" s="285" t="s">
        <v>263</v>
      </c>
      <c r="G88" s="285" t="s">
        <v>263</v>
      </c>
      <c r="H88" s="285" t="s">
        <v>263</v>
      </c>
      <c r="I88" s="285" t="s">
        <v>263</v>
      </c>
      <c r="J88" s="285" t="s">
        <v>263</v>
      </c>
      <c r="K88" s="285" t="s">
        <v>263</v>
      </c>
      <c r="L88" s="285" t="s">
        <v>263</v>
      </c>
      <c r="M88" s="285" t="s">
        <v>263</v>
      </c>
      <c r="N88" s="285" t="s">
        <v>263</v>
      </c>
      <c r="O88" s="231"/>
      <c r="P88" s="243"/>
      <c r="Q88" s="206"/>
      <c r="R88" s="62"/>
    </row>
    <row r="89" spans="1:19" ht="14" thickTop="1" thickBot="1" x14ac:dyDescent="0.35">
      <c r="A89" s="43" t="s">
        <v>215</v>
      </c>
      <c r="B89" s="285" t="s">
        <v>263</v>
      </c>
      <c r="C89" s="285" t="s">
        <v>263</v>
      </c>
      <c r="D89" s="285" t="s">
        <v>263</v>
      </c>
      <c r="E89" s="285" t="s">
        <v>263</v>
      </c>
      <c r="F89" s="285" t="s">
        <v>263</v>
      </c>
      <c r="G89" s="285" t="s">
        <v>263</v>
      </c>
      <c r="H89" s="285" t="s">
        <v>263</v>
      </c>
      <c r="I89" s="285" t="s">
        <v>263</v>
      </c>
      <c r="J89" s="285" t="s">
        <v>263</v>
      </c>
      <c r="K89" s="285" t="s">
        <v>263</v>
      </c>
      <c r="L89" s="285" t="s">
        <v>263</v>
      </c>
      <c r="M89" s="285" t="s">
        <v>263</v>
      </c>
      <c r="N89" s="285" t="s">
        <v>263</v>
      </c>
      <c r="O89" s="231"/>
      <c r="P89" s="242"/>
      <c r="Q89" s="54"/>
      <c r="R89" s="62"/>
    </row>
    <row r="90" spans="1:19" ht="14" thickTop="1" thickBot="1" x14ac:dyDescent="0.35">
      <c r="A90" s="43" t="s">
        <v>43</v>
      </c>
      <c r="B90" s="285" t="s">
        <v>263</v>
      </c>
      <c r="C90" s="285" t="s">
        <v>263</v>
      </c>
      <c r="D90" s="285" t="s">
        <v>263</v>
      </c>
      <c r="E90" s="285" t="s">
        <v>263</v>
      </c>
      <c r="F90" s="285" t="s">
        <v>263</v>
      </c>
      <c r="G90" s="285" t="s">
        <v>263</v>
      </c>
      <c r="H90" s="285" t="s">
        <v>263</v>
      </c>
      <c r="I90" s="285" t="s">
        <v>263</v>
      </c>
      <c r="J90" s="285" t="s">
        <v>263</v>
      </c>
      <c r="K90" s="285" t="s">
        <v>263</v>
      </c>
      <c r="L90" s="285" t="s">
        <v>263</v>
      </c>
      <c r="M90" s="285" t="s">
        <v>263</v>
      </c>
      <c r="N90" s="285" t="s">
        <v>263</v>
      </c>
      <c r="O90" s="231"/>
      <c r="P90" s="242"/>
      <c r="Q90" s="54"/>
      <c r="R90" s="62"/>
    </row>
    <row r="91" spans="1:19" ht="14" thickTop="1" thickBot="1" x14ac:dyDescent="0.35">
      <c r="A91" s="2" t="s">
        <v>126</v>
      </c>
      <c r="B91" s="285" t="s">
        <v>263</v>
      </c>
      <c r="C91" s="285" t="s">
        <v>263</v>
      </c>
      <c r="D91" s="285" t="s">
        <v>263</v>
      </c>
      <c r="E91" s="285" t="s">
        <v>263</v>
      </c>
      <c r="F91" s="285" t="s">
        <v>263</v>
      </c>
      <c r="G91" s="285" t="s">
        <v>263</v>
      </c>
      <c r="H91" s="285" t="s">
        <v>263</v>
      </c>
      <c r="I91" s="285" t="s">
        <v>263</v>
      </c>
      <c r="J91" s="285" t="s">
        <v>263</v>
      </c>
      <c r="K91" s="285" t="s">
        <v>263</v>
      </c>
      <c r="L91" s="285" t="s">
        <v>263</v>
      </c>
      <c r="M91" s="285" t="s">
        <v>263</v>
      </c>
      <c r="N91" s="285" t="s">
        <v>263</v>
      </c>
      <c r="O91" s="231"/>
      <c r="P91" s="242"/>
      <c r="Q91" s="54"/>
      <c r="R91" s="62"/>
    </row>
    <row r="92" spans="1:19" ht="14" thickTop="1" thickBot="1" x14ac:dyDescent="0.35">
      <c r="A92" s="2" t="s">
        <v>211</v>
      </c>
      <c r="B92" s="285" t="s">
        <v>263</v>
      </c>
      <c r="C92" s="285" t="s">
        <v>263</v>
      </c>
      <c r="D92" s="285" t="s">
        <v>263</v>
      </c>
      <c r="E92" s="285" t="s">
        <v>263</v>
      </c>
      <c r="F92" s="285" t="s">
        <v>263</v>
      </c>
      <c r="G92" s="285" t="s">
        <v>263</v>
      </c>
      <c r="H92" s="285" t="s">
        <v>263</v>
      </c>
      <c r="I92" s="285" t="s">
        <v>263</v>
      </c>
      <c r="J92" s="285" t="s">
        <v>263</v>
      </c>
      <c r="K92" s="285" t="s">
        <v>263</v>
      </c>
      <c r="L92" s="285" t="s">
        <v>263</v>
      </c>
      <c r="M92" s="285" t="s">
        <v>263</v>
      </c>
      <c r="N92" s="285" t="s">
        <v>263</v>
      </c>
      <c r="O92" s="245"/>
      <c r="P92" s="242"/>
      <c r="Q92" s="200"/>
      <c r="R92" s="200"/>
    </row>
    <row r="93" spans="1:19" ht="14" thickTop="1" thickBot="1" x14ac:dyDescent="0.35">
      <c r="A93" s="2" t="s">
        <v>32</v>
      </c>
      <c r="B93" s="285" t="s">
        <v>263</v>
      </c>
      <c r="C93" s="285" t="s">
        <v>263</v>
      </c>
      <c r="D93" s="285" t="s">
        <v>263</v>
      </c>
      <c r="E93" s="285" t="s">
        <v>263</v>
      </c>
      <c r="F93" s="285" t="s">
        <v>263</v>
      </c>
      <c r="G93" s="285" t="s">
        <v>263</v>
      </c>
      <c r="H93" s="285" t="s">
        <v>263</v>
      </c>
      <c r="I93" s="285" t="s">
        <v>263</v>
      </c>
      <c r="J93" s="285" t="s">
        <v>263</v>
      </c>
      <c r="K93" s="285" t="s">
        <v>263</v>
      </c>
      <c r="L93" s="285" t="s">
        <v>263</v>
      </c>
      <c r="M93" s="285" t="s">
        <v>263</v>
      </c>
      <c r="N93" s="285" t="s">
        <v>263</v>
      </c>
      <c r="O93" s="231"/>
      <c r="P93" s="242"/>
      <c r="Q93" s="54"/>
      <c r="R93" s="62"/>
    </row>
    <row r="94" spans="1:19" ht="14" thickTop="1" thickBot="1" x14ac:dyDescent="0.35">
      <c r="A94" s="44"/>
      <c r="B94" s="285" t="s">
        <v>263</v>
      </c>
      <c r="C94" s="285" t="s">
        <v>263</v>
      </c>
      <c r="D94" s="285" t="s">
        <v>263</v>
      </c>
      <c r="E94" s="285" t="s">
        <v>263</v>
      </c>
      <c r="F94" s="285" t="s">
        <v>263</v>
      </c>
      <c r="G94" s="285" t="s">
        <v>263</v>
      </c>
      <c r="H94" s="285" t="s">
        <v>263</v>
      </c>
      <c r="I94" s="285" t="s">
        <v>263</v>
      </c>
      <c r="J94" s="285" t="s">
        <v>263</v>
      </c>
      <c r="K94" s="285" t="s">
        <v>263</v>
      </c>
      <c r="L94" s="285" t="s">
        <v>263</v>
      </c>
      <c r="M94" s="285" t="s">
        <v>263</v>
      </c>
      <c r="N94" s="285" t="s">
        <v>263</v>
      </c>
      <c r="O94" s="231"/>
      <c r="P94" s="231"/>
      <c r="Q94" s="54"/>
      <c r="R94" s="62"/>
    </row>
    <row r="95" spans="1:19" s="3" customFormat="1" ht="14" thickTop="1" thickBot="1" x14ac:dyDescent="0.35">
      <c r="A95" s="3" t="s">
        <v>12</v>
      </c>
      <c r="B95" s="285" t="s">
        <v>263</v>
      </c>
      <c r="C95" s="285" t="s">
        <v>263</v>
      </c>
      <c r="D95" s="285" t="s">
        <v>263</v>
      </c>
      <c r="E95" s="285" t="s">
        <v>263</v>
      </c>
      <c r="F95" s="285" t="s">
        <v>263</v>
      </c>
      <c r="G95" s="285" t="s">
        <v>263</v>
      </c>
      <c r="H95" s="285" t="s">
        <v>263</v>
      </c>
      <c r="I95" s="285" t="s">
        <v>263</v>
      </c>
      <c r="J95" s="285" t="s">
        <v>263</v>
      </c>
      <c r="K95" s="285" t="s">
        <v>263</v>
      </c>
      <c r="L95" s="285" t="s">
        <v>263</v>
      </c>
      <c r="M95" s="285" t="s">
        <v>263</v>
      </c>
      <c r="N95" s="285" t="s">
        <v>263</v>
      </c>
      <c r="O95" s="70"/>
      <c r="P95" s="239"/>
      <c r="Q95" s="63"/>
      <c r="R95" s="64"/>
    </row>
    <row r="96" spans="1:19" s="3" customFormat="1" ht="13.5" thickTop="1" x14ac:dyDescent="0.3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66"/>
      <c r="N96" s="63"/>
      <c r="O96" s="231"/>
      <c r="P96" s="62"/>
      <c r="Q96" s="63"/>
      <c r="R96" s="64"/>
    </row>
    <row r="97" spans="1:28" x14ac:dyDescent="0.3">
      <c r="O97" s="231"/>
      <c r="P97" s="54"/>
      <c r="Q97" s="54"/>
      <c r="R97" s="54"/>
      <c r="AB97" s="19"/>
    </row>
    <row r="98" spans="1:28" x14ac:dyDescent="0.3">
      <c r="B98" s="266" t="s">
        <v>65</v>
      </c>
      <c r="C98" s="267"/>
      <c r="D98" s="267"/>
      <c r="E98" s="267"/>
      <c r="F98" s="267"/>
      <c r="G98" s="267"/>
      <c r="H98" s="267"/>
      <c r="I98" s="267"/>
      <c r="J98" s="267"/>
      <c r="K98" s="267"/>
      <c r="L98" s="267"/>
      <c r="M98" s="267"/>
      <c r="N98" s="267"/>
      <c r="O98" s="231"/>
      <c r="P98" s="54"/>
      <c r="Q98" s="54"/>
      <c r="R98" s="54"/>
      <c r="AB98" s="19"/>
    </row>
    <row r="99" spans="1:28" ht="13.5" thickBot="1" x14ac:dyDescent="0.35">
      <c r="A99" s="3" t="s">
        <v>23</v>
      </c>
      <c r="B99" s="32" t="s">
        <v>99</v>
      </c>
      <c r="C99" s="32" t="s">
        <v>100</v>
      </c>
      <c r="D99" s="32" t="s">
        <v>101</v>
      </c>
      <c r="E99" s="32" t="s">
        <v>102</v>
      </c>
      <c r="F99" s="32" t="s">
        <v>103</v>
      </c>
      <c r="G99" s="32" t="s">
        <v>104</v>
      </c>
      <c r="H99" s="32" t="s">
        <v>105</v>
      </c>
      <c r="I99" s="32" t="s">
        <v>106</v>
      </c>
      <c r="J99" s="32" t="s">
        <v>107</v>
      </c>
      <c r="K99" s="32" t="s">
        <v>108</v>
      </c>
      <c r="L99" s="32" t="s">
        <v>109</v>
      </c>
      <c r="M99" s="32" t="s">
        <v>110</v>
      </c>
      <c r="N99" s="33" t="s">
        <v>12</v>
      </c>
      <c r="O99" s="231"/>
      <c r="P99" s="54"/>
      <c r="Q99" s="54"/>
      <c r="R99" s="54"/>
      <c r="AB99" s="19"/>
    </row>
    <row r="100" spans="1:28" ht="14" thickTop="1" thickBot="1" x14ac:dyDescent="0.35">
      <c r="A100" s="2" t="s">
        <v>72</v>
      </c>
      <c r="B100" s="285" t="s">
        <v>263</v>
      </c>
      <c r="C100" s="285" t="s">
        <v>263</v>
      </c>
      <c r="D100" s="285" t="s">
        <v>263</v>
      </c>
      <c r="E100" s="285" t="s">
        <v>263</v>
      </c>
      <c r="F100" s="285" t="s">
        <v>263</v>
      </c>
      <c r="G100" s="285" t="s">
        <v>263</v>
      </c>
      <c r="H100" s="285" t="s">
        <v>263</v>
      </c>
      <c r="I100" s="285" t="s">
        <v>263</v>
      </c>
      <c r="J100" s="285" t="s">
        <v>263</v>
      </c>
      <c r="K100" s="285" t="s">
        <v>263</v>
      </c>
      <c r="L100" s="285" t="s">
        <v>263</v>
      </c>
      <c r="M100" s="285" t="s">
        <v>263</v>
      </c>
      <c r="N100" s="285" t="s">
        <v>263</v>
      </c>
      <c r="O100" s="231"/>
      <c r="P100" s="54"/>
      <c r="Q100" s="54"/>
      <c r="R100" s="54"/>
      <c r="AB100" s="19"/>
    </row>
    <row r="101" spans="1:28" ht="14" thickTop="1" thickBot="1" x14ac:dyDescent="0.35">
      <c r="A101" s="2" t="s">
        <v>7</v>
      </c>
      <c r="B101" s="285" t="s">
        <v>263</v>
      </c>
      <c r="C101" s="285" t="s">
        <v>263</v>
      </c>
      <c r="D101" s="285" t="s">
        <v>263</v>
      </c>
      <c r="E101" s="285" t="s">
        <v>263</v>
      </c>
      <c r="F101" s="285" t="s">
        <v>263</v>
      </c>
      <c r="G101" s="285" t="s">
        <v>263</v>
      </c>
      <c r="H101" s="285" t="s">
        <v>263</v>
      </c>
      <c r="I101" s="285" t="s">
        <v>263</v>
      </c>
      <c r="J101" s="285" t="s">
        <v>263</v>
      </c>
      <c r="K101" s="285" t="s">
        <v>263</v>
      </c>
      <c r="L101" s="285" t="s">
        <v>263</v>
      </c>
      <c r="M101" s="285" t="s">
        <v>263</v>
      </c>
      <c r="N101" s="285" t="s">
        <v>263</v>
      </c>
      <c r="O101" s="246"/>
      <c r="P101" s="54"/>
      <c r="Q101" s="54"/>
      <c r="R101" s="54"/>
      <c r="AB101" s="19"/>
    </row>
    <row r="102" spans="1:28" ht="14" thickTop="1" thickBot="1" x14ac:dyDescent="0.35">
      <c r="A102" s="2" t="s">
        <v>214</v>
      </c>
      <c r="B102" s="285" t="s">
        <v>263</v>
      </c>
      <c r="C102" s="285" t="s">
        <v>263</v>
      </c>
      <c r="D102" s="285" t="s">
        <v>263</v>
      </c>
      <c r="E102" s="285" t="s">
        <v>263</v>
      </c>
      <c r="F102" s="285" t="s">
        <v>263</v>
      </c>
      <c r="G102" s="285" t="s">
        <v>263</v>
      </c>
      <c r="H102" s="285" t="s">
        <v>263</v>
      </c>
      <c r="I102" s="285" t="s">
        <v>263</v>
      </c>
      <c r="J102" s="285" t="s">
        <v>263</v>
      </c>
      <c r="K102" s="285" t="s">
        <v>263</v>
      </c>
      <c r="L102" s="285" t="s">
        <v>263</v>
      </c>
      <c r="M102" s="285" t="s">
        <v>263</v>
      </c>
      <c r="N102" s="285" t="s">
        <v>263</v>
      </c>
      <c r="O102" s="231"/>
      <c r="P102" s="54"/>
      <c r="Q102" s="54"/>
      <c r="R102" s="54"/>
      <c r="AB102" s="19"/>
    </row>
    <row r="103" spans="1:28" ht="14" thickTop="1" thickBot="1" x14ac:dyDescent="0.35">
      <c r="A103" s="2" t="s">
        <v>8</v>
      </c>
      <c r="B103" s="285" t="s">
        <v>263</v>
      </c>
      <c r="C103" s="285" t="s">
        <v>263</v>
      </c>
      <c r="D103" s="285" t="s">
        <v>263</v>
      </c>
      <c r="E103" s="285" t="s">
        <v>263</v>
      </c>
      <c r="F103" s="285" t="s">
        <v>263</v>
      </c>
      <c r="G103" s="285" t="s">
        <v>263</v>
      </c>
      <c r="H103" s="285" t="s">
        <v>263</v>
      </c>
      <c r="I103" s="285" t="s">
        <v>263</v>
      </c>
      <c r="J103" s="285" t="s">
        <v>263</v>
      </c>
      <c r="K103" s="285" t="s">
        <v>263</v>
      </c>
      <c r="L103" s="285" t="s">
        <v>263</v>
      </c>
      <c r="M103" s="285" t="s">
        <v>263</v>
      </c>
      <c r="N103" s="285" t="s">
        <v>263</v>
      </c>
      <c r="O103" s="231"/>
      <c r="P103" s="54"/>
      <c r="Q103" s="54"/>
      <c r="R103" s="54"/>
      <c r="AB103" s="19"/>
    </row>
    <row r="104" spans="1:28" ht="14" thickTop="1" thickBot="1" x14ac:dyDescent="0.35">
      <c r="A104" s="2" t="s">
        <v>38</v>
      </c>
      <c r="B104" s="285" t="s">
        <v>263</v>
      </c>
      <c r="C104" s="285" t="s">
        <v>263</v>
      </c>
      <c r="D104" s="285" t="s">
        <v>263</v>
      </c>
      <c r="E104" s="285" t="s">
        <v>263</v>
      </c>
      <c r="F104" s="285" t="s">
        <v>263</v>
      </c>
      <c r="G104" s="285" t="s">
        <v>263</v>
      </c>
      <c r="H104" s="285" t="s">
        <v>263</v>
      </c>
      <c r="I104" s="285" t="s">
        <v>263</v>
      </c>
      <c r="J104" s="285" t="s">
        <v>263</v>
      </c>
      <c r="K104" s="285" t="s">
        <v>263</v>
      </c>
      <c r="L104" s="285" t="s">
        <v>263</v>
      </c>
      <c r="M104" s="285" t="s">
        <v>263</v>
      </c>
      <c r="N104" s="285" t="s">
        <v>263</v>
      </c>
      <c r="O104" s="231"/>
      <c r="P104" s="54"/>
      <c r="Q104" s="54"/>
      <c r="R104" s="54"/>
      <c r="AB104" s="19"/>
    </row>
    <row r="105" spans="1:28" ht="14" thickTop="1" thickBot="1" x14ac:dyDescent="0.35">
      <c r="A105" s="2" t="s">
        <v>39</v>
      </c>
      <c r="B105" s="285" t="s">
        <v>263</v>
      </c>
      <c r="C105" s="285" t="s">
        <v>263</v>
      </c>
      <c r="D105" s="285" t="s">
        <v>263</v>
      </c>
      <c r="E105" s="285" t="s">
        <v>263</v>
      </c>
      <c r="F105" s="285" t="s">
        <v>263</v>
      </c>
      <c r="G105" s="285" t="s">
        <v>263</v>
      </c>
      <c r="H105" s="285" t="s">
        <v>263</v>
      </c>
      <c r="I105" s="285" t="s">
        <v>263</v>
      </c>
      <c r="J105" s="285" t="s">
        <v>263</v>
      </c>
      <c r="K105" s="285" t="s">
        <v>263</v>
      </c>
      <c r="L105" s="285" t="s">
        <v>263</v>
      </c>
      <c r="M105" s="285" t="s">
        <v>263</v>
      </c>
      <c r="N105" s="285" t="s">
        <v>263</v>
      </c>
      <c r="O105" s="231"/>
      <c r="P105" s="54"/>
      <c r="Q105" s="54"/>
      <c r="R105" s="54"/>
      <c r="AB105" s="19"/>
    </row>
    <row r="106" spans="1:28" ht="14" thickTop="1" thickBot="1" x14ac:dyDescent="0.35">
      <c r="A106" s="2" t="s">
        <v>41</v>
      </c>
      <c r="B106" s="285" t="s">
        <v>263</v>
      </c>
      <c r="C106" s="285" t="s">
        <v>263</v>
      </c>
      <c r="D106" s="285" t="s">
        <v>263</v>
      </c>
      <c r="E106" s="285" t="s">
        <v>263</v>
      </c>
      <c r="F106" s="285" t="s">
        <v>263</v>
      </c>
      <c r="G106" s="285" t="s">
        <v>263</v>
      </c>
      <c r="H106" s="285" t="s">
        <v>263</v>
      </c>
      <c r="I106" s="285" t="s">
        <v>263</v>
      </c>
      <c r="J106" s="285" t="s">
        <v>263</v>
      </c>
      <c r="K106" s="285" t="s">
        <v>263</v>
      </c>
      <c r="L106" s="285" t="s">
        <v>263</v>
      </c>
      <c r="M106" s="285" t="s">
        <v>263</v>
      </c>
      <c r="N106" s="285" t="s">
        <v>263</v>
      </c>
      <c r="O106" s="70"/>
      <c r="P106" s="54"/>
      <c r="Q106" s="54"/>
      <c r="R106" s="54"/>
      <c r="AB106" s="19"/>
    </row>
    <row r="107" spans="1:28" ht="14" thickTop="1" thickBot="1" x14ac:dyDescent="0.35">
      <c r="A107" s="2" t="s">
        <v>42</v>
      </c>
      <c r="B107" s="285" t="s">
        <v>263</v>
      </c>
      <c r="C107" s="285" t="s">
        <v>263</v>
      </c>
      <c r="D107" s="285" t="s">
        <v>263</v>
      </c>
      <c r="E107" s="285" t="s">
        <v>263</v>
      </c>
      <c r="F107" s="285" t="s">
        <v>263</v>
      </c>
      <c r="G107" s="285" t="s">
        <v>263</v>
      </c>
      <c r="H107" s="285" t="s">
        <v>263</v>
      </c>
      <c r="I107" s="285" t="s">
        <v>263</v>
      </c>
      <c r="J107" s="285" t="s">
        <v>263</v>
      </c>
      <c r="K107" s="285" t="s">
        <v>263</v>
      </c>
      <c r="L107" s="285" t="s">
        <v>263</v>
      </c>
      <c r="M107" s="285" t="s">
        <v>263</v>
      </c>
      <c r="N107" s="285" t="s">
        <v>263</v>
      </c>
      <c r="O107" s="231"/>
      <c r="P107" s="54"/>
      <c r="Q107" s="200"/>
      <c r="R107" s="200"/>
      <c r="AB107" s="19"/>
    </row>
    <row r="108" spans="1:28" ht="14" thickTop="1" thickBot="1" x14ac:dyDescent="0.35">
      <c r="A108" s="2" t="s">
        <v>40</v>
      </c>
      <c r="B108" s="285" t="s">
        <v>263</v>
      </c>
      <c r="C108" s="285" t="s">
        <v>263</v>
      </c>
      <c r="D108" s="285" t="s">
        <v>263</v>
      </c>
      <c r="E108" s="285" t="s">
        <v>263</v>
      </c>
      <c r="F108" s="285" t="s">
        <v>263</v>
      </c>
      <c r="G108" s="285" t="s">
        <v>263</v>
      </c>
      <c r="H108" s="285" t="s">
        <v>263</v>
      </c>
      <c r="I108" s="285" t="s">
        <v>263</v>
      </c>
      <c r="J108" s="285" t="s">
        <v>263</v>
      </c>
      <c r="K108" s="285" t="s">
        <v>263</v>
      </c>
      <c r="L108" s="285" t="s">
        <v>263</v>
      </c>
      <c r="M108" s="285" t="s">
        <v>263</v>
      </c>
      <c r="N108" s="285" t="s">
        <v>263</v>
      </c>
      <c r="O108" s="231"/>
      <c r="P108" s="54"/>
      <c r="Q108" s="54"/>
      <c r="R108" s="54"/>
      <c r="AB108" s="19"/>
    </row>
    <row r="109" spans="1:28" ht="14" thickTop="1" thickBot="1" x14ac:dyDescent="0.35">
      <c r="A109" s="2" t="s">
        <v>73</v>
      </c>
      <c r="B109" s="285" t="s">
        <v>263</v>
      </c>
      <c r="C109" s="285" t="s">
        <v>263</v>
      </c>
      <c r="D109" s="285" t="s">
        <v>263</v>
      </c>
      <c r="E109" s="285" t="s">
        <v>263</v>
      </c>
      <c r="F109" s="285" t="s">
        <v>263</v>
      </c>
      <c r="G109" s="285" t="s">
        <v>263</v>
      </c>
      <c r="H109" s="285" t="s">
        <v>263</v>
      </c>
      <c r="I109" s="285" t="s">
        <v>263</v>
      </c>
      <c r="J109" s="285" t="s">
        <v>263</v>
      </c>
      <c r="K109" s="285" t="s">
        <v>263</v>
      </c>
      <c r="L109" s="285" t="s">
        <v>263</v>
      </c>
      <c r="M109" s="285" t="s">
        <v>263</v>
      </c>
      <c r="N109" s="285" t="s">
        <v>263</v>
      </c>
      <c r="O109" s="231"/>
      <c r="P109" s="54"/>
      <c r="Q109" s="97"/>
      <c r="R109" s="97"/>
      <c r="AB109" s="19"/>
    </row>
    <row r="110" spans="1:28" ht="14" thickTop="1" thickBot="1" x14ac:dyDescent="0.35">
      <c r="A110" s="2" t="s">
        <v>125</v>
      </c>
      <c r="B110" s="285" t="s">
        <v>263</v>
      </c>
      <c r="C110" s="285" t="s">
        <v>263</v>
      </c>
      <c r="D110" s="285" t="s">
        <v>263</v>
      </c>
      <c r="E110" s="285" t="s">
        <v>263</v>
      </c>
      <c r="F110" s="285" t="s">
        <v>263</v>
      </c>
      <c r="G110" s="285" t="s">
        <v>263</v>
      </c>
      <c r="H110" s="285" t="s">
        <v>263</v>
      </c>
      <c r="I110" s="285" t="s">
        <v>263</v>
      </c>
      <c r="J110" s="285" t="s">
        <v>263</v>
      </c>
      <c r="K110" s="285" t="s">
        <v>263</v>
      </c>
      <c r="L110" s="285" t="s">
        <v>263</v>
      </c>
      <c r="M110" s="285" t="s">
        <v>263</v>
      </c>
      <c r="N110" s="285" t="s">
        <v>263</v>
      </c>
      <c r="O110" s="231"/>
      <c r="P110" s="54"/>
      <c r="Q110" s="54"/>
      <c r="R110" s="54"/>
      <c r="AB110" s="19"/>
    </row>
    <row r="111" spans="1:28" ht="14" thickTop="1" thickBot="1" x14ac:dyDescent="0.35">
      <c r="A111" s="2" t="s">
        <v>135</v>
      </c>
      <c r="B111" s="285" t="s">
        <v>263</v>
      </c>
      <c r="C111" s="285" t="s">
        <v>263</v>
      </c>
      <c r="D111" s="285" t="s">
        <v>263</v>
      </c>
      <c r="E111" s="285" t="s">
        <v>263</v>
      </c>
      <c r="F111" s="285" t="s">
        <v>263</v>
      </c>
      <c r="G111" s="285" t="s">
        <v>263</v>
      </c>
      <c r="H111" s="285" t="s">
        <v>263</v>
      </c>
      <c r="I111" s="285" t="s">
        <v>263</v>
      </c>
      <c r="J111" s="285" t="s">
        <v>263</v>
      </c>
      <c r="K111" s="285" t="s">
        <v>263</v>
      </c>
      <c r="L111" s="285" t="s">
        <v>263</v>
      </c>
      <c r="M111" s="285" t="s">
        <v>263</v>
      </c>
      <c r="N111" s="285" t="s">
        <v>263</v>
      </c>
      <c r="O111" s="231"/>
      <c r="P111" s="54"/>
      <c r="Q111" s="203"/>
      <c r="R111" s="54"/>
      <c r="AB111" s="19"/>
    </row>
    <row r="112" spans="1:28" ht="14" thickTop="1" thickBot="1" x14ac:dyDescent="0.35">
      <c r="A112" s="2" t="s">
        <v>134</v>
      </c>
      <c r="B112" s="285" t="s">
        <v>263</v>
      </c>
      <c r="C112" s="285" t="s">
        <v>263</v>
      </c>
      <c r="D112" s="285" t="s">
        <v>263</v>
      </c>
      <c r="E112" s="285" t="s">
        <v>263</v>
      </c>
      <c r="F112" s="285" t="s">
        <v>263</v>
      </c>
      <c r="G112" s="285" t="s">
        <v>263</v>
      </c>
      <c r="H112" s="285" t="s">
        <v>263</v>
      </c>
      <c r="I112" s="285" t="s">
        <v>263</v>
      </c>
      <c r="J112" s="285" t="s">
        <v>263</v>
      </c>
      <c r="K112" s="285" t="s">
        <v>263</v>
      </c>
      <c r="L112" s="285" t="s">
        <v>263</v>
      </c>
      <c r="M112" s="285" t="s">
        <v>263</v>
      </c>
      <c r="N112" s="285" t="s">
        <v>263</v>
      </c>
      <c r="O112" s="231"/>
      <c r="P112" s="54"/>
      <c r="Q112" s="54"/>
      <c r="R112" s="54"/>
      <c r="AB112" s="19"/>
    </row>
    <row r="113" spans="1:28" ht="14" thickTop="1" thickBot="1" x14ac:dyDescent="0.35">
      <c r="A113" s="2" t="s">
        <v>136</v>
      </c>
      <c r="B113" s="285" t="s">
        <v>263</v>
      </c>
      <c r="C113" s="285" t="s">
        <v>263</v>
      </c>
      <c r="D113" s="285" t="s">
        <v>263</v>
      </c>
      <c r="E113" s="285" t="s">
        <v>263</v>
      </c>
      <c r="F113" s="285" t="s">
        <v>263</v>
      </c>
      <c r="G113" s="285" t="s">
        <v>263</v>
      </c>
      <c r="H113" s="285" t="s">
        <v>263</v>
      </c>
      <c r="I113" s="285" t="s">
        <v>263</v>
      </c>
      <c r="J113" s="285" t="s">
        <v>263</v>
      </c>
      <c r="K113" s="285" t="s">
        <v>263</v>
      </c>
      <c r="L113" s="285" t="s">
        <v>263</v>
      </c>
      <c r="M113" s="285" t="s">
        <v>263</v>
      </c>
      <c r="N113" s="285" t="s">
        <v>263</v>
      </c>
      <c r="O113" s="231"/>
      <c r="P113" s="54"/>
      <c r="Q113" s="54"/>
      <c r="R113" s="54"/>
      <c r="AB113" s="19"/>
    </row>
    <row r="114" spans="1:28" ht="14" thickTop="1" thickBot="1" x14ac:dyDescent="0.35">
      <c r="A114" s="2" t="s">
        <v>138</v>
      </c>
      <c r="B114" s="285" t="s">
        <v>263</v>
      </c>
      <c r="C114" s="285" t="s">
        <v>263</v>
      </c>
      <c r="D114" s="285" t="s">
        <v>263</v>
      </c>
      <c r="E114" s="285" t="s">
        <v>263</v>
      </c>
      <c r="F114" s="285" t="s">
        <v>263</v>
      </c>
      <c r="G114" s="285" t="s">
        <v>263</v>
      </c>
      <c r="H114" s="285" t="s">
        <v>263</v>
      </c>
      <c r="I114" s="285" t="s">
        <v>263</v>
      </c>
      <c r="J114" s="285" t="s">
        <v>263</v>
      </c>
      <c r="K114" s="285" t="s">
        <v>263</v>
      </c>
      <c r="L114" s="285" t="s">
        <v>263</v>
      </c>
      <c r="M114" s="285" t="s">
        <v>263</v>
      </c>
      <c r="N114" s="285" t="s">
        <v>263</v>
      </c>
      <c r="O114" s="231"/>
      <c r="P114" s="54"/>
      <c r="Q114" s="54"/>
      <c r="R114" s="54"/>
      <c r="AB114" s="19"/>
    </row>
    <row r="115" spans="1:28" ht="14" thickTop="1" thickBot="1" x14ac:dyDescent="0.35">
      <c r="A115" s="2" t="s">
        <v>215</v>
      </c>
      <c r="B115" s="285" t="s">
        <v>263</v>
      </c>
      <c r="C115" s="285" t="s">
        <v>263</v>
      </c>
      <c r="D115" s="285" t="s">
        <v>263</v>
      </c>
      <c r="E115" s="285" t="s">
        <v>263</v>
      </c>
      <c r="F115" s="285" t="s">
        <v>263</v>
      </c>
      <c r="G115" s="285" t="s">
        <v>263</v>
      </c>
      <c r="H115" s="285" t="s">
        <v>263</v>
      </c>
      <c r="I115" s="285" t="s">
        <v>263</v>
      </c>
      <c r="J115" s="285" t="s">
        <v>263</v>
      </c>
      <c r="K115" s="285" t="s">
        <v>263</v>
      </c>
      <c r="L115" s="285" t="s">
        <v>263</v>
      </c>
      <c r="M115" s="285" t="s">
        <v>263</v>
      </c>
      <c r="N115" s="285" t="s">
        <v>263</v>
      </c>
      <c r="O115" s="231"/>
      <c r="P115" s="54"/>
      <c r="Q115" s="54"/>
      <c r="R115" s="54"/>
      <c r="AB115" s="19"/>
    </row>
    <row r="116" spans="1:28" ht="14" thickTop="1" thickBot="1" x14ac:dyDescent="0.35">
      <c r="A116" s="2" t="s">
        <v>43</v>
      </c>
      <c r="B116" s="285" t="s">
        <v>263</v>
      </c>
      <c r="C116" s="285" t="s">
        <v>263</v>
      </c>
      <c r="D116" s="285" t="s">
        <v>263</v>
      </c>
      <c r="E116" s="285" t="s">
        <v>263</v>
      </c>
      <c r="F116" s="285" t="s">
        <v>263</v>
      </c>
      <c r="G116" s="285" t="s">
        <v>263</v>
      </c>
      <c r="H116" s="285" t="s">
        <v>263</v>
      </c>
      <c r="I116" s="285" t="s">
        <v>263</v>
      </c>
      <c r="J116" s="285" t="s">
        <v>263</v>
      </c>
      <c r="K116" s="285" t="s">
        <v>263</v>
      </c>
      <c r="L116" s="285" t="s">
        <v>263</v>
      </c>
      <c r="M116" s="285" t="s">
        <v>263</v>
      </c>
      <c r="N116" s="285" t="s">
        <v>263</v>
      </c>
      <c r="O116" s="231"/>
      <c r="P116" s="54"/>
      <c r="Q116" s="54"/>
      <c r="R116" s="54"/>
      <c r="AB116" s="19"/>
    </row>
    <row r="117" spans="1:28" ht="14" thickTop="1" thickBot="1" x14ac:dyDescent="0.35">
      <c r="A117" s="2" t="s">
        <v>126</v>
      </c>
      <c r="B117" s="285" t="s">
        <v>263</v>
      </c>
      <c r="C117" s="285" t="s">
        <v>263</v>
      </c>
      <c r="D117" s="285" t="s">
        <v>263</v>
      </c>
      <c r="E117" s="285" t="s">
        <v>263</v>
      </c>
      <c r="F117" s="285" t="s">
        <v>263</v>
      </c>
      <c r="G117" s="285" t="s">
        <v>263</v>
      </c>
      <c r="H117" s="285" t="s">
        <v>263</v>
      </c>
      <c r="I117" s="285" t="s">
        <v>263</v>
      </c>
      <c r="J117" s="285" t="s">
        <v>263</v>
      </c>
      <c r="K117" s="285" t="s">
        <v>263</v>
      </c>
      <c r="L117" s="285" t="s">
        <v>263</v>
      </c>
      <c r="M117" s="285" t="s">
        <v>263</v>
      </c>
      <c r="N117" s="285" t="s">
        <v>263</v>
      </c>
      <c r="O117" s="231"/>
      <c r="P117" s="54"/>
      <c r="Q117" s="54"/>
      <c r="R117" s="54"/>
      <c r="AB117" s="19"/>
    </row>
    <row r="118" spans="1:28" ht="14" thickTop="1" thickBot="1" x14ac:dyDescent="0.35">
      <c r="A118" s="2" t="s">
        <v>211</v>
      </c>
      <c r="B118" s="285" t="s">
        <v>263</v>
      </c>
      <c r="C118" s="285" t="s">
        <v>263</v>
      </c>
      <c r="D118" s="285" t="s">
        <v>263</v>
      </c>
      <c r="E118" s="285" t="s">
        <v>263</v>
      </c>
      <c r="F118" s="285" t="s">
        <v>263</v>
      </c>
      <c r="G118" s="285" t="s">
        <v>263</v>
      </c>
      <c r="H118" s="285" t="s">
        <v>263</v>
      </c>
      <c r="I118" s="285" t="s">
        <v>263</v>
      </c>
      <c r="J118" s="285" t="s">
        <v>263</v>
      </c>
      <c r="K118" s="285" t="s">
        <v>263</v>
      </c>
      <c r="L118" s="285" t="s">
        <v>263</v>
      </c>
      <c r="M118" s="285" t="s">
        <v>263</v>
      </c>
      <c r="N118" s="285" t="s">
        <v>263</v>
      </c>
      <c r="O118" s="231"/>
      <c r="P118" s="54"/>
      <c r="Q118" s="54"/>
      <c r="R118" s="54"/>
      <c r="AB118" s="19"/>
    </row>
    <row r="119" spans="1:28" ht="14" thickTop="1" thickBot="1" x14ac:dyDescent="0.35">
      <c r="A119" s="2" t="s">
        <v>32</v>
      </c>
      <c r="B119" s="285" t="s">
        <v>263</v>
      </c>
      <c r="C119" s="285" t="s">
        <v>263</v>
      </c>
      <c r="D119" s="285" t="s">
        <v>263</v>
      </c>
      <c r="E119" s="285" t="s">
        <v>263</v>
      </c>
      <c r="F119" s="285" t="s">
        <v>263</v>
      </c>
      <c r="G119" s="285" t="s">
        <v>263</v>
      </c>
      <c r="H119" s="285" t="s">
        <v>263</v>
      </c>
      <c r="I119" s="285" t="s">
        <v>263</v>
      </c>
      <c r="J119" s="285" t="s">
        <v>263</v>
      </c>
      <c r="K119" s="285" t="s">
        <v>263</v>
      </c>
      <c r="L119" s="285" t="s">
        <v>263</v>
      </c>
      <c r="M119" s="285" t="s">
        <v>263</v>
      </c>
      <c r="N119" s="285" t="s">
        <v>263</v>
      </c>
      <c r="O119" s="231"/>
      <c r="P119" s="54"/>
      <c r="Q119" s="54"/>
      <c r="R119" s="54"/>
      <c r="AB119" s="19"/>
    </row>
    <row r="120" spans="1:28" ht="14" thickTop="1" thickBot="1" x14ac:dyDescent="0.35">
      <c r="A120" s="2" t="s">
        <v>221</v>
      </c>
      <c r="B120" s="285" t="s">
        <v>263</v>
      </c>
      <c r="C120" s="285" t="s">
        <v>263</v>
      </c>
      <c r="D120" s="285" t="s">
        <v>263</v>
      </c>
      <c r="E120" s="285" t="s">
        <v>263</v>
      </c>
      <c r="F120" s="285" t="s">
        <v>263</v>
      </c>
      <c r="G120" s="285" t="s">
        <v>263</v>
      </c>
      <c r="H120" s="285" t="s">
        <v>263</v>
      </c>
      <c r="I120" s="285" t="s">
        <v>263</v>
      </c>
      <c r="J120" s="285" t="s">
        <v>263</v>
      </c>
      <c r="K120" s="285" t="s">
        <v>263</v>
      </c>
      <c r="L120" s="285" t="s">
        <v>263</v>
      </c>
      <c r="M120" s="285" t="s">
        <v>263</v>
      </c>
      <c r="N120" s="285" t="s">
        <v>263</v>
      </c>
      <c r="O120" s="231"/>
      <c r="P120" s="54"/>
      <c r="Q120" s="54"/>
      <c r="R120" s="54"/>
      <c r="AB120" s="19"/>
    </row>
    <row r="121" spans="1:28" ht="14" thickTop="1" thickBot="1" x14ac:dyDescent="0.35">
      <c r="A121" s="44" t="s">
        <v>12</v>
      </c>
      <c r="B121" s="285" t="s">
        <v>263</v>
      </c>
      <c r="C121" s="285" t="s">
        <v>263</v>
      </c>
      <c r="D121" s="285" t="s">
        <v>263</v>
      </c>
      <c r="E121" s="285" t="s">
        <v>263</v>
      </c>
      <c r="F121" s="285" t="s">
        <v>263</v>
      </c>
      <c r="G121" s="285" t="s">
        <v>263</v>
      </c>
      <c r="H121" s="285" t="s">
        <v>263</v>
      </c>
      <c r="I121" s="285" t="s">
        <v>263</v>
      </c>
      <c r="J121" s="285" t="s">
        <v>263</v>
      </c>
      <c r="K121" s="285" t="s">
        <v>263</v>
      </c>
      <c r="L121" s="285" t="s">
        <v>263</v>
      </c>
      <c r="M121" s="285" t="s">
        <v>263</v>
      </c>
      <c r="N121" s="285" t="s">
        <v>263</v>
      </c>
      <c r="O121" s="70"/>
      <c r="P121" s="62"/>
      <c r="Q121" s="65"/>
      <c r="R121" s="54"/>
      <c r="AB121" s="19"/>
    </row>
    <row r="122" spans="1:28" s="3" customFormat="1" ht="13.5" thickTop="1" x14ac:dyDescent="0.3">
      <c r="B122" s="63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66"/>
      <c r="N122" s="63"/>
      <c r="O122" s="231"/>
      <c r="P122" s="62"/>
      <c r="Q122" s="63"/>
      <c r="R122" s="64"/>
    </row>
    <row r="123" spans="1:28" x14ac:dyDescent="0.3">
      <c r="B123" s="8"/>
      <c r="N123" s="19"/>
      <c r="O123" s="231"/>
      <c r="P123" s="54"/>
      <c r="Q123" s="54"/>
      <c r="R123" s="54"/>
      <c r="AB123" s="19"/>
    </row>
    <row r="124" spans="1:28" ht="13.5" thickBot="1" x14ac:dyDescent="0.35">
      <c r="A124" s="3" t="s">
        <v>114</v>
      </c>
      <c r="B124" s="32" t="s">
        <v>99</v>
      </c>
      <c r="C124" s="32" t="s">
        <v>100</v>
      </c>
      <c r="D124" s="32" t="s">
        <v>101</v>
      </c>
      <c r="E124" s="32" t="s">
        <v>102</v>
      </c>
      <c r="F124" s="32" t="s">
        <v>103</v>
      </c>
      <c r="G124" s="32" t="s">
        <v>104</v>
      </c>
      <c r="H124" s="32" t="s">
        <v>105</v>
      </c>
      <c r="I124" s="32" t="s">
        <v>106</v>
      </c>
      <c r="J124" s="32" t="s">
        <v>107</v>
      </c>
      <c r="K124" s="32" t="s">
        <v>108</v>
      </c>
      <c r="L124" s="32" t="s">
        <v>109</v>
      </c>
      <c r="M124" s="32" t="s">
        <v>110</v>
      </c>
      <c r="N124" s="33" t="s">
        <v>12</v>
      </c>
      <c r="O124" s="231"/>
      <c r="P124" s="54"/>
      <c r="Q124" s="54"/>
      <c r="R124" s="54"/>
    </row>
    <row r="125" spans="1:28" ht="14" thickTop="1" thickBot="1" x14ac:dyDescent="0.35">
      <c r="A125" s="2" t="s">
        <v>72</v>
      </c>
      <c r="B125" s="285" t="s">
        <v>263</v>
      </c>
      <c r="C125" s="285" t="s">
        <v>263</v>
      </c>
      <c r="D125" s="285" t="s">
        <v>263</v>
      </c>
      <c r="E125" s="285" t="s">
        <v>263</v>
      </c>
      <c r="F125" s="285" t="s">
        <v>263</v>
      </c>
      <c r="G125" s="285" t="s">
        <v>263</v>
      </c>
      <c r="H125" s="285" t="s">
        <v>263</v>
      </c>
      <c r="I125" s="285" t="s">
        <v>263</v>
      </c>
      <c r="J125" s="285" t="s">
        <v>263</v>
      </c>
      <c r="K125" s="285" t="s">
        <v>263</v>
      </c>
      <c r="L125" s="285" t="s">
        <v>263</v>
      </c>
      <c r="M125" s="285" t="s">
        <v>263</v>
      </c>
      <c r="N125" s="285" t="s">
        <v>263</v>
      </c>
      <c r="O125" s="231"/>
      <c r="P125" s="54"/>
      <c r="Q125" s="54"/>
      <c r="R125" s="54"/>
    </row>
    <row r="126" spans="1:28" ht="14" thickTop="1" thickBot="1" x14ac:dyDescent="0.35">
      <c r="A126" s="2" t="s">
        <v>7</v>
      </c>
      <c r="B126" s="285" t="s">
        <v>263</v>
      </c>
      <c r="C126" s="285" t="s">
        <v>263</v>
      </c>
      <c r="D126" s="285" t="s">
        <v>263</v>
      </c>
      <c r="E126" s="285" t="s">
        <v>263</v>
      </c>
      <c r="F126" s="285" t="s">
        <v>263</v>
      </c>
      <c r="G126" s="285" t="s">
        <v>263</v>
      </c>
      <c r="H126" s="285" t="s">
        <v>263</v>
      </c>
      <c r="I126" s="285" t="s">
        <v>263</v>
      </c>
      <c r="J126" s="285" t="s">
        <v>263</v>
      </c>
      <c r="K126" s="285" t="s">
        <v>263</v>
      </c>
      <c r="L126" s="285" t="s">
        <v>263</v>
      </c>
      <c r="M126" s="285" t="s">
        <v>263</v>
      </c>
      <c r="N126" s="285" t="s">
        <v>263</v>
      </c>
      <c r="O126" s="231"/>
      <c r="P126" s="54"/>
      <c r="Q126" s="54"/>
      <c r="R126" s="54"/>
    </row>
    <row r="127" spans="1:28" ht="14" thickTop="1" thickBot="1" x14ac:dyDescent="0.35">
      <c r="A127" s="2" t="s">
        <v>214</v>
      </c>
      <c r="B127" s="285" t="s">
        <v>263</v>
      </c>
      <c r="C127" s="285" t="s">
        <v>263</v>
      </c>
      <c r="D127" s="285" t="s">
        <v>263</v>
      </c>
      <c r="E127" s="285" t="s">
        <v>263</v>
      </c>
      <c r="F127" s="285" t="s">
        <v>263</v>
      </c>
      <c r="G127" s="285" t="s">
        <v>263</v>
      </c>
      <c r="H127" s="285" t="s">
        <v>263</v>
      </c>
      <c r="I127" s="285" t="s">
        <v>263</v>
      </c>
      <c r="J127" s="285" t="s">
        <v>263</v>
      </c>
      <c r="K127" s="285" t="s">
        <v>263</v>
      </c>
      <c r="L127" s="285" t="s">
        <v>263</v>
      </c>
      <c r="M127" s="285" t="s">
        <v>263</v>
      </c>
      <c r="N127" s="285" t="s">
        <v>263</v>
      </c>
      <c r="O127" s="231"/>
      <c r="P127" s="54"/>
      <c r="Q127" s="54"/>
      <c r="R127" s="54"/>
    </row>
    <row r="128" spans="1:28" ht="14" thickTop="1" thickBot="1" x14ac:dyDescent="0.35">
      <c r="A128" s="2" t="s">
        <v>8</v>
      </c>
      <c r="B128" s="285" t="s">
        <v>263</v>
      </c>
      <c r="C128" s="285" t="s">
        <v>263</v>
      </c>
      <c r="D128" s="285" t="s">
        <v>263</v>
      </c>
      <c r="E128" s="285" t="s">
        <v>263</v>
      </c>
      <c r="F128" s="285" t="s">
        <v>263</v>
      </c>
      <c r="G128" s="285" t="s">
        <v>263</v>
      </c>
      <c r="H128" s="285" t="s">
        <v>263</v>
      </c>
      <c r="I128" s="285" t="s">
        <v>263</v>
      </c>
      <c r="J128" s="285" t="s">
        <v>263</v>
      </c>
      <c r="K128" s="285" t="s">
        <v>263</v>
      </c>
      <c r="L128" s="285" t="s">
        <v>263</v>
      </c>
      <c r="M128" s="285" t="s">
        <v>263</v>
      </c>
      <c r="N128" s="285" t="s">
        <v>263</v>
      </c>
      <c r="O128" s="231"/>
      <c r="P128" s="54"/>
      <c r="Q128" s="54"/>
      <c r="R128" s="54"/>
    </row>
    <row r="129" spans="1:18" ht="14" thickTop="1" thickBot="1" x14ac:dyDescent="0.35">
      <c r="A129" s="2" t="s">
        <v>38</v>
      </c>
      <c r="B129" s="285" t="s">
        <v>263</v>
      </c>
      <c r="C129" s="285" t="s">
        <v>263</v>
      </c>
      <c r="D129" s="285" t="s">
        <v>263</v>
      </c>
      <c r="E129" s="285" t="s">
        <v>263</v>
      </c>
      <c r="F129" s="285" t="s">
        <v>263</v>
      </c>
      <c r="G129" s="285" t="s">
        <v>263</v>
      </c>
      <c r="H129" s="285" t="s">
        <v>263</v>
      </c>
      <c r="I129" s="285" t="s">
        <v>263</v>
      </c>
      <c r="J129" s="285" t="s">
        <v>263</v>
      </c>
      <c r="K129" s="285" t="s">
        <v>263</v>
      </c>
      <c r="L129" s="285" t="s">
        <v>263</v>
      </c>
      <c r="M129" s="285" t="s">
        <v>263</v>
      </c>
      <c r="N129" s="285" t="s">
        <v>263</v>
      </c>
      <c r="O129" s="231"/>
      <c r="P129" s="14"/>
      <c r="Q129" s="14"/>
      <c r="R129" s="54"/>
    </row>
    <row r="130" spans="1:18" ht="14" thickTop="1" thickBot="1" x14ac:dyDescent="0.35">
      <c r="A130" s="2" t="s">
        <v>39</v>
      </c>
      <c r="B130" s="285" t="s">
        <v>263</v>
      </c>
      <c r="C130" s="285" t="s">
        <v>263</v>
      </c>
      <c r="D130" s="285" t="s">
        <v>263</v>
      </c>
      <c r="E130" s="285" t="s">
        <v>263</v>
      </c>
      <c r="F130" s="285" t="s">
        <v>263</v>
      </c>
      <c r="G130" s="285" t="s">
        <v>263</v>
      </c>
      <c r="H130" s="285" t="s">
        <v>263</v>
      </c>
      <c r="I130" s="285" t="s">
        <v>263</v>
      </c>
      <c r="J130" s="285" t="s">
        <v>263</v>
      </c>
      <c r="K130" s="285" t="s">
        <v>263</v>
      </c>
      <c r="L130" s="285" t="s">
        <v>263</v>
      </c>
      <c r="M130" s="285" t="s">
        <v>263</v>
      </c>
      <c r="N130" s="285" t="s">
        <v>263</v>
      </c>
      <c r="O130" s="231"/>
      <c r="P130" s="54"/>
      <c r="Q130" s="54"/>
      <c r="R130" s="54"/>
    </row>
    <row r="131" spans="1:18" ht="14" thickTop="1" thickBot="1" x14ac:dyDescent="0.35">
      <c r="A131" s="2" t="s">
        <v>41</v>
      </c>
      <c r="B131" s="285" t="s">
        <v>263</v>
      </c>
      <c r="C131" s="285" t="s">
        <v>263</v>
      </c>
      <c r="D131" s="285" t="s">
        <v>263</v>
      </c>
      <c r="E131" s="285" t="s">
        <v>263</v>
      </c>
      <c r="F131" s="285" t="s">
        <v>263</v>
      </c>
      <c r="G131" s="285" t="s">
        <v>263</v>
      </c>
      <c r="H131" s="285" t="s">
        <v>263</v>
      </c>
      <c r="I131" s="285" t="s">
        <v>263</v>
      </c>
      <c r="J131" s="285" t="s">
        <v>263</v>
      </c>
      <c r="K131" s="285" t="s">
        <v>263</v>
      </c>
      <c r="L131" s="285" t="s">
        <v>263</v>
      </c>
      <c r="M131" s="285" t="s">
        <v>263</v>
      </c>
      <c r="N131" s="285" t="s">
        <v>263</v>
      </c>
      <c r="O131" s="231"/>
      <c r="P131" s="54"/>
      <c r="Q131" s="54"/>
      <c r="R131" s="54"/>
    </row>
    <row r="132" spans="1:18" ht="14" thickTop="1" thickBot="1" x14ac:dyDescent="0.35">
      <c r="A132" s="2" t="s">
        <v>42</v>
      </c>
      <c r="B132" s="285" t="s">
        <v>263</v>
      </c>
      <c r="C132" s="285" t="s">
        <v>263</v>
      </c>
      <c r="D132" s="285" t="s">
        <v>263</v>
      </c>
      <c r="E132" s="285" t="s">
        <v>263</v>
      </c>
      <c r="F132" s="285" t="s">
        <v>263</v>
      </c>
      <c r="G132" s="285" t="s">
        <v>263</v>
      </c>
      <c r="H132" s="285" t="s">
        <v>263</v>
      </c>
      <c r="I132" s="285" t="s">
        <v>263</v>
      </c>
      <c r="J132" s="285" t="s">
        <v>263</v>
      </c>
      <c r="K132" s="285" t="s">
        <v>263</v>
      </c>
      <c r="L132" s="285" t="s">
        <v>263</v>
      </c>
      <c r="M132" s="285" t="s">
        <v>263</v>
      </c>
      <c r="N132" s="285" t="s">
        <v>263</v>
      </c>
      <c r="O132" s="231"/>
      <c r="P132" s="54"/>
      <c r="Q132" s="62"/>
      <c r="R132" s="54"/>
    </row>
    <row r="133" spans="1:18" ht="14" thickTop="1" thickBot="1" x14ac:dyDescent="0.35">
      <c r="A133" s="2" t="s">
        <v>40</v>
      </c>
      <c r="B133" s="285" t="s">
        <v>263</v>
      </c>
      <c r="C133" s="285" t="s">
        <v>263</v>
      </c>
      <c r="D133" s="285" t="s">
        <v>263</v>
      </c>
      <c r="E133" s="285" t="s">
        <v>263</v>
      </c>
      <c r="F133" s="285" t="s">
        <v>263</v>
      </c>
      <c r="G133" s="285" t="s">
        <v>263</v>
      </c>
      <c r="H133" s="285" t="s">
        <v>263</v>
      </c>
      <c r="I133" s="285" t="s">
        <v>263</v>
      </c>
      <c r="J133" s="285" t="s">
        <v>263</v>
      </c>
      <c r="K133" s="285" t="s">
        <v>263</v>
      </c>
      <c r="L133" s="285" t="s">
        <v>263</v>
      </c>
      <c r="M133" s="285" t="s">
        <v>263</v>
      </c>
      <c r="N133" s="285" t="s">
        <v>263</v>
      </c>
      <c r="O133" s="231"/>
      <c r="P133" s="54"/>
      <c r="Q133" s="54"/>
      <c r="R133" s="54"/>
    </row>
    <row r="134" spans="1:18" ht="14" thickTop="1" thickBot="1" x14ac:dyDescent="0.35">
      <c r="A134" s="2" t="s">
        <v>73</v>
      </c>
      <c r="B134" s="285" t="s">
        <v>263</v>
      </c>
      <c r="C134" s="285" t="s">
        <v>263</v>
      </c>
      <c r="D134" s="285" t="s">
        <v>263</v>
      </c>
      <c r="E134" s="285" t="s">
        <v>263</v>
      </c>
      <c r="F134" s="285" t="s">
        <v>263</v>
      </c>
      <c r="G134" s="285" t="s">
        <v>263</v>
      </c>
      <c r="H134" s="285" t="s">
        <v>263</v>
      </c>
      <c r="I134" s="285" t="s">
        <v>263</v>
      </c>
      <c r="J134" s="285" t="s">
        <v>263</v>
      </c>
      <c r="K134" s="285" t="s">
        <v>263</v>
      </c>
      <c r="L134" s="285" t="s">
        <v>263</v>
      </c>
      <c r="M134" s="285" t="s">
        <v>263</v>
      </c>
      <c r="N134" s="285" t="s">
        <v>263</v>
      </c>
      <c r="O134" s="231"/>
      <c r="P134" s="54"/>
      <c r="Q134" s="54"/>
      <c r="R134" s="54"/>
    </row>
    <row r="135" spans="1:18" ht="14" thickTop="1" thickBot="1" x14ac:dyDescent="0.35">
      <c r="A135" s="2" t="s">
        <v>125</v>
      </c>
      <c r="B135" s="285" t="s">
        <v>263</v>
      </c>
      <c r="C135" s="285" t="s">
        <v>263</v>
      </c>
      <c r="D135" s="285" t="s">
        <v>263</v>
      </c>
      <c r="E135" s="285" t="s">
        <v>263</v>
      </c>
      <c r="F135" s="285" t="s">
        <v>263</v>
      </c>
      <c r="G135" s="285" t="s">
        <v>263</v>
      </c>
      <c r="H135" s="285" t="s">
        <v>263</v>
      </c>
      <c r="I135" s="285" t="s">
        <v>263</v>
      </c>
      <c r="J135" s="285" t="s">
        <v>263</v>
      </c>
      <c r="K135" s="285" t="s">
        <v>263</v>
      </c>
      <c r="L135" s="285" t="s">
        <v>263</v>
      </c>
      <c r="M135" s="285" t="s">
        <v>263</v>
      </c>
      <c r="N135" s="285" t="s">
        <v>263</v>
      </c>
      <c r="O135" s="231"/>
      <c r="P135" s="54"/>
      <c r="Q135" s="54"/>
      <c r="R135" s="54"/>
    </row>
    <row r="136" spans="1:18" ht="14" thickTop="1" thickBot="1" x14ac:dyDescent="0.35">
      <c r="A136" s="2" t="s">
        <v>135</v>
      </c>
      <c r="B136" s="285" t="s">
        <v>263</v>
      </c>
      <c r="C136" s="285" t="s">
        <v>263</v>
      </c>
      <c r="D136" s="285" t="s">
        <v>263</v>
      </c>
      <c r="E136" s="285" t="s">
        <v>263</v>
      </c>
      <c r="F136" s="285" t="s">
        <v>263</v>
      </c>
      <c r="G136" s="285" t="s">
        <v>263</v>
      </c>
      <c r="H136" s="285" t="s">
        <v>263</v>
      </c>
      <c r="I136" s="285" t="s">
        <v>263</v>
      </c>
      <c r="J136" s="285" t="s">
        <v>263</v>
      </c>
      <c r="K136" s="285" t="s">
        <v>263</v>
      </c>
      <c r="L136" s="285" t="s">
        <v>263</v>
      </c>
      <c r="M136" s="285" t="s">
        <v>263</v>
      </c>
      <c r="N136" s="285" t="s">
        <v>263</v>
      </c>
      <c r="O136" s="231"/>
      <c r="P136" s="54"/>
      <c r="Q136" s="54"/>
      <c r="R136" s="54"/>
    </row>
    <row r="137" spans="1:18" ht="14" thickTop="1" thickBot="1" x14ac:dyDescent="0.35">
      <c r="A137" s="2" t="s">
        <v>134</v>
      </c>
      <c r="B137" s="285" t="s">
        <v>263</v>
      </c>
      <c r="C137" s="285" t="s">
        <v>263</v>
      </c>
      <c r="D137" s="285" t="s">
        <v>263</v>
      </c>
      <c r="E137" s="285" t="s">
        <v>263</v>
      </c>
      <c r="F137" s="285" t="s">
        <v>263</v>
      </c>
      <c r="G137" s="285" t="s">
        <v>263</v>
      </c>
      <c r="H137" s="285" t="s">
        <v>263</v>
      </c>
      <c r="I137" s="285" t="s">
        <v>263</v>
      </c>
      <c r="J137" s="285" t="s">
        <v>263</v>
      </c>
      <c r="K137" s="285" t="s">
        <v>263</v>
      </c>
      <c r="L137" s="285" t="s">
        <v>263</v>
      </c>
      <c r="M137" s="285" t="s">
        <v>263</v>
      </c>
      <c r="N137" s="285" t="s">
        <v>263</v>
      </c>
      <c r="O137" s="231"/>
      <c r="P137" s="54"/>
      <c r="Q137" s="54"/>
      <c r="R137" s="54"/>
    </row>
    <row r="138" spans="1:18" ht="14" thickTop="1" thickBot="1" x14ac:dyDescent="0.35">
      <c r="A138" s="2" t="s">
        <v>136</v>
      </c>
      <c r="B138" s="285" t="s">
        <v>263</v>
      </c>
      <c r="C138" s="285" t="s">
        <v>263</v>
      </c>
      <c r="D138" s="285" t="s">
        <v>263</v>
      </c>
      <c r="E138" s="285" t="s">
        <v>263</v>
      </c>
      <c r="F138" s="285" t="s">
        <v>263</v>
      </c>
      <c r="G138" s="285" t="s">
        <v>263</v>
      </c>
      <c r="H138" s="285" t="s">
        <v>263</v>
      </c>
      <c r="I138" s="285" t="s">
        <v>263</v>
      </c>
      <c r="J138" s="285" t="s">
        <v>263</v>
      </c>
      <c r="K138" s="285" t="s">
        <v>263</v>
      </c>
      <c r="L138" s="285" t="s">
        <v>263</v>
      </c>
      <c r="M138" s="285" t="s">
        <v>263</v>
      </c>
      <c r="N138" s="285" t="s">
        <v>263</v>
      </c>
      <c r="O138" s="231"/>
      <c r="P138" s="54"/>
      <c r="Q138" s="54"/>
      <c r="R138" s="54"/>
    </row>
    <row r="139" spans="1:18" ht="14" thickTop="1" thickBot="1" x14ac:dyDescent="0.35">
      <c r="A139" s="2" t="s">
        <v>138</v>
      </c>
      <c r="B139" s="285" t="s">
        <v>263</v>
      </c>
      <c r="C139" s="285" t="s">
        <v>263</v>
      </c>
      <c r="D139" s="285" t="s">
        <v>263</v>
      </c>
      <c r="E139" s="285" t="s">
        <v>263</v>
      </c>
      <c r="F139" s="285" t="s">
        <v>263</v>
      </c>
      <c r="G139" s="285" t="s">
        <v>263</v>
      </c>
      <c r="H139" s="285" t="s">
        <v>263</v>
      </c>
      <c r="I139" s="285" t="s">
        <v>263</v>
      </c>
      <c r="J139" s="285" t="s">
        <v>263</v>
      </c>
      <c r="K139" s="285" t="s">
        <v>263</v>
      </c>
      <c r="L139" s="285" t="s">
        <v>263</v>
      </c>
      <c r="M139" s="285" t="s">
        <v>263</v>
      </c>
      <c r="N139" s="285" t="s">
        <v>263</v>
      </c>
      <c r="O139" s="231"/>
      <c r="P139" s="54"/>
      <c r="Q139" s="54"/>
      <c r="R139" s="54"/>
    </row>
    <row r="140" spans="1:18" ht="14" thickTop="1" thickBot="1" x14ac:dyDescent="0.35">
      <c r="A140" s="2" t="s">
        <v>215</v>
      </c>
      <c r="B140" s="285" t="s">
        <v>263</v>
      </c>
      <c r="C140" s="285" t="s">
        <v>263</v>
      </c>
      <c r="D140" s="285" t="s">
        <v>263</v>
      </c>
      <c r="E140" s="285" t="s">
        <v>263</v>
      </c>
      <c r="F140" s="285" t="s">
        <v>263</v>
      </c>
      <c r="G140" s="285" t="s">
        <v>263</v>
      </c>
      <c r="H140" s="285" t="s">
        <v>263</v>
      </c>
      <c r="I140" s="285" t="s">
        <v>263</v>
      </c>
      <c r="J140" s="285" t="s">
        <v>263</v>
      </c>
      <c r="K140" s="285" t="s">
        <v>263</v>
      </c>
      <c r="L140" s="285" t="s">
        <v>263</v>
      </c>
      <c r="M140" s="285" t="s">
        <v>263</v>
      </c>
      <c r="N140" s="285" t="s">
        <v>263</v>
      </c>
      <c r="O140" s="231"/>
      <c r="P140" s="54"/>
      <c r="Q140" s="54"/>
      <c r="R140" s="54"/>
    </row>
    <row r="141" spans="1:18" ht="14" thickTop="1" thickBot="1" x14ac:dyDescent="0.35">
      <c r="A141" s="2" t="s">
        <v>43</v>
      </c>
      <c r="B141" s="285" t="s">
        <v>263</v>
      </c>
      <c r="C141" s="285" t="s">
        <v>263</v>
      </c>
      <c r="D141" s="285" t="s">
        <v>263</v>
      </c>
      <c r="E141" s="285" t="s">
        <v>263</v>
      </c>
      <c r="F141" s="285" t="s">
        <v>263</v>
      </c>
      <c r="G141" s="285" t="s">
        <v>263</v>
      </c>
      <c r="H141" s="285" t="s">
        <v>263</v>
      </c>
      <c r="I141" s="285" t="s">
        <v>263</v>
      </c>
      <c r="J141" s="285" t="s">
        <v>263</v>
      </c>
      <c r="K141" s="285" t="s">
        <v>263</v>
      </c>
      <c r="L141" s="285" t="s">
        <v>263</v>
      </c>
      <c r="M141" s="285" t="s">
        <v>263</v>
      </c>
      <c r="N141" s="285" t="s">
        <v>263</v>
      </c>
      <c r="O141" s="231"/>
      <c r="P141" s="54"/>
      <c r="Q141" s="54"/>
      <c r="R141" s="54"/>
    </row>
    <row r="142" spans="1:18" ht="14" thickTop="1" thickBot="1" x14ac:dyDescent="0.35">
      <c r="A142" s="2" t="s">
        <v>126</v>
      </c>
      <c r="B142" s="285" t="s">
        <v>263</v>
      </c>
      <c r="C142" s="285" t="s">
        <v>263</v>
      </c>
      <c r="D142" s="285" t="s">
        <v>263</v>
      </c>
      <c r="E142" s="285" t="s">
        <v>263</v>
      </c>
      <c r="F142" s="285" t="s">
        <v>263</v>
      </c>
      <c r="G142" s="285" t="s">
        <v>263</v>
      </c>
      <c r="H142" s="285" t="s">
        <v>263</v>
      </c>
      <c r="I142" s="285" t="s">
        <v>263</v>
      </c>
      <c r="J142" s="285" t="s">
        <v>263</v>
      </c>
      <c r="K142" s="285" t="s">
        <v>263</v>
      </c>
      <c r="L142" s="285" t="s">
        <v>263</v>
      </c>
      <c r="M142" s="285" t="s">
        <v>263</v>
      </c>
      <c r="N142" s="285" t="s">
        <v>263</v>
      </c>
      <c r="O142" s="231"/>
      <c r="P142" s="54"/>
      <c r="Q142" s="54"/>
      <c r="R142" s="54"/>
    </row>
    <row r="143" spans="1:18" ht="14" thickTop="1" thickBot="1" x14ac:dyDescent="0.35">
      <c r="A143" s="2" t="s">
        <v>211</v>
      </c>
      <c r="B143" s="285" t="s">
        <v>263</v>
      </c>
      <c r="C143" s="285" t="s">
        <v>263</v>
      </c>
      <c r="D143" s="285" t="s">
        <v>263</v>
      </c>
      <c r="E143" s="285" t="s">
        <v>263</v>
      </c>
      <c r="F143" s="285" t="s">
        <v>263</v>
      </c>
      <c r="G143" s="285" t="s">
        <v>263</v>
      </c>
      <c r="H143" s="285" t="s">
        <v>263</v>
      </c>
      <c r="I143" s="285" t="s">
        <v>263</v>
      </c>
      <c r="J143" s="285" t="s">
        <v>263</v>
      </c>
      <c r="K143" s="285" t="s">
        <v>263</v>
      </c>
      <c r="L143" s="285" t="s">
        <v>263</v>
      </c>
      <c r="M143" s="285" t="s">
        <v>263</v>
      </c>
      <c r="N143" s="285" t="s">
        <v>263</v>
      </c>
      <c r="O143" s="231"/>
      <c r="P143" s="202"/>
      <c r="Q143" s="54"/>
      <c r="R143" s="54"/>
    </row>
    <row r="144" spans="1:18" ht="14" thickTop="1" thickBot="1" x14ac:dyDescent="0.35">
      <c r="A144" s="2" t="s">
        <v>32</v>
      </c>
      <c r="B144" s="285" t="s">
        <v>263</v>
      </c>
      <c r="C144" s="285" t="s">
        <v>263</v>
      </c>
      <c r="D144" s="285" t="s">
        <v>263</v>
      </c>
      <c r="E144" s="285" t="s">
        <v>263</v>
      </c>
      <c r="F144" s="285" t="s">
        <v>263</v>
      </c>
      <c r="G144" s="285" t="s">
        <v>263</v>
      </c>
      <c r="H144" s="285" t="s">
        <v>263</v>
      </c>
      <c r="I144" s="285" t="s">
        <v>263</v>
      </c>
      <c r="J144" s="285" t="s">
        <v>263</v>
      </c>
      <c r="K144" s="285" t="s">
        <v>263</v>
      </c>
      <c r="L144" s="285" t="s">
        <v>263</v>
      </c>
      <c r="M144" s="285" t="s">
        <v>263</v>
      </c>
      <c r="N144" s="285" t="s">
        <v>263</v>
      </c>
      <c r="O144" s="231"/>
      <c r="P144" s="54"/>
      <c r="Q144" s="54"/>
      <c r="R144" s="54"/>
    </row>
    <row r="145" spans="1:18" ht="14" thickTop="1" thickBot="1" x14ac:dyDescent="0.35">
      <c r="A145" s="2" t="s">
        <v>221</v>
      </c>
      <c r="B145" s="285" t="s">
        <v>263</v>
      </c>
      <c r="C145" s="285" t="s">
        <v>263</v>
      </c>
      <c r="D145" s="285" t="s">
        <v>263</v>
      </c>
      <c r="E145" s="285" t="s">
        <v>263</v>
      </c>
      <c r="F145" s="285" t="s">
        <v>263</v>
      </c>
      <c r="G145" s="285" t="s">
        <v>263</v>
      </c>
      <c r="H145" s="285" t="s">
        <v>263</v>
      </c>
      <c r="I145" s="285" t="s">
        <v>263</v>
      </c>
      <c r="J145" s="285" t="s">
        <v>263</v>
      </c>
      <c r="K145" s="285" t="s">
        <v>263</v>
      </c>
      <c r="L145" s="285" t="s">
        <v>263</v>
      </c>
      <c r="M145" s="285" t="s">
        <v>263</v>
      </c>
      <c r="N145" s="285" t="s">
        <v>263</v>
      </c>
      <c r="O145" s="231"/>
      <c r="P145" s="54"/>
      <c r="Q145" s="54"/>
      <c r="R145" s="54"/>
    </row>
    <row r="146" spans="1:18" ht="14" thickTop="1" thickBot="1" x14ac:dyDescent="0.35">
      <c r="A146" s="3" t="s">
        <v>12</v>
      </c>
      <c r="B146" s="285" t="s">
        <v>263</v>
      </c>
      <c r="C146" s="285" t="s">
        <v>263</v>
      </c>
      <c r="D146" s="285" t="s">
        <v>263</v>
      </c>
      <c r="E146" s="285" t="s">
        <v>263</v>
      </c>
      <c r="F146" s="285" t="s">
        <v>263</v>
      </c>
      <c r="G146" s="285" t="s">
        <v>263</v>
      </c>
      <c r="H146" s="285" t="s">
        <v>263</v>
      </c>
      <c r="I146" s="285" t="s">
        <v>263</v>
      </c>
      <c r="J146" s="285" t="s">
        <v>263</v>
      </c>
      <c r="K146" s="285" t="s">
        <v>263</v>
      </c>
      <c r="L146" s="285" t="s">
        <v>263</v>
      </c>
      <c r="M146" s="285" t="s">
        <v>263</v>
      </c>
      <c r="N146" s="285" t="s">
        <v>263</v>
      </c>
      <c r="O146" s="70"/>
      <c r="P146" s="97"/>
      <c r="Q146" s="54"/>
      <c r="R146" s="54"/>
    </row>
    <row r="147" spans="1:18" s="3" customFormat="1" ht="13.5" thickTop="1" x14ac:dyDescent="0.3"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66"/>
      <c r="N147" s="63"/>
      <c r="O147" s="231"/>
      <c r="P147" s="62"/>
      <c r="Q147" s="63"/>
      <c r="R147" s="64"/>
    </row>
    <row r="148" spans="1:18" x14ac:dyDescent="0.3">
      <c r="O148" s="231"/>
      <c r="P148" s="231"/>
      <c r="Q148" s="231"/>
      <c r="R148" s="231"/>
    </row>
    <row r="149" spans="1:18" x14ac:dyDescent="0.3">
      <c r="A149" s="6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231"/>
      <c r="P149" s="231"/>
      <c r="Q149" s="231"/>
      <c r="R149" s="231"/>
    </row>
    <row r="150" spans="1:18" x14ac:dyDescent="0.3">
      <c r="A150" s="54"/>
      <c r="B150" s="203"/>
      <c r="C150" s="203"/>
      <c r="D150" s="203"/>
      <c r="E150" s="203"/>
      <c r="F150" s="203"/>
      <c r="G150" s="203"/>
      <c r="H150" s="203"/>
      <c r="I150" s="203"/>
      <c r="J150" s="203"/>
      <c r="K150" s="203"/>
      <c r="L150" s="203"/>
      <c r="M150" s="203"/>
      <c r="N150" s="54"/>
      <c r="O150" s="231"/>
      <c r="P150" s="231"/>
      <c r="Q150" s="231"/>
      <c r="R150" s="231"/>
    </row>
    <row r="151" spans="1:18" x14ac:dyDescent="0.3">
      <c r="A151" s="54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14"/>
      <c r="O151" s="231"/>
      <c r="P151" s="245"/>
      <c r="Q151" s="231"/>
      <c r="R151" s="231"/>
    </row>
    <row r="152" spans="1:18" x14ac:dyDescent="0.3">
      <c r="A152" s="5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231"/>
      <c r="P152" s="231"/>
      <c r="Q152" s="231"/>
      <c r="R152" s="231"/>
    </row>
    <row r="153" spans="1:18" x14ac:dyDescent="0.3">
      <c r="N153" s="19"/>
      <c r="O153" s="231"/>
      <c r="P153" s="231"/>
      <c r="Q153" s="231"/>
      <c r="R153" s="231"/>
    </row>
    <row r="154" spans="1:18" x14ac:dyDescent="0.3">
      <c r="O154" s="231"/>
      <c r="P154" s="231"/>
      <c r="Q154" s="231"/>
      <c r="R154" s="231"/>
    </row>
    <row r="155" spans="1:18" x14ac:dyDescent="0.3">
      <c r="O155" s="231"/>
      <c r="P155" s="231"/>
      <c r="Q155" s="231"/>
      <c r="R155" s="231"/>
    </row>
    <row r="156" spans="1:18" x14ac:dyDescent="0.3">
      <c r="O156" s="231"/>
      <c r="P156" s="231"/>
      <c r="Q156" s="231"/>
      <c r="R156" s="231"/>
    </row>
    <row r="157" spans="1:18" x14ac:dyDescent="0.3">
      <c r="O157" s="231"/>
      <c r="P157" s="231"/>
      <c r="Q157" s="231"/>
      <c r="R157" s="231"/>
    </row>
    <row r="158" spans="1:18" x14ac:dyDescent="0.3">
      <c r="O158" s="231"/>
      <c r="P158" s="231"/>
      <c r="Q158" s="231"/>
      <c r="R158" s="231"/>
    </row>
    <row r="159" spans="1:18" x14ac:dyDescent="0.3">
      <c r="O159" s="231"/>
      <c r="P159" s="231"/>
      <c r="Q159" s="231"/>
      <c r="R159" s="231"/>
    </row>
    <row r="160" spans="1:18" x14ac:dyDescent="0.3">
      <c r="O160" s="231"/>
      <c r="P160" s="231"/>
      <c r="Q160" s="231"/>
      <c r="R160" s="231"/>
    </row>
    <row r="161" spans="15:18" x14ac:dyDescent="0.3">
      <c r="O161" s="231"/>
      <c r="P161" s="231"/>
      <c r="Q161" s="231"/>
      <c r="R161" s="231"/>
    </row>
    <row r="162" spans="15:18" x14ac:dyDescent="0.3">
      <c r="O162" s="231"/>
      <c r="P162" s="231"/>
      <c r="Q162" s="231"/>
      <c r="R162" s="231"/>
    </row>
    <row r="163" spans="15:18" x14ac:dyDescent="0.3">
      <c r="O163" s="231"/>
      <c r="P163" s="231"/>
      <c r="Q163" s="231"/>
      <c r="R163" s="231"/>
    </row>
    <row r="164" spans="15:18" x14ac:dyDescent="0.3">
      <c r="O164" s="231"/>
      <c r="P164" s="231"/>
      <c r="Q164" s="231"/>
      <c r="R164" s="231"/>
    </row>
    <row r="165" spans="15:18" x14ac:dyDescent="0.3">
      <c r="O165" s="231"/>
      <c r="P165" s="231"/>
      <c r="Q165" s="231"/>
      <c r="R165" s="231"/>
    </row>
    <row r="166" spans="15:18" x14ac:dyDescent="0.3">
      <c r="O166" s="231"/>
      <c r="P166" s="231"/>
      <c r="Q166" s="231"/>
      <c r="R166" s="231"/>
    </row>
    <row r="167" spans="15:18" x14ac:dyDescent="0.3">
      <c r="O167" s="231"/>
      <c r="P167" s="231"/>
      <c r="Q167" s="231"/>
      <c r="R167" s="231"/>
    </row>
  </sheetData>
  <mergeCells count="4">
    <mergeCell ref="B6:N6"/>
    <mergeCell ref="B69:N69"/>
    <mergeCell ref="B98:N98"/>
    <mergeCell ref="B27:N27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FFFF00"/>
  </sheetPr>
  <dimension ref="A1:AI76"/>
  <sheetViews>
    <sheetView topLeftCell="B1" zoomScale="55" zoomScaleNormal="55" workbookViewId="0">
      <selection activeCell="B11" sqref="B11"/>
    </sheetView>
  </sheetViews>
  <sheetFormatPr defaultColWidth="8.54296875" defaultRowHeight="13" x14ac:dyDescent="0.3"/>
  <cols>
    <col min="1" max="1" width="46.453125" style="2" bestFit="1" customWidth="1"/>
    <col min="2" max="14" width="15.54296875" style="2" customWidth="1"/>
    <col min="15" max="15" width="11.453125" style="2" customWidth="1"/>
    <col min="16" max="16" width="14" style="2" bestFit="1" customWidth="1"/>
    <col min="17" max="18" width="11" style="2" bestFit="1" customWidth="1"/>
    <col min="19" max="19" width="10" style="2" bestFit="1" customWidth="1"/>
    <col min="20" max="20" width="14" style="2" bestFit="1" customWidth="1"/>
    <col min="21" max="21" width="13.54296875" style="2" bestFit="1" customWidth="1"/>
    <col min="22" max="22" width="11" style="2" bestFit="1" customWidth="1"/>
    <col min="23" max="23" width="13.1796875" style="2" bestFit="1" customWidth="1"/>
    <col min="24" max="24" width="11" style="2" bestFit="1" customWidth="1"/>
    <col min="25" max="25" width="13" style="2" customWidth="1"/>
    <col min="26" max="26" width="14.1796875" style="2" bestFit="1" customWidth="1"/>
    <col min="27" max="27" width="11" style="2" bestFit="1" customWidth="1"/>
    <col min="28" max="29" width="14.54296875" style="2" bestFit="1" customWidth="1"/>
    <col min="30" max="16384" width="8.54296875" style="2"/>
  </cols>
  <sheetData>
    <row r="1" spans="1:30" ht="18.5" x14ac:dyDescent="0.45">
      <c r="A1" s="26" t="s">
        <v>87</v>
      </c>
      <c r="F1" s="283" t="s">
        <v>261</v>
      </c>
      <c r="G1" s="286"/>
      <c r="H1" s="286"/>
      <c r="I1" s="286"/>
      <c r="J1" s="286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</row>
    <row r="2" spans="1:30" ht="21" x14ac:dyDescent="0.5">
      <c r="A2" s="27" t="s">
        <v>94</v>
      </c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</row>
    <row r="3" spans="1:30" ht="15.5" x14ac:dyDescent="0.35">
      <c r="A3" s="28" t="s">
        <v>255</v>
      </c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</row>
    <row r="4" spans="1:30" x14ac:dyDescent="0.3"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</row>
    <row r="5" spans="1:30" x14ac:dyDescent="0.3"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</row>
    <row r="6" spans="1:30" x14ac:dyDescent="0.3">
      <c r="B6" s="266" t="s">
        <v>264</v>
      </c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8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</row>
    <row r="7" spans="1:30" ht="13.5" thickBot="1" x14ac:dyDescent="0.35">
      <c r="A7" s="3" t="s">
        <v>11</v>
      </c>
      <c r="B7" s="32" t="s">
        <v>99</v>
      </c>
      <c r="C7" s="32" t="s">
        <v>100</v>
      </c>
      <c r="D7" s="32" t="s">
        <v>101</v>
      </c>
      <c r="E7" s="32" t="s">
        <v>102</v>
      </c>
      <c r="F7" s="32" t="s">
        <v>103</v>
      </c>
      <c r="G7" s="32" t="s">
        <v>104</v>
      </c>
      <c r="H7" s="32" t="s">
        <v>105</v>
      </c>
      <c r="I7" s="32" t="s">
        <v>106</v>
      </c>
      <c r="J7" s="32" t="s">
        <v>107</v>
      </c>
      <c r="K7" s="32" t="s">
        <v>108</v>
      </c>
      <c r="L7" s="32" t="s">
        <v>109</v>
      </c>
      <c r="M7" s="32" t="s">
        <v>110</v>
      </c>
      <c r="N7" s="33" t="s">
        <v>12</v>
      </c>
      <c r="P7" s="54"/>
      <c r="Q7" s="54"/>
      <c r="R7" s="54"/>
      <c r="S7" s="248"/>
      <c r="T7" s="248"/>
      <c r="U7" s="248"/>
      <c r="V7" s="248"/>
      <c r="W7" s="248"/>
      <c r="X7" s="248"/>
      <c r="Y7" s="248"/>
      <c r="Z7" s="248"/>
      <c r="AA7" s="54"/>
      <c r="AB7" s="54"/>
      <c r="AC7" s="54"/>
      <c r="AD7" s="54"/>
    </row>
    <row r="8" spans="1:30" ht="14" thickTop="1" thickBot="1" x14ac:dyDescent="0.35">
      <c r="A8" s="2" t="s">
        <v>59</v>
      </c>
      <c r="B8" s="285" t="s">
        <v>263</v>
      </c>
      <c r="C8" s="285" t="s">
        <v>263</v>
      </c>
      <c r="D8" s="285" t="s">
        <v>263</v>
      </c>
      <c r="E8" s="285" t="s">
        <v>263</v>
      </c>
      <c r="F8" s="285" t="s">
        <v>263</v>
      </c>
      <c r="G8" s="285" t="s">
        <v>263</v>
      </c>
      <c r="H8" s="285" t="s">
        <v>263</v>
      </c>
      <c r="I8" s="285" t="s">
        <v>263</v>
      </c>
      <c r="J8" s="285" t="s">
        <v>263</v>
      </c>
      <c r="K8" s="285" t="s">
        <v>263</v>
      </c>
      <c r="L8" s="285" t="s">
        <v>263</v>
      </c>
      <c r="M8" s="285" t="s">
        <v>263</v>
      </c>
      <c r="N8" s="285" t="s">
        <v>263</v>
      </c>
      <c r="P8" s="97"/>
      <c r="Q8" s="54"/>
      <c r="R8" s="54"/>
      <c r="S8" s="111"/>
      <c r="T8" s="62"/>
      <c r="U8" s="65"/>
      <c r="V8" s="111"/>
      <c r="W8" s="62"/>
      <c r="X8" s="65"/>
      <c r="Y8" s="97"/>
      <c r="Z8" s="97"/>
      <c r="AA8" s="111"/>
      <c r="AB8" s="111"/>
      <c r="AC8" s="54"/>
      <c r="AD8" s="54"/>
    </row>
    <row r="9" spans="1:30" ht="14" thickTop="1" thickBot="1" x14ac:dyDescent="0.35">
      <c r="A9" s="2" t="s">
        <v>60</v>
      </c>
      <c r="B9" s="285" t="s">
        <v>263</v>
      </c>
      <c r="C9" s="285" t="s">
        <v>263</v>
      </c>
      <c r="D9" s="285" t="s">
        <v>263</v>
      </c>
      <c r="E9" s="285" t="s">
        <v>263</v>
      </c>
      <c r="F9" s="285" t="s">
        <v>263</v>
      </c>
      <c r="G9" s="285" t="s">
        <v>263</v>
      </c>
      <c r="H9" s="285" t="s">
        <v>263</v>
      </c>
      <c r="I9" s="285" t="s">
        <v>263</v>
      </c>
      <c r="J9" s="285" t="s">
        <v>263</v>
      </c>
      <c r="K9" s="285" t="s">
        <v>263</v>
      </c>
      <c r="L9" s="285" t="s">
        <v>263</v>
      </c>
      <c r="M9" s="285" t="s">
        <v>263</v>
      </c>
      <c r="N9" s="285" t="s">
        <v>263</v>
      </c>
      <c r="P9" s="97"/>
      <c r="Q9" s="54"/>
      <c r="R9" s="54"/>
      <c r="S9" s="111"/>
      <c r="T9" s="62"/>
      <c r="U9" s="65"/>
      <c r="V9" s="111"/>
      <c r="W9" s="62"/>
      <c r="X9" s="65"/>
      <c r="Y9" s="97"/>
      <c r="Z9" s="97"/>
      <c r="AA9" s="111"/>
      <c r="AB9" s="111"/>
      <c r="AC9" s="65"/>
      <c r="AD9" s="249"/>
    </row>
    <row r="10" spans="1:30" ht="14" thickTop="1" thickBot="1" x14ac:dyDescent="0.35">
      <c r="A10" s="2" t="s">
        <v>74</v>
      </c>
      <c r="B10" s="285" t="s">
        <v>263</v>
      </c>
      <c r="C10" s="285" t="s">
        <v>263</v>
      </c>
      <c r="D10" s="285" t="s">
        <v>263</v>
      </c>
      <c r="E10" s="285" t="s">
        <v>263</v>
      </c>
      <c r="F10" s="285" t="s">
        <v>263</v>
      </c>
      <c r="G10" s="285" t="s">
        <v>263</v>
      </c>
      <c r="H10" s="285" t="s">
        <v>263</v>
      </c>
      <c r="I10" s="285" t="s">
        <v>263</v>
      </c>
      <c r="J10" s="285" t="s">
        <v>263</v>
      </c>
      <c r="K10" s="285" t="s">
        <v>263</v>
      </c>
      <c r="L10" s="285" t="s">
        <v>263</v>
      </c>
      <c r="M10" s="285" t="s">
        <v>263</v>
      </c>
      <c r="N10" s="285" t="s">
        <v>263</v>
      </c>
      <c r="P10" s="54"/>
      <c r="Q10" s="54"/>
      <c r="R10" s="54"/>
      <c r="S10" s="111"/>
      <c r="T10" s="111"/>
      <c r="U10" s="54"/>
      <c r="V10" s="111"/>
      <c r="W10" s="111"/>
      <c r="X10" s="54"/>
      <c r="Y10" s="97"/>
      <c r="Z10" s="97"/>
      <c r="AA10" s="111"/>
      <c r="AB10" s="111"/>
      <c r="AC10" s="54"/>
      <c r="AD10" s="54"/>
    </row>
    <row r="11" spans="1:30" ht="14" thickTop="1" thickBot="1" x14ac:dyDescent="0.35">
      <c r="A11" s="3" t="s">
        <v>12</v>
      </c>
      <c r="B11" s="285" t="s">
        <v>263</v>
      </c>
      <c r="C11" s="285" t="s">
        <v>263</v>
      </c>
      <c r="D11" s="285" t="s">
        <v>263</v>
      </c>
      <c r="E11" s="285" t="s">
        <v>263</v>
      </c>
      <c r="F11" s="285" t="s">
        <v>263</v>
      </c>
      <c r="G11" s="285" t="s">
        <v>263</v>
      </c>
      <c r="H11" s="285" t="s">
        <v>263</v>
      </c>
      <c r="I11" s="285" t="s">
        <v>263</v>
      </c>
      <c r="J11" s="285" t="s">
        <v>263</v>
      </c>
      <c r="K11" s="285" t="s">
        <v>263</v>
      </c>
      <c r="L11" s="285" t="s">
        <v>263</v>
      </c>
      <c r="M11" s="285" t="s">
        <v>263</v>
      </c>
      <c r="N11" s="285" t="s">
        <v>263</v>
      </c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</row>
    <row r="12" spans="1:30" ht="13.5" thickTop="1" x14ac:dyDescent="0.3">
      <c r="P12" s="54"/>
      <c r="Q12" s="54"/>
      <c r="R12" s="54"/>
      <c r="S12" s="111"/>
      <c r="T12" s="65"/>
      <c r="U12" s="65"/>
      <c r="V12" s="54"/>
      <c r="W12" s="54"/>
      <c r="X12" s="65"/>
      <c r="Y12" s="62"/>
      <c r="Z12" s="206"/>
      <c r="AA12" s="54"/>
      <c r="AB12" s="54"/>
      <c r="AC12" s="65"/>
      <c r="AD12" s="54"/>
    </row>
    <row r="13" spans="1:30" x14ac:dyDescent="0.3">
      <c r="B13" s="266" t="s">
        <v>65</v>
      </c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8"/>
      <c r="P13" s="54"/>
      <c r="Q13" s="111"/>
      <c r="R13" s="54"/>
      <c r="S13" s="111"/>
      <c r="T13" s="65"/>
      <c r="U13" s="65"/>
      <c r="V13" s="54"/>
      <c r="W13" s="54"/>
      <c r="X13" s="65"/>
      <c r="Y13" s="62"/>
      <c r="Z13" s="206"/>
      <c r="AA13" s="54"/>
      <c r="AB13" s="54"/>
      <c r="AC13" s="54"/>
      <c r="AD13" s="54"/>
    </row>
    <row r="14" spans="1:30" ht="13.5" thickBot="1" x14ac:dyDescent="0.35">
      <c r="A14" s="3" t="s">
        <v>11</v>
      </c>
      <c r="B14" s="32" t="s">
        <v>99</v>
      </c>
      <c r="C14" s="32" t="s">
        <v>100</v>
      </c>
      <c r="D14" s="32" t="s">
        <v>101</v>
      </c>
      <c r="E14" s="32" t="s">
        <v>102</v>
      </c>
      <c r="F14" s="32" t="s">
        <v>103</v>
      </c>
      <c r="G14" s="32" t="s">
        <v>104</v>
      </c>
      <c r="H14" s="32" t="s">
        <v>105</v>
      </c>
      <c r="I14" s="32" t="s">
        <v>106</v>
      </c>
      <c r="J14" s="32" t="s">
        <v>107</v>
      </c>
      <c r="K14" s="32" t="s">
        <v>108</v>
      </c>
      <c r="L14" s="32" t="s">
        <v>109</v>
      </c>
      <c r="M14" s="32" t="s">
        <v>110</v>
      </c>
      <c r="N14" s="33" t="s">
        <v>12</v>
      </c>
    </row>
    <row r="15" spans="1:30" ht="14" thickTop="1" thickBot="1" x14ac:dyDescent="0.35">
      <c r="A15" s="2" t="s">
        <v>59</v>
      </c>
      <c r="B15" s="285" t="s">
        <v>263</v>
      </c>
      <c r="C15" s="285" t="s">
        <v>263</v>
      </c>
      <c r="D15" s="285" t="s">
        <v>263</v>
      </c>
      <c r="E15" s="285" t="s">
        <v>263</v>
      </c>
      <c r="F15" s="285" t="s">
        <v>263</v>
      </c>
      <c r="G15" s="285" t="s">
        <v>263</v>
      </c>
      <c r="H15" s="285" t="s">
        <v>263</v>
      </c>
      <c r="I15" s="285" t="s">
        <v>263</v>
      </c>
      <c r="J15" s="285" t="s">
        <v>263</v>
      </c>
      <c r="K15" s="285" t="s">
        <v>263</v>
      </c>
      <c r="L15" s="285" t="s">
        <v>263</v>
      </c>
      <c r="M15" s="285" t="s">
        <v>263</v>
      </c>
      <c r="N15" s="285" t="s">
        <v>263</v>
      </c>
      <c r="T15" s="8"/>
    </row>
    <row r="16" spans="1:30" ht="14" thickTop="1" thickBot="1" x14ac:dyDescent="0.35">
      <c r="A16" s="2" t="s">
        <v>60</v>
      </c>
      <c r="B16" s="285" t="s">
        <v>263</v>
      </c>
      <c r="C16" s="285" t="s">
        <v>263</v>
      </c>
      <c r="D16" s="285" t="s">
        <v>263</v>
      </c>
      <c r="E16" s="285" t="s">
        <v>263</v>
      </c>
      <c r="F16" s="285" t="s">
        <v>263</v>
      </c>
      <c r="G16" s="285" t="s">
        <v>263</v>
      </c>
      <c r="H16" s="285" t="s">
        <v>263</v>
      </c>
      <c r="I16" s="285" t="s">
        <v>263</v>
      </c>
      <c r="J16" s="285" t="s">
        <v>263</v>
      </c>
      <c r="K16" s="285" t="s">
        <v>263</v>
      </c>
      <c r="L16" s="285" t="s">
        <v>263</v>
      </c>
      <c r="M16" s="285" t="s">
        <v>263</v>
      </c>
      <c r="N16" s="285" t="s">
        <v>263</v>
      </c>
      <c r="P16" s="19"/>
      <c r="T16" s="8"/>
    </row>
    <row r="17" spans="1:35" ht="14" thickTop="1" thickBot="1" x14ac:dyDescent="0.35">
      <c r="A17" s="2" t="s">
        <v>74</v>
      </c>
      <c r="B17" s="285" t="s">
        <v>263</v>
      </c>
      <c r="C17" s="285" t="s">
        <v>263</v>
      </c>
      <c r="D17" s="285" t="s">
        <v>263</v>
      </c>
      <c r="E17" s="285" t="s">
        <v>263</v>
      </c>
      <c r="F17" s="285" t="s">
        <v>263</v>
      </c>
      <c r="G17" s="285" t="s">
        <v>263</v>
      </c>
      <c r="H17" s="285" t="s">
        <v>263</v>
      </c>
      <c r="I17" s="285" t="s">
        <v>263</v>
      </c>
      <c r="J17" s="285" t="s">
        <v>263</v>
      </c>
      <c r="K17" s="285" t="s">
        <v>263</v>
      </c>
      <c r="L17" s="285" t="s">
        <v>263</v>
      </c>
      <c r="M17" s="285" t="s">
        <v>263</v>
      </c>
      <c r="N17" s="285" t="s">
        <v>263</v>
      </c>
    </row>
    <row r="18" spans="1:35" ht="14" thickTop="1" thickBot="1" x14ac:dyDescent="0.35">
      <c r="A18" s="3" t="s">
        <v>12</v>
      </c>
      <c r="B18" s="285" t="s">
        <v>263</v>
      </c>
      <c r="C18" s="285" t="s">
        <v>263</v>
      </c>
      <c r="D18" s="285" t="s">
        <v>263</v>
      </c>
      <c r="E18" s="285" t="s">
        <v>263</v>
      </c>
      <c r="F18" s="285" t="s">
        <v>263</v>
      </c>
      <c r="G18" s="285" t="s">
        <v>263</v>
      </c>
      <c r="H18" s="285" t="s">
        <v>263</v>
      </c>
      <c r="I18" s="285" t="s">
        <v>263</v>
      </c>
      <c r="J18" s="285" t="s">
        <v>263</v>
      </c>
      <c r="K18" s="285" t="s">
        <v>263</v>
      </c>
      <c r="L18" s="285" t="s">
        <v>263</v>
      </c>
      <c r="M18" s="285" t="s">
        <v>263</v>
      </c>
      <c r="N18" s="285" t="s">
        <v>263</v>
      </c>
      <c r="S18" s="36"/>
      <c r="T18" s="36"/>
      <c r="AB18" s="19"/>
    </row>
    <row r="19" spans="1:35" ht="13.5" thickTop="1" x14ac:dyDescent="0.3">
      <c r="B19" s="55"/>
      <c r="C19" s="55"/>
      <c r="D19" s="55"/>
      <c r="P19" s="231"/>
      <c r="Q19" s="231"/>
      <c r="R19" s="231"/>
      <c r="S19" s="129"/>
      <c r="T19" s="129"/>
    </row>
    <row r="20" spans="1:35" ht="13.5" thickBot="1" x14ac:dyDescent="0.35">
      <c r="A20" s="3" t="s">
        <v>121</v>
      </c>
      <c r="B20" s="32" t="s">
        <v>99</v>
      </c>
      <c r="C20" s="32" t="s">
        <v>100</v>
      </c>
      <c r="D20" s="32" t="s">
        <v>101</v>
      </c>
      <c r="E20" s="32" t="s">
        <v>102</v>
      </c>
      <c r="F20" s="32" t="s">
        <v>103</v>
      </c>
      <c r="G20" s="32" t="s">
        <v>104</v>
      </c>
      <c r="H20" s="32" t="s">
        <v>105</v>
      </c>
      <c r="I20" s="32" t="s">
        <v>106</v>
      </c>
      <c r="J20" s="32" t="s">
        <v>107</v>
      </c>
      <c r="K20" s="32" t="s">
        <v>108</v>
      </c>
      <c r="L20" s="32" t="s">
        <v>109</v>
      </c>
      <c r="M20" s="32" t="s">
        <v>110</v>
      </c>
      <c r="N20" s="33" t="s">
        <v>12</v>
      </c>
      <c r="P20" s="231"/>
      <c r="Q20" s="231"/>
      <c r="R20" s="231"/>
    </row>
    <row r="21" spans="1:35" ht="14" thickTop="1" thickBot="1" x14ac:dyDescent="0.35">
      <c r="A21" s="2" t="s">
        <v>59</v>
      </c>
      <c r="B21" s="285" t="s">
        <v>263</v>
      </c>
      <c r="C21" s="285" t="s">
        <v>263</v>
      </c>
      <c r="D21" s="285" t="s">
        <v>263</v>
      </c>
      <c r="E21" s="285" t="s">
        <v>263</v>
      </c>
      <c r="F21" s="285" t="s">
        <v>263</v>
      </c>
      <c r="G21" s="285" t="s">
        <v>263</v>
      </c>
      <c r="H21" s="285" t="s">
        <v>263</v>
      </c>
      <c r="I21" s="285" t="s">
        <v>263</v>
      </c>
      <c r="J21" s="285" t="s">
        <v>263</v>
      </c>
      <c r="K21" s="285" t="s">
        <v>263</v>
      </c>
      <c r="L21" s="285" t="s">
        <v>263</v>
      </c>
      <c r="M21" s="285" t="s">
        <v>263</v>
      </c>
      <c r="N21" s="285" t="s">
        <v>263</v>
      </c>
      <c r="P21" s="231"/>
      <c r="Q21" s="231"/>
      <c r="R21" s="231"/>
    </row>
    <row r="22" spans="1:35" ht="14" thickTop="1" thickBot="1" x14ac:dyDescent="0.35">
      <c r="A22" s="2" t="s">
        <v>60</v>
      </c>
      <c r="B22" s="285" t="s">
        <v>263</v>
      </c>
      <c r="C22" s="285" t="s">
        <v>263</v>
      </c>
      <c r="D22" s="285" t="s">
        <v>263</v>
      </c>
      <c r="E22" s="285" t="s">
        <v>263</v>
      </c>
      <c r="F22" s="285" t="s">
        <v>263</v>
      </c>
      <c r="G22" s="285" t="s">
        <v>263</v>
      </c>
      <c r="H22" s="285" t="s">
        <v>263</v>
      </c>
      <c r="I22" s="285" t="s">
        <v>263</v>
      </c>
      <c r="J22" s="285" t="s">
        <v>263</v>
      </c>
      <c r="K22" s="285" t="s">
        <v>263</v>
      </c>
      <c r="L22" s="285" t="s">
        <v>263</v>
      </c>
      <c r="M22" s="285" t="s">
        <v>263</v>
      </c>
      <c r="N22" s="285" t="s">
        <v>263</v>
      </c>
      <c r="P22" s="231"/>
      <c r="Q22" s="231"/>
      <c r="R22" s="231"/>
    </row>
    <row r="23" spans="1:35" ht="14" thickTop="1" thickBot="1" x14ac:dyDescent="0.35">
      <c r="A23" s="2" t="s">
        <v>74</v>
      </c>
      <c r="B23" s="285" t="s">
        <v>263</v>
      </c>
      <c r="C23" s="285" t="s">
        <v>263</v>
      </c>
      <c r="D23" s="285" t="s">
        <v>263</v>
      </c>
      <c r="E23" s="285" t="s">
        <v>263</v>
      </c>
      <c r="F23" s="285" t="s">
        <v>263</v>
      </c>
      <c r="G23" s="285" t="s">
        <v>263</v>
      </c>
      <c r="H23" s="285" t="s">
        <v>263</v>
      </c>
      <c r="I23" s="285" t="s">
        <v>263</v>
      </c>
      <c r="J23" s="285" t="s">
        <v>263</v>
      </c>
      <c r="K23" s="285" t="s">
        <v>263</v>
      </c>
      <c r="L23" s="285" t="s">
        <v>263</v>
      </c>
      <c r="M23" s="285" t="s">
        <v>263</v>
      </c>
      <c r="N23" s="285" t="s">
        <v>263</v>
      </c>
      <c r="P23" s="235"/>
      <c r="Q23" s="231"/>
      <c r="R23" s="231"/>
    </row>
    <row r="24" spans="1:35" ht="14" thickTop="1" thickBot="1" x14ac:dyDescent="0.35">
      <c r="A24" s="3" t="s">
        <v>12</v>
      </c>
      <c r="B24" s="285" t="s">
        <v>263</v>
      </c>
      <c r="C24" s="285" t="s">
        <v>263</v>
      </c>
      <c r="D24" s="285" t="s">
        <v>263</v>
      </c>
      <c r="E24" s="285" t="s">
        <v>263</v>
      </c>
      <c r="F24" s="285" t="s">
        <v>263</v>
      </c>
      <c r="G24" s="285" t="s">
        <v>263</v>
      </c>
      <c r="H24" s="285" t="s">
        <v>263</v>
      </c>
      <c r="I24" s="285" t="s">
        <v>263</v>
      </c>
      <c r="J24" s="285" t="s">
        <v>263</v>
      </c>
      <c r="K24" s="285" t="s">
        <v>263</v>
      </c>
      <c r="L24" s="285" t="s">
        <v>263</v>
      </c>
      <c r="M24" s="285" t="s">
        <v>263</v>
      </c>
      <c r="N24" s="285" t="s">
        <v>263</v>
      </c>
      <c r="P24" s="250"/>
      <c r="Q24" s="231"/>
      <c r="R24" s="231"/>
    </row>
    <row r="25" spans="1:35" ht="13.5" thickTop="1" x14ac:dyDescent="0.3">
      <c r="A25" s="3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P25" s="231"/>
      <c r="Q25" s="231"/>
      <c r="R25" s="231"/>
    </row>
    <row r="26" spans="1:35" x14ac:dyDescent="0.3">
      <c r="A26" s="3"/>
      <c r="B26" s="266" t="s">
        <v>264</v>
      </c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268"/>
      <c r="P26" s="231"/>
      <c r="Q26" s="231"/>
      <c r="R26" s="231"/>
    </row>
    <row r="27" spans="1:35" ht="13.5" thickBot="1" x14ac:dyDescent="0.35">
      <c r="A27" s="3" t="s">
        <v>23</v>
      </c>
      <c r="B27" s="32" t="s">
        <v>99</v>
      </c>
      <c r="C27" s="32" t="s">
        <v>100</v>
      </c>
      <c r="D27" s="32" t="s">
        <v>101</v>
      </c>
      <c r="E27" s="32" t="s">
        <v>102</v>
      </c>
      <c r="F27" s="32" t="s">
        <v>103</v>
      </c>
      <c r="G27" s="32" t="s">
        <v>104</v>
      </c>
      <c r="H27" s="32" t="s">
        <v>105</v>
      </c>
      <c r="I27" s="32" t="s">
        <v>106</v>
      </c>
      <c r="J27" s="32" t="s">
        <v>107</v>
      </c>
      <c r="K27" s="32" t="s">
        <v>108</v>
      </c>
      <c r="L27" s="32" t="s">
        <v>109</v>
      </c>
      <c r="M27" s="32" t="s">
        <v>110</v>
      </c>
      <c r="N27" s="33" t="s">
        <v>12</v>
      </c>
      <c r="P27" s="231"/>
      <c r="Q27" s="231"/>
      <c r="R27" s="231"/>
    </row>
    <row r="28" spans="1:35" ht="14" thickTop="1" thickBot="1" x14ac:dyDescent="0.35">
      <c r="A28" s="2" t="s">
        <v>75</v>
      </c>
      <c r="B28" s="285" t="s">
        <v>263</v>
      </c>
      <c r="C28" s="285" t="s">
        <v>263</v>
      </c>
      <c r="D28" s="285" t="s">
        <v>263</v>
      </c>
      <c r="E28" s="285" t="s">
        <v>263</v>
      </c>
      <c r="F28" s="285" t="s">
        <v>263</v>
      </c>
      <c r="G28" s="285" t="s">
        <v>263</v>
      </c>
      <c r="H28" s="285" t="s">
        <v>263</v>
      </c>
      <c r="I28" s="285" t="s">
        <v>263</v>
      </c>
      <c r="J28" s="285" t="s">
        <v>263</v>
      </c>
      <c r="K28" s="285" t="s">
        <v>263</v>
      </c>
      <c r="L28" s="285" t="s">
        <v>263</v>
      </c>
      <c r="M28" s="285" t="s">
        <v>263</v>
      </c>
      <c r="N28" s="285" t="s">
        <v>263</v>
      </c>
      <c r="P28" s="200"/>
      <c r="Q28" s="235"/>
      <c r="R28" s="23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54"/>
      <c r="AG28" s="54"/>
      <c r="AH28" s="54"/>
      <c r="AI28" s="54"/>
    </row>
    <row r="29" spans="1:35" ht="14" thickTop="1" thickBot="1" x14ac:dyDescent="0.35">
      <c r="A29" s="2" t="s">
        <v>76</v>
      </c>
      <c r="B29" s="285" t="s">
        <v>263</v>
      </c>
      <c r="C29" s="285" t="s">
        <v>263</v>
      </c>
      <c r="D29" s="285" t="s">
        <v>263</v>
      </c>
      <c r="E29" s="285" t="s">
        <v>263</v>
      </c>
      <c r="F29" s="285" t="s">
        <v>263</v>
      </c>
      <c r="G29" s="285" t="s">
        <v>263</v>
      </c>
      <c r="H29" s="285" t="s">
        <v>263</v>
      </c>
      <c r="I29" s="285" t="s">
        <v>263</v>
      </c>
      <c r="J29" s="285" t="s">
        <v>263</v>
      </c>
      <c r="K29" s="285" t="s">
        <v>263</v>
      </c>
      <c r="L29" s="285" t="s">
        <v>263</v>
      </c>
      <c r="M29" s="285" t="s">
        <v>263</v>
      </c>
      <c r="N29" s="285" t="s">
        <v>263</v>
      </c>
      <c r="P29" s="200"/>
      <c r="Q29" s="231"/>
      <c r="R29" s="23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54"/>
      <c r="AG29" s="54"/>
      <c r="AH29" s="54"/>
      <c r="AI29" s="54"/>
    </row>
    <row r="30" spans="1:35" ht="14" thickTop="1" thickBot="1" x14ac:dyDescent="0.35">
      <c r="A30" s="2" t="s">
        <v>77</v>
      </c>
      <c r="B30" s="285" t="s">
        <v>263</v>
      </c>
      <c r="C30" s="285" t="s">
        <v>263</v>
      </c>
      <c r="D30" s="285" t="s">
        <v>263</v>
      </c>
      <c r="E30" s="285" t="s">
        <v>263</v>
      </c>
      <c r="F30" s="285" t="s">
        <v>263</v>
      </c>
      <c r="G30" s="285" t="s">
        <v>263</v>
      </c>
      <c r="H30" s="285" t="s">
        <v>263</v>
      </c>
      <c r="I30" s="285" t="s">
        <v>263</v>
      </c>
      <c r="J30" s="285" t="s">
        <v>263</v>
      </c>
      <c r="K30" s="285" t="s">
        <v>263</v>
      </c>
      <c r="L30" s="285" t="s">
        <v>263</v>
      </c>
      <c r="M30" s="285" t="s">
        <v>263</v>
      </c>
      <c r="N30" s="285" t="s">
        <v>263</v>
      </c>
      <c r="P30" s="200"/>
      <c r="Q30" s="231"/>
      <c r="R30" s="231"/>
    </row>
    <row r="31" spans="1:35" ht="14" thickTop="1" thickBot="1" x14ac:dyDescent="0.35">
      <c r="A31" s="2" t="s">
        <v>49</v>
      </c>
      <c r="B31" s="285" t="s">
        <v>263</v>
      </c>
      <c r="C31" s="285" t="s">
        <v>263</v>
      </c>
      <c r="D31" s="285" t="s">
        <v>263</v>
      </c>
      <c r="E31" s="285" t="s">
        <v>263</v>
      </c>
      <c r="F31" s="285" t="s">
        <v>263</v>
      </c>
      <c r="G31" s="285" t="s">
        <v>263</v>
      </c>
      <c r="H31" s="285" t="s">
        <v>263</v>
      </c>
      <c r="I31" s="285" t="s">
        <v>263</v>
      </c>
      <c r="J31" s="285" t="s">
        <v>263</v>
      </c>
      <c r="K31" s="285" t="s">
        <v>263</v>
      </c>
      <c r="L31" s="285" t="s">
        <v>263</v>
      </c>
      <c r="M31" s="285" t="s">
        <v>263</v>
      </c>
      <c r="N31" s="285" t="s">
        <v>263</v>
      </c>
      <c r="P31" s="200"/>
      <c r="Q31" s="231"/>
      <c r="R31" s="231"/>
      <c r="T31" s="8"/>
    </row>
    <row r="32" spans="1:35" ht="14" thickTop="1" thickBot="1" x14ac:dyDescent="0.35">
      <c r="A32" s="2" t="s">
        <v>150</v>
      </c>
      <c r="B32" s="285" t="s">
        <v>263</v>
      </c>
      <c r="C32" s="285" t="s">
        <v>263</v>
      </c>
      <c r="D32" s="285" t="s">
        <v>263</v>
      </c>
      <c r="E32" s="285" t="s">
        <v>263</v>
      </c>
      <c r="F32" s="285" t="s">
        <v>263</v>
      </c>
      <c r="G32" s="285" t="s">
        <v>263</v>
      </c>
      <c r="H32" s="285" t="s">
        <v>263</v>
      </c>
      <c r="I32" s="285" t="s">
        <v>263</v>
      </c>
      <c r="J32" s="285" t="s">
        <v>263</v>
      </c>
      <c r="K32" s="285" t="s">
        <v>263</v>
      </c>
      <c r="L32" s="285" t="s">
        <v>263</v>
      </c>
      <c r="M32" s="285" t="s">
        <v>263</v>
      </c>
      <c r="N32" s="285" t="s">
        <v>263</v>
      </c>
      <c r="P32" s="200"/>
      <c r="Q32" s="231"/>
      <c r="R32" s="231"/>
    </row>
    <row r="33" spans="1:18" ht="14" thickTop="1" thickBot="1" x14ac:dyDescent="0.35">
      <c r="A33" s="2" t="s">
        <v>78</v>
      </c>
      <c r="B33" s="285" t="s">
        <v>263</v>
      </c>
      <c r="C33" s="285" t="s">
        <v>263</v>
      </c>
      <c r="D33" s="285" t="s">
        <v>263</v>
      </c>
      <c r="E33" s="285" t="s">
        <v>263</v>
      </c>
      <c r="F33" s="285" t="s">
        <v>263</v>
      </c>
      <c r="G33" s="285" t="s">
        <v>263</v>
      </c>
      <c r="H33" s="285" t="s">
        <v>263</v>
      </c>
      <c r="I33" s="285" t="s">
        <v>263</v>
      </c>
      <c r="J33" s="285" t="s">
        <v>263</v>
      </c>
      <c r="K33" s="285" t="s">
        <v>263</v>
      </c>
      <c r="L33" s="285" t="s">
        <v>263</v>
      </c>
      <c r="M33" s="285" t="s">
        <v>263</v>
      </c>
      <c r="N33" s="285" t="s">
        <v>263</v>
      </c>
      <c r="P33" s="200"/>
      <c r="Q33" s="235"/>
      <c r="R33" s="231"/>
    </row>
    <row r="34" spans="1:18" s="3" customFormat="1" ht="14" thickTop="1" thickBot="1" x14ac:dyDescent="0.35">
      <c r="A34" s="3" t="s">
        <v>12</v>
      </c>
      <c r="B34" s="285" t="s">
        <v>263</v>
      </c>
      <c r="C34" s="285" t="s">
        <v>263</v>
      </c>
      <c r="D34" s="285" t="s">
        <v>263</v>
      </c>
      <c r="E34" s="285" t="s">
        <v>263</v>
      </c>
      <c r="F34" s="285" t="s">
        <v>263</v>
      </c>
      <c r="G34" s="285" t="s">
        <v>263</v>
      </c>
      <c r="H34" s="285" t="s">
        <v>263</v>
      </c>
      <c r="I34" s="285" t="s">
        <v>263</v>
      </c>
      <c r="J34" s="285" t="s">
        <v>263</v>
      </c>
      <c r="K34" s="285" t="s">
        <v>263</v>
      </c>
      <c r="L34" s="285" t="s">
        <v>263</v>
      </c>
      <c r="M34" s="285" t="s">
        <v>263</v>
      </c>
      <c r="N34" s="285" t="s">
        <v>263</v>
      </c>
      <c r="O34" s="29"/>
      <c r="P34" s="251"/>
      <c r="Q34" s="252"/>
      <c r="R34" s="239"/>
    </row>
    <row r="35" spans="1:18" ht="13.5" thickTop="1" x14ac:dyDescent="0.3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P35" s="251"/>
      <c r="Q35" s="231"/>
      <c r="R35" s="231"/>
    </row>
    <row r="36" spans="1:18" x14ac:dyDescent="0.3">
      <c r="B36" s="266" t="s">
        <v>65</v>
      </c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8"/>
      <c r="P36" s="251"/>
      <c r="Q36" s="231"/>
      <c r="R36" s="231"/>
    </row>
    <row r="37" spans="1:18" ht="13.5" thickBot="1" x14ac:dyDescent="0.35">
      <c r="A37" s="3" t="s">
        <v>23</v>
      </c>
      <c r="B37" s="32" t="s">
        <v>99</v>
      </c>
      <c r="C37" s="32" t="s">
        <v>100</v>
      </c>
      <c r="D37" s="32" t="s">
        <v>101</v>
      </c>
      <c r="E37" s="32" t="s">
        <v>102</v>
      </c>
      <c r="F37" s="32" t="s">
        <v>103</v>
      </c>
      <c r="G37" s="32" t="s">
        <v>104</v>
      </c>
      <c r="H37" s="32" t="s">
        <v>105</v>
      </c>
      <c r="I37" s="32" t="s">
        <v>106</v>
      </c>
      <c r="J37" s="32" t="s">
        <v>107</v>
      </c>
      <c r="K37" s="32" t="s">
        <v>108</v>
      </c>
      <c r="L37" s="32" t="s">
        <v>109</v>
      </c>
      <c r="M37" s="32" t="s">
        <v>110</v>
      </c>
      <c r="N37" s="33" t="s">
        <v>12</v>
      </c>
      <c r="P37" s="223"/>
      <c r="Q37" s="231"/>
      <c r="R37" s="231"/>
    </row>
    <row r="38" spans="1:18" ht="14" thickTop="1" thickBot="1" x14ac:dyDescent="0.35">
      <c r="A38" s="2" t="s">
        <v>75</v>
      </c>
      <c r="B38" s="285" t="s">
        <v>263</v>
      </c>
      <c r="C38" s="285" t="s">
        <v>263</v>
      </c>
      <c r="D38" s="285" t="s">
        <v>263</v>
      </c>
      <c r="E38" s="285" t="s">
        <v>263</v>
      </c>
      <c r="F38" s="285" t="s">
        <v>263</v>
      </c>
      <c r="G38" s="285" t="s">
        <v>263</v>
      </c>
      <c r="H38" s="285" t="s">
        <v>263</v>
      </c>
      <c r="I38" s="285" t="s">
        <v>263</v>
      </c>
      <c r="J38" s="285" t="s">
        <v>263</v>
      </c>
      <c r="K38" s="285" t="s">
        <v>263</v>
      </c>
      <c r="L38" s="285" t="s">
        <v>263</v>
      </c>
      <c r="M38" s="285" t="s">
        <v>263</v>
      </c>
      <c r="N38" s="285" t="s">
        <v>263</v>
      </c>
      <c r="P38" s="200"/>
      <c r="Q38" s="231"/>
      <c r="R38" s="231"/>
    </row>
    <row r="39" spans="1:18" ht="14" thickTop="1" thickBot="1" x14ac:dyDescent="0.35">
      <c r="A39" s="2" t="s">
        <v>76</v>
      </c>
      <c r="B39" s="285" t="s">
        <v>263</v>
      </c>
      <c r="C39" s="285" t="s">
        <v>263</v>
      </c>
      <c r="D39" s="285" t="s">
        <v>263</v>
      </c>
      <c r="E39" s="285" t="s">
        <v>263</v>
      </c>
      <c r="F39" s="285" t="s">
        <v>263</v>
      </c>
      <c r="G39" s="285" t="s">
        <v>263</v>
      </c>
      <c r="H39" s="285" t="s">
        <v>263</v>
      </c>
      <c r="I39" s="285" t="s">
        <v>263</v>
      </c>
      <c r="J39" s="285" t="s">
        <v>263</v>
      </c>
      <c r="K39" s="285" t="s">
        <v>263</v>
      </c>
      <c r="L39" s="285" t="s">
        <v>263</v>
      </c>
      <c r="M39" s="285" t="s">
        <v>263</v>
      </c>
      <c r="N39" s="285" t="s">
        <v>263</v>
      </c>
      <c r="P39" s="200"/>
      <c r="Q39" s="231"/>
      <c r="R39" s="231"/>
    </row>
    <row r="40" spans="1:18" ht="14" thickTop="1" thickBot="1" x14ac:dyDescent="0.35">
      <c r="A40" s="2" t="s">
        <v>77</v>
      </c>
      <c r="B40" s="285" t="s">
        <v>263</v>
      </c>
      <c r="C40" s="285" t="s">
        <v>263</v>
      </c>
      <c r="D40" s="285" t="s">
        <v>263</v>
      </c>
      <c r="E40" s="285" t="s">
        <v>263</v>
      </c>
      <c r="F40" s="285" t="s">
        <v>263</v>
      </c>
      <c r="G40" s="285" t="s">
        <v>263</v>
      </c>
      <c r="H40" s="285" t="s">
        <v>263</v>
      </c>
      <c r="I40" s="285" t="s">
        <v>263</v>
      </c>
      <c r="J40" s="285" t="s">
        <v>263</v>
      </c>
      <c r="K40" s="285" t="s">
        <v>263</v>
      </c>
      <c r="L40" s="285" t="s">
        <v>263</v>
      </c>
      <c r="M40" s="285" t="s">
        <v>263</v>
      </c>
      <c r="N40" s="285" t="s">
        <v>263</v>
      </c>
      <c r="P40" s="200"/>
      <c r="Q40" s="231"/>
      <c r="R40" s="231"/>
    </row>
    <row r="41" spans="1:18" ht="14" thickTop="1" thickBot="1" x14ac:dyDescent="0.35">
      <c r="A41" s="2" t="s">
        <v>49</v>
      </c>
      <c r="B41" s="285" t="s">
        <v>263</v>
      </c>
      <c r="C41" s="285" t="s">
        <v>263</v>
      </c>
      <c r="D41" s="285" t="s">
        <v>263</v>
      </c>
      <c r="E41" s="285" t="s">
        <v>263</v>
      </c>
      <c r="F41" s="285" t="s">
        <v>263</v>
      </c>
      <c r="G41" s="285" t="s">
        <v>263</v>
      </c>
      <c r="H41" s="285" t="s">
        <v>263</v>
      </c>
      <c r="I41" s="285" t="s">
        <v>263</v>
      </c>
      <c r="J41" s="285" t="s">
        <v>263</v>
      </c>
      <c r="K41" s="285" t="s">
        <v>263</v>
      </c>
      <c r="L41" s="285" t="s">
        <v>263</v>
      </c>
      <c r="M41" s="285" t="s">
        <v>263</v>
      </c>
      <c r="N41" s="285" t="s">
        <v>263</v>
      </c>
      <c r="P41" s="200"/>
      <c r="Q41" s="231"/>
      <c r="R41" s="231"/>
    </row>
    <row r="42" spans="1:18" ht="14" thickTop="1" thickBot="1" x14ac:dyDescent="0.35">
      <c r="A42" s="2" t="s">
        <v>150</v>
      </c>
      <c r="B42" s="285" t="s">
        <v>263</v>
      </c>
      <c r="C42" s="285" t="s">
        <v>263</v>
      </c>
      <c r="D42" s="285" t="s">
        <v>263</v>
      </c>
      <c r="E42" s="285" t="s">
        <v>263</v>
      </c>
      <c r="F42" s="285" t="s">
        <v>263</v>
      </c>
      <c r="G42" s="285" t="s">
        <v>263</v>
      </c>
      <c r="H42" s="285" t="s">
        <v>263</v>
      </c>
      <c r="I42" s="285" t="s">
        <v>263</v>
      </c>
      <c r="J42" s="285" t="s">
        <v>263</v>
      </c>
      <c r="K42" s="285" t="s">
        <v>263</v>
      </c>
      <c r="L42" s="285" t="s">
        <v>263</v>
      </c>
      <c r="M42" s="285" t="s">
        <v>263</v>
      </c>
      <c r="N42" s="285" t="s">
        <v>263</v>
      </c>
      <c r="P42" s="200"/>
      <c r="Q42" s="231"/>
      <c r="R42" s="231"/>
    </row>
    <row r="43" spans="1:18" ht="14" thickTop="1" thickBot="1" x14ac:dyDescent="0.35">
      <c r="A43" s="2" t="s">
        <v>78</v>
      </c>
      <c r="B43" s="285" t="s">
        <v>263</v>
      </c>
      <c r="C43" s="285" t="s">
        <v>263</v>
      </c>
      <c r="D43" s="285" t="s">
        <v>263</v>
      </c>
      <c r="E43" s="285" t="s">
        <v>263</v>
      </c>
      <c r="F43" s="285" t="s">
        <v>263</v>
      </c>
      <c r="G43" s="285" t="s">
        <v>263</v>
      </c>
      <c r="H43" s="285" t="s">
        <v>263</v>
      </c>
      <c r="I43" s="285" t="s">
        <v>263</v>
      </c>
      <c r="J43" s="285" t="s">
        <v>263</v>
      </c>
      <c r="K43" s="285" t="s">
        <v>263</v>
      </c>
      <c r="L43" s="285" t="s">
        <v>263</v>
      </c>
      <c r="M43" s="285" t="s">
        <v>263</v>
      </c>
      <c r="N43" s="285" t="s">
        <v>263</v>
      </c>
      <c r="P43" s="200"/>
      <c r="Q43" s="252"/>
      <c r="R43" s="231"/>
    </row>
    <row r="44" spans="1:18" ht="14" thickTop="1" thickBot="1" x14ac:dyDescent="0.35">
      <c r="A44" s="3" t="s">
        <v>12</v>
      </c>
      <c r="B44" s="285" t="s">
        <v>263</v>
      </c>
      <c r="C44" s="285" t="s">
        <v>263</v>
      </c>
      <c r="D44" s="285" t="s">
        <v>263</v>
      </c>
      <c r="E44" s="285" t="s">
        <v>263</v>
      </c>
      <c r="F44" s="285" t="s">
        <v>263</v>
      </c>
      <c r="G44" s="285" t="s">
        <v>263</v>
      </c>
      <c r="H44" s="285" t="s">
        <v>263</v>
      </c>
      <c r="I44" s="285" t="s">
        <v>263</v>
      </c>
      <c r="J44" s="285" t="s">
        <v>263</v>
      </c>
      <c r="K44" s="285" t="s">
        <v>263</v>
      </c>
      <c r="L44" s="285" t="s">
        <v>263</v>
      </c>
      <c r="M44" s="285" t="s">
        <v>263</v>
      </c>
      <c r="N44" s="285" t="s">
        <v>263</v>
      </c>
      <c r="O44" s="29"/>
      <c r="P44" s="14"/>
      <c r="Q44" s="252"/>
      <c r="R44" s="231"/>
    </row>
    <row r="45" spans="1:18" s="54" customFormat="1" ht="13.5" thickTop="1" x14ac:dyDescent="0.3"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</row>
    <row r="46" spans="1:18" ht="13.5" thickBot="1" x14ac:dyDescent="0.35">
      <c r="A46" s="3" t="s">
        <v>114</v>
      </c>
      <c r="B46" s="32" t="s">
        <v>99</v>
      </c>
      <c r="C46" s="32" t="s">
        <v>100</v>
      </c>
      <c r="D46" s="32" t="s">
        <v>101</v>
      </c>
      <c r="E46" s="32" t="s">
        <v>102</v>
      </c>
      <c r="F46" s="32" t="s">
        <v>103</v>
      </c>
      <c r="G46" s="32" t="s">
        <v>104</v>
      </c>
      <c r="H46" s="32" t="s">
        <v>105</v>
      </c>
      <c r="I46" s="32" t="s">
        <v>106</v>
      </c>
      <c r="J46" s="32" t="s">
        <v>107</v>
      </c>
      <c r="K46" s="32" t="s">
        <v>108</v>
      </c>
      <c r="L46" s="32" t="s">
        <v>109</v>
      </c>
      <c r="M46" s="32" t="s">
        <v>110</v>
      </c>
      <c r="N46" s="33" t="s">
        <v>12</v>
      </c>
      <c r="P46" s="231"/>
      <c r="Q46" s="231"/>
      <c r="R46" s="231"/>
    </row>
    <row r="47" spans="1:18" ht="14" thickTop="1" thickBot="1" x14ac:dyDescent="0.35">
      <c r="A47" s="2" t="s">
        <v>75</v>
      </c>
      <c r="B47" s="285" t="s">
        <v>263</v>
      </c>
      <c r="C47" s="285" t="s">
        <v>263</v>
      </c>
      <c r="D47" s="285" t="s">
        <v>263</v>
      </c>
      <c r="E47" s="285" t="s">
        <v>263</v>
      </c>
      <c r="F47" s="285" t="s">
        <v>263</v>
      </c>
      <c r="G47" s="285" t="s">
        <v>263</v>
      </c>
      <c r="H47" s="285" t="s">
        <v>263</v>
      </c>
      <c r="I47" s="285" t="s">
        <v>263</v>
      </c>
      <c r="J47" s="285" t="s">
        <v>263</v>
      </c>
      <c r="K47" s="285" t="s">
        <v>263</v>
      </c>
      <c r="L47" s="285" t="s">
        <v>263</v>
      </c>
      <c r="M47" s="285" t="s">
        <v>263</v>
      </c>
      <c r="N47" s="285" t="s">
        <v>263</v>
      </c>
      <c r="P47" s="231"/>
      <c r="Q47" s="231"/>
      <c r="R47" s="231"/>
    </row>
    <row r="48" spans="1:18" ht="14" thickTop="1" thickBot="1" x14ac:dyDescent="0.35">
      <c r="A48" s="2" t="s">
        <v>76</v>
      </c>
      <c r="B48" s="285" t="s">
        <v>263</v>
      </c>
      <c r="C48" s="285" t="s">
        <v>263</v>
      </c>
      <c r="D48" s="285" t="s">
        <v>263</v>
      </c>
      <c r="E48" s="285" t="s">
        <v>263</v>
      </c>
      <c r="F48" s="285" t="s">
        <v>263</v>
      </c>
      <c r="G48" s="285" t="s">
        <v>263</v>
      </c>
      <c r="H48" s="285" t="s">
        <v>263</v>
      </c>
      <c r="I48" s="285" t="s">
        <v>263</v>
      </c>
      <c r="J48" s="285" t="s">
        <v>263</v>
      </c>
      <c r="K48" s="285" t="s">
        <v>263</v>
      </c>
      <c r="L48" s="285" t="s">
        <v>263</v>
      </c>
      <c r="M48" s="285" t="s">
        <v>263</v>
      </c>
      <c r="N48" s="285" t="s">
        <v>263</v>
      </c>
      <c r="P48" s="245"/>
      <c r="Q48" s="231"/>
      <c r="R48" s="231"/>
    </row>
    <row r="49" spans="1:27" ht="14" thickTop="1" thickBot="1" x14ac:dyDescent="0.35">
      <c r="A49" s="2" t="s">
        <v>77</v>
      </c>
      <c r="B49" s="285" t="s">
        <v>263</v>
      </c>
      <c r="C49" s="285" t="s">
        <v>263</v>
      </c>
      <c r="D49" s="285" t="s">
        <v>263</v>
      </c>
      <c r="E49" s="285" t="s">
        <v>263</v>
      </c>
      <c r="F49" s="285" t="s">
        <v>263</v>
      </c>
      <c r="G49" s="285" t="s">
        <v>263</v>
      </c>
      <c r="H49" s="285" t="s">
        <v>263</v>
      </c>
      <c r="I49" s="285" t="s">
        <v>263</v>
      </c>
      <c r="J49" s="285" t="s">
        <v>263</v>
      </c>
      <c r="K49" s="285" t="s">
        <v>263</v>
      </c>
      <c r="L49" s="285" t="s">
        <v>263</v>
      </c>
      <c r="M49" s="285" t="s">
        <v>263</v>
      </c>
      <c r="N49" s="285" t="s">
        <v>263</v>
      </c>
      <c r="P49" s="231"/>
      <c r="Q49" s="231"/>
      <c r="R49" s="231"/>
    </row>
    <row r="50" spans="1:27" ht="14" thickTop="1" thickBot="1" x14ac:dyDescent="0.35">
      <c r="A50" s="2" t="s">
        <v>49</v>
      </c>
      <c r="B50" s="285" t="s">
        <v>263</v>
      </c>
      <c r="C50" s="285" t="s">
        <v>263</v>
      </c>
      <c r="D50" s="285" t="s">
        <v>263</v>
      </c>
      <c r="E50" s="285" t="s">
        <v>263</v>
      </c>
      <c r="F50" s="285" t="s">
        <v>263</v>
      </c>
      <c r="G50" s="285" t="s">
        <v>263</v>
      </c>
      <c r="H50" s="285" t="s">
        <v>263</v>
      </c>
      <c r="I50" s="285" t="s">
        <v>263</v>
      </c>
      <c r="J50" s="285" t="s">
        <v>263</v>
      </c>
      <c r="K50" s="285" t="s">
        <v>263</v>
      </c>
      <c r="L50" s="285" t="s">
        <v>263</v>
      </c>
      <c r="M50" s="285" t="s">
        <v>263</v>
      </c>
      <c r="N50" s="285" t="s">
        <v>263</v>
      </c>
      <c r="P50" s="231"/>
      <c r="Q50" s="231"/>
      <c r="R50" s="231"/>
    </row>
    <row r="51" spans="1:27" ht="14" thickTop="1" thickBot="1" x14ac:dyDescent="0.35">
      <c r="A51" s="2" t="s">
        <v>150</v>
      </c>
      <c r="B51" s="285" t="s">
        <v>263</v>
      </c>
      <c r="C51" s="285" t="s">
        <v>263</v>
      </c>
      <c r="D51" s="285" t="s">
        <v>263</v>
      </c>
      <c r="E51" s="285" t="s">
        <v>263</v>
      </c>
      <c r="F51" s="285" t="s">
        <v>263</v>
      </c>
      <c r="G51" s="285" t="s">
        <v>263</v>
      </c>
      <c r="H51" s="285" t="s">
        <v>263</v>
      </c>
      <c r="I51" s="285" t="s">
        <v>263</v>
      </c>
      <c r="J51" s="285" t="s">
        <v>263</v>
      </c>
      <c r="K51" s="285" t="s">
        <v>263</v>
      </c>
      <c r="L51" s="285" t="s">
        <v>263</v>
      </c>
      <c r="M51" s="285" t="s">
        <v>263</v>
      </c>
      <c r="N51" s="285" t="s">
        <v>263</v>
      </c>
      <c r="O51" s="1"/>
      <c r="P51" s="70"/>
      <c r="Q51" s="231"/>
      <c r="R51" s="231"/>
    </row>
    <row r="52" spans="1:27" ht="14" thickTop="1" thickBot="1" x14ac:dyDescent="0.35">
      <c r="A52" s="2" t="s">
        <v>78</v>
      </c>
      <c r="B52" s="285" t="s">
        <v>263</v>
      </c>
      <c r="C52" s="285" t="s">
        <v>263</v>
      </c>
      <c r="D52" s="285" t="s">
        <v>263</v>
      </c>
      <c r="E52" s="285" t="s">
        <v>263</v>
      </c>
      <c r="F52" s="285" t="s">
        <v>263</v>
      </c>
      <c r="G52" s="285" t="s">
        <v>263</v>
      </c>
      <c r="H52" s="285" t="s">
        <v>263</v>
      </c>
      <c r="I52" s="285" t="s">
        <v>263</v>
      </c>
      <c r="J52" s="285" t="s">
        <v>263</v>
      </c>
      <c r="K52" s="285" t="s">
        <v>263</v>
      </c>
      <c r="L52" s="285" t="s">
        <v>263</v>
      </c>
      <c r="M52" s="285" t="s">
        <v>263</v>
      </c>
      <c r="N52" s="285" t="s">
        <v>263</v>
      </c>
      <c r="O52" s="1"/>
      <c r="P52" s="70"/>
      <c r="Q52" s="231"/>
      <c r="R52" s="231"/>
    </row>
    <row r="53" spans="1:27" ht="14" thickTop="1" thickBot="1" x14ac:dyDescent="0.35">
      <c r="A53" s="3" t="s">
        <v>12</v>
      </c>
      <c r="B53" s="285" t="s">
        <v>263</v>
      </c>
      <c r="C53" s="285" t="s">
        <v>263</v>
      </c>
      <c r="D53" s="285" t="s">
        <v>263</v>
      </c>
      <c r="E53" s="285" t="s">
        <v>263</v>
      </c>
      <c r="F53" s="285" t="s">
        <v>263</v>
      </c>
      <c r="G53" s="285" t="s">
        <v>263</v>
      </c>
      <c r="H53" s="285" t="s">
        <v>263</v>
      </c>
      <c r="I53" s="285" t="s">
        <v>263</v>
      </c>
      <c r="J53" s="285" t="s">
        <v>263</v>
      </c>
      <c r="K53" s="285" t="s">
        <v>263</v>
      </c>
      <c r="L53" s="285" t="s">
        <v>263</v>
      </c>
      <c r="M53" s="285" t="s">
        <v>263</v>
      </c>
      <c r="N53" s="285" t="s">
        <v>263</v>
      </c>
      <c r="P53" s="253"/>
      <c r="Q53" s="231"/>
      <c r="R53" s="231"/>
    </row>
    <row r="54" spans="1:27" ht="13.5" thickTop="1" x14ac:dyDescent="0.3">
      <c r="P54" s="231"/>
      <c r="Q54" s="231"/>
      <c r="R54" s="231"/>
    </row>
    <row r="55" spans="1:27" x14ac:dyDescent="0.3">
      <c r="N55" s="8"/>
      <c r="P55" s="239"/>
      <c r="Q55" s="239"/>
      <c r="R55" s="239"/>
      <c r="S55" s="3"/>
      <c r="T55" s="3"/>
      <c r="U55" s="3"/>
      <c r="V55" s="3"/>
      <c r="W55" s="3"/>
      <c r="X55" s="3"/>
      <c r="Y55" s="3"/>
      <c r="Z55" s="3"/>
      <c r="AA55" s="3"/>
    </row>
    <row r="56" spans="1:27" ht="13.5" thickBot="1" x14ac:dyDescent="0.35">
      <c r="A56" s="3" t="s">
        <v>225</v>
      </c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P56" s="239"/>
      <c r="Q56" s="239"/>
      <c r="R56" s="239"/>
      <c r="S56" s="3"/>
      <c r="T56" s="3"/>
      <c r="U56" s="3"/>
      <c r="V56" s="3"/>
      <c r="W56" s="3"/>
      <c r="X56" s="3"/>
      <c r="Y56" s="3"/>
      <c r="Z56" s="3"/>
      <c r="AA56" s="3"/>
    </row>
    <row r="57" spans="1:27" ht="14" thickTop="1" thickBot="1" x14ac:dyDescent="0.35">
      <c r="A57" s="2" t="s">
        <v>78</v>
      </c>
      <c r="B57" s="285" t="s">
        <v>263</v>
      </c>
      <c r="C57" s="285" t="s">
        <v>263</v>
      </c>
      <c r="D57" s="285" t="s">
        <v>263</v>
      </c>
      <c r="E57" s="285" t="s">
        <v>263</v>
      </c>
      <c r="F57" s="285" t="s">
        <v>263</v>
      </c>
      <c r="G57" s="285" t="s">
        <v>263</v>
      </c>
      <c r="H57" s="285" t="s">
        <v>263</v>
      </c>
      <c r="I57" s="285" t="s">
        <v>263</v>
      </c>
      <c r="J57" s="285" t="s">
        <v>263</v>
      </c>
      <c r="K57" s="285" t="s">
        <v>263</v>
      </c>
      <c r="L57" s="285" t="s">
        <v>263</v>
      </c>
      <c r="M57" s="285" t="s">
        <v>263</v>
      </c>
      <c r="N57" s="285" t="s">
        <v>263</v>
      </c>
      <c r="P57" s="239"/>
      <c r="Q57" s="239"/>
      <c r="R57" s="239"/>
      <c r="S57" s="3"/>
      <c r="T57" s="3"/>
      <c r="U57" s="3"/>
      <c r="V57" s="3"/>
      <c r="W57" s="3"/>
      <c r="X57" s="3"/>
      <c r="Y57" s="3"/>
      <c r="Z57" s="3"/>
      <c r="AA57" s="3"/>
    </row>
    <row r="58" spans="1:27" ht="14" thickTop="1" thickBot="1" x14ac:dyDescent="0.35">
      <c r="A58" s="2" t="s">
        <v>216</v>
      </c>
      <c r="B58" s="285" t="s">
        <v>263</v>
      </c>
      <c r="C58" s="285" t="s">
        <v>263</v>
      </c>
      <c r="D58" s="285" t="s">
        <v>263</v>
      </c>
      <c r="E58" s="285" t="s">
        <v>263</v>
      </c>
      <c r="F58" s="285" t="s">
        <v>263</v>
      </c>
      <c r="G58" s="285" t="s">
        <v>263</v>
      </c>
      <c r="H58" s="285" t="s">
        <v>263</v>
      </c>
      <c r="I58" s="285" t="s">
        <v>263</v>
      </c>
      <c r="J58" s="285" t="s">
        <v>263</v>
      </c>
      <c r="K58" s="285" t="s">
        <v>263</v>
      </c>
      <c r="L58" s="285" t="s">
        <v>263</v>
      </c>
      <c r="M58" s="285" t="s">
        <v>263</v>
      </c>
      <c r="N58" s="285" t="s">
        <v>263</v>
      </c>
      <c r="P58" s="239"/>
      <c r="Q58" s="239"/>
      <c r="R58" s="239"/>
      <c r="S58" s="3"/>
      <c r="T58" s="3"/>
      <c r="U58" s="3"/>
      <c r="V58" s="3"/>
      <c r="W58" s="3"/>
      <c r="X58" s="3"/>
      <c r="Y58" s="3"/>
      <c r="Z58" s="3"/>
      <c r="AA58" s="3"/>
    </row>
    <row r="59" spans="1:27" ht="13.5" thickTop="1" x14ac:dyDescent="0.3">
      <c r="B59" s="170"/>
      <c r="C59" s="170"/>
      <c r="D59" s="170"/>
      <c r="E59" s="170"/>
      <c r="F59" s="170"/>
      <c r="G59" s="170"/>
      <c r="H59" s="170"/>
      <c r="I59" s="170"/>
      <c r="J59" s="170"/>
      <c r="K59" s="170"/>
      <c r="L59" s="170"/>
      <c r="M59" s="170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x14ac:dyDescent="0.3"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7" x14ac:dyDescent="0.3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7" x14ac:dyDescent="0.3"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7" x14ac:dyDescent="0.3"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x14ac:dyDescent="0.3"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6:27" x14ac:dyDescent="0.3"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6:27" x14ac:dyDescent="0.3"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6:27" x14ac:dyDescent="0.3"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6:27" x14ac:dyDescent="0.3"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6:27" x14ac:dyDescent="0.3"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6:27" x14ac:dyDescent="0.3"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6:27" x14ac:dyDescent="0.3"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6:27" x14ac:dyDescent="0.3"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6:27" x14ac:dyDescent="0.3"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6:27" x14ac:dyDescent="0.3"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6:27" x14ac:dyDescent="0.3"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6:27" x14ac:dyDescent="0.3"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</sheetData>
  <mergeCells count="4">
    <mergeCell ref="B6:N6"/>
    <mergeCell ref="B13:N13"/>
    <mergeCell ref="B26:N26"/>
    <mergeCell ref="B36:N36"/>
  </mergeCells>
  <pageMargins left="0.7" right="0.7" top="0.75" bottom="0.75" header="0.3" footer="0.3"/>
  <pageSetup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BD02A5BBF372640A490A16CCB351827" ma:contentTypeVersion="16" ma:contentTypeDescription="" ma:contentTypeScope="" ma:versionID="a889ad9429d511475e00811ceeccba1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2024-04-30T07:00:00+00:00</OpenedDate>
    <SignificantOrder xmlns="dc463f71-b30c-4ab2-9473-d307f9d35888">false</SignificantOrder>
    <Date1 xmlns="dc463f71-b30c-4ab2-9473-d307f9d35888">2024-05-03T07:00:00+00:00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C43B983-20AE-4A31-B7A5-BE6546A303B7}"/>
</file>

<file path=customXml/itemProps2.xml><?xml version="1.0" encoding="utf-8"?>
<ds:datastoreItem xmlns:ds="http://schemas.openxmlformats.org/officeDocument/2006/customXml" ds:itemID="{BF687CA2-0CAD-436C-9398-ADDEC99AA753}"/>
</file>

<file path=customXml/itemProps3.xml><?xml version="1.0" encoding="utf-8"?>
<ds:datastoreItem xmlns:ds="http://schemas.openxmlformats.org/officeDocument/2006/customXml" ds:itemID="{597EBC5B-882D-415D-BFBA-ACC3E0B10EF3}"/>
</file>

<file path=customXml/itemProps4.xml><?xml version="1.0" encoding="utf-8"?>
<ds:datastoreItem xmlns:ds="http://schemas.openxmlformats.org/officeDocument/2006/customXml" ds:itemID="{AF9A191E-CEFB-4236-953A-2517F5C606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REDACTED</vt:lpstr>
      <vt:lpstr>Market (R)</vt:lpstr>
      <vt:lpstr>Hydro (R)</vt:lpstr>
      <vt:lpstr>Wind (R)</vt:lpstr>
      <vt:lpstr>Coal (R)</vt:lpstr>
      <vt:lpstr>Transmission (R)</vt:lpstr>
      <vt:lpstr>Gas (R)</vt:lpstr>
      <vt:lpstr>Contracts (R)</vt:lpstr>
      <vt:lpstr>Market P&amp;S (R)</vt:lpstr>
      <vt:lpstr>Load (R)</vt:lpstr>
      <vt:lpstr>Rates (R)</vt:lpstr>
      <vt:lpstr>Accounting (R)</vt:lpstr>
      <vt:lpstr>Schedule B</vt:lpstr>
      <vt:lpstr>Tables</vt:lpstr>
      <vt:lpstr>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Park, Micah</dc:creator>
  <cp:lastModifiedBy>Mullins, Kimball (SEA)</cp:lastModifiedBy>
  <dcterms:created xsi:type="dcterms:W3CDTF">2022-01-21T20:35:58Z</dcterms:created>
  <dcterms:modified xsi:type="dcterms:W3CDTF">2024-05-02T22:43:40Z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0x0101006E56B4D1795A2E4DB2F0B01679ED314A004BD02A5BBF372640A490A16CCB351827</vt:lpwstr>
  </property>
  <property fmtid="{D5CDD505-2E9C-101B-9397-08002B2CF9AE}" pid="3" name="_docset_NoMedatataSyncRequired">
    <vt:lpwstr>False</vt:lpwstr>
  </property>
</Properties>
</file>